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JESUSJ.JIMENEZ\Desktop\Desktop\PROCESOS SI. JIMENEZ CONTRATOS\AÑO 2026\4. S.A MENOR CUANTIA\3. PN RASES Nº3 SA MC PSS 018 2026 ESTUDIO PREVIO CARDIOLOGIA CALDAS\"/>
    </mc:Choice>
  </mc:AlternateContent>
  <xr:revisionPtr revIDLastSave="0" documentId="13_ncr:1_{0F48C56B-8322-4693-A032-9015134B8BF6}" xr6:coauthVersionLast="36" xr6:coauthVersionMax="47" xr10:uidLastSave="{00000000-0000-0000-0000-000000000000}"/>
  <bookViews>
    <workbookView xWindow="0" yWindow="0" windowWidth="28800" windowHeight="12105" activeTab="4" xr2:uid="{7548EB0D-D6C8-45AF-AE8E-ACA62C92D45E}"/>
  </bookViews>
  <sheets>
    <sheet name="PRECIO SECOP" sheetId="4" r:id="rId1"/>
    <sheet name="PRECIO HISTÓRICO 096" sheetId="8" r:id="rId2"/>
    <sheet name="PRECIO MERCADO" sheetId="2" r:id="rId3"/>
    <sheet name="ANÁLISIS DE PRECIO" sheetId="5" r:id="rId4"/>
    <sheet name="PRECIO TECHO" sheetId="9" r:id="rId5"/>
  </sheets>
  <definedNames>
    <definedName name="_xlnm._FilterDatabase" localSheetId="3" hidden="1">'ANÁLISIS DE PRECIO'!$A$1:$AL$1162</definedName>
    <definedName name="_xlnm._FilterDatabase" localSheetId="1" hidden="1">'PRECIO HISTÓRICO 096'!$A$1:$AO$1162</definedName>
    <definedName name="_xlnm._FilterDatabase" localSheetId="2" hidden="1">'PRECIO MERCADO'!$A$1:$AM$1162</definedName>
    <definedName name="_xlnm._FilterDatabase" localSheetId="0" hidden="1">'PRECIO SECOP'!$A$1:$E$1162</definedName>
    <definedName name="_xlnm._FilterDatabase" localSheetId="4" hidden="1">'PRECIO TECHO'!$A$1:$AF$1162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166" i="2" l="1"/>
  <c r="I1164" i="2"/>
  <c r="I1165" i="2"/>
  <c r="H1164" i="2"/>
  <c r="F1182" i="5"/>
  <c r="R1153" i="5"/>
  <c r="R541" i="5"/>
  <c r="R1152" i="5"/>
  <c r="R1151" i="5"/>
  <c r="R1150" i="5"/>
  <c r="R1147" i="5"/>
  <c r="R1139" i="5"/>
  <c r="R1138" i="5"/>
  <c r="R1119" i="5"/>
  <c r="R1117" i="5"/>
  <c r="R1111" i="5"/>
  <c r="R1109" i="5"/>
  <c r="R1104" i="5"/>
  <c r="R1102" i="5"/>
  <c r="R1088" i="5"/>
  <c r="R1080" i="5"/>
  <c r="R1077" i="5"/>
  <c r="R1072" i="5"/>
  <c r="R1044" i="5"/>
  <c r="R1031" i="5"/>
  <c r="R1019" i="5"/>
  <c r="R1011" i="5"/>
  <c r="R997" i="5"/>
  <c r="R996" i="5"/>
  <c r="R960" i="5"/>
  <c r="R947" i="5"/>
  <c r="R924" i="5"/>
  <c r="R908" i="5"/>
  <c r="R907" i="5"/>
  <c r="R903" i="5"/>
  <c r="R879" i="5"/>
  <c r="R853" i="5"/>
  <c r="R847" i="5"/>
  <c r="R822" i="5"/>
  <c r="R819" i="5"/>
  <c r="R818" i="5"/>
  <c r="R817" i="5"/>
  <c r="R814" i="5"/>
  <c r="R811" i="5"/>
  <c r="R808" i="5"/>
  <c r="R804" i="5"/>
  <c r="R798" i="5"/>
  <c r="R740" i="5"/>
  <c r="R733" i="5"/>
  <c r="R727" i="5"/>
  <c r="R703" i="5"/>
  <c r="R690" i="5"/>
  <c r="R689" i="5"/>
  <c r="R688" i="5"/>
  <c r="R686" i="5"/>
  <c r="R684" i="5"/>
  <c r="R668" i="5"/>
  <c r="R666" i="5"/>
  <c r="R663" i="5"/>
  <c r="R654" i="5"/>
  <c r="R643" i="5"/>
  <c r="R642" i="5"/>
  <c r="R641" i="5"/>
  <c r="R638" i="5"/>
  <c r="R630" i="5"/>
  <c r="R627" i="5"/>
  <c r="R615" i="5"/>
  <c r="R611" i="5"/>
  <c r="R609" i="5"/>
  <c r="R608" i="5"/>
  <c r="R595" i="5"/>
  <c r="R580" i="5"/>
  <c r="R577" i="5"/>
  <c r="R574" i="5"/>
  <c r="R567" i="5"/>
  <c r="R561" i="5"/>
  <c r="R559" i="5"/>
  <c r="R558" i="5"/>
  <c r="R556" i="5"/>
  <c r="R554" i="5"/>
  <c r="R552" i="5"/>
  <c r="R551" i="5"/>
  <c r="R549" i="5"/>
  <c r="R547" i="5"/>
  <c r="R539" i="5"/>
  <c r="R526" i="5"/>
  <c r="R525" i="5"/>
  <c r="R517" i="5"/>
  <c r="R516" i="5"/>
  <c r="R509" i="5"/>
  <c r="R508" i="5"/>
  <c r="R505" i="5"/>
  <c r="R504" i="5"/>
  <c r="R503" i="5"/>
  <c r="R502" i="5"/>
  <c r="R501" i="5"/>
  <c r="R500" i="5"/>
  <c r="R477" i="5"/>
  <c r="R475" i="5"/>
  <c r="R474" i="5"/>
  <c r="R471" i="5"/>
  <c r="R469" i="5"/>
  <c r="R462" i="5"/>
  <c r="R461" i="5"/>
  <c r="R458" i="5"/>
  <c r="R456" i="5"/>
  <c r="R455" i="5"/>
  <c r="R454" i="5"/>
  <c r="R452" i="5"/>
  <c r="R451" i="5"/>
  <c r="R450" i="5"/>
  <c r="R449" i="5"/>
  <c r="R448" i="5"/>
  <c r="R444" i="5"/>
  <c r="R443" i="5"/>
  <c r="R442" i="5"/>
  <c r="R440" i="5"/>
  <c r="R439" i="5"/>
  <c r="R434" i="5"/>
  <c r="R429" i="5"/>
  <c r="R428" i="5"/>
  <c r="R426" i="5"/>
  <c r="R425" i="5"/>
  <c r="R423" i="5"/>
  <c r="R422" i="5"/>
  <c r="R421" i="5"/>
  <c r="R420" i="5"/>
  <c r="R419" i="5"/>
  <c r="R418" i="5"/>
  <c r="R417" i="5"/>
  <c r="R416" i="5"/>
  <c r="R415" i="5"/>
  <c r="R411" i="5"/>
  <c r="R410" i="5"/>
  <c r="R409" i="5"/>
  <c r="R378" i="5"/>
  <c r="R377" i="5"/>
  <c r="R376" i="5"/>
  <c r="R374" i="5"/>
  <c r="R373" i="5"/>
  <c r="R371" i="5"/>
  <c r="R370" i="5"/>
  <c r="R369" i="5"/>
  <c r="R367" i="5"/>
  <c r="R366" i="5"/>
  <c r="R365" i="5"/>
  <c r="R364" i="5"/>
  <c r="R363" i="5"/>
  <c r="R362" i="5"/>
  <c r="R361" i="5"/>
  <c r="R360" i="5"/>
  <c r="R359" i="5"/>
  <c r="R358" i="5"/>
  <c r="R357" i="5"/>
  <c r="R356" i="5"/>
  <c r="R355" i="5"/>
  <c r="R354" i="5"/>
  <c r="R350" i="5"/>
  <c r="R349" i="5"/>
  <c r="R348" i="5"/>
  <c r="R346" i="5"/>
  <c r="R345" i="5"/>
  <c r="R344" i="5"/>
  <c r="R343" i="5"/>
  <c r="R342" i="5"/>
  <c r="R340" i="5"/>
  <c r="R339" i="5"/>
  <c r="R338" i="5"/>
  <c r="R337" i="5"/>
  <c r="R331" i="5"/>
  <c r="R330" i="5"/>
  <c r="R328" i="5"/>
  <c r="R306" i="5"/>
  <c r="R305" i="5"/>
  <c r="R304" i="5"/>
  <c r="R303" i="5"/>
  <c r="R302" i="5"/>
  <c r="R287" i="5"/>
  <c r="R277" i="5"/>
  <c r="R268" i="5"/>
  <c r="R265" i="5"/>
  <c r="R264" i="5"/>
  <c r="R263" i="5"/>
  <c r="R262" i="5"/>
  <c r="R261" i="5"/>
  <c r="R255" i="5"/>
  <c r="R251" i="5"/>
  <c r="R249" i="5"/>
  <c r="R248" i="5"/>
  <c r="R246" i="5"/>
  <c r="R245" i="5"/>
  <c r="R243" i="5"/>
  <c r="R242" i="5"/>
  <c r="R241" i="5"/>
  <c r="R239" i="5"/>
  <c r="R234" i="5"/>
  <c r="R232" i="5"/>
  <c r="R229" i="5"/>
  <c r="R228" i="5"/>
  <c r="R227" i="5"/>
  <c r="R226" i="5"/>
  <c r="R214" i="5"/>
  <c r="R211" i="5"/>
  <c r="R210" i="5"/>
  <c r="R208" i="5"/>
  <c r="R207" i="5"/>
  <c r="R204" i="5"/>
  <c r="R200" i="5"/>
  <c r="R193" i="5"/>
  <c r="R192" i="5"/>
  <c r="R191" i="5"/>
  <c r="R190" i="5"/>
  <c r="R188" i="5"/>
  <c r="R187" i="5"/>
  <c r="R185" i="5"/>
  <c r="R184" i="5"/>
  <c r="R183" i="5"/>
  <c r="R182" i="5"/>
  <c r="R181" i="5"/>
  <c r="R180" i="5"/>
  <c r="R178" i="5"/>
  <c r="R177" i="5"/>
  <c r="R174" i="5"/>
  <c r="R173" i="5"/>
  <c r="R172" i="5"/>
  <c r="R171" i="5"/>
  <c r="R170" i="5"/>
  <c r="R169" i="5"/>
  <c r="R168" i="5"/>
  <c r="R167" i="5"/>
  <c r="R166" i="5"/>
  <c r="R165" i="5"/>
  <c r="R164" i="5"/>
  <c r="R163" i="5"/>
  <c r="R161" i="5"/>
  <c r="R160" i="5"/>
  <c r="R159" i="5"/>
  <c r="R158" i="5"/>
  <c r="R157" i="5"/>
  <c r="R155" i="5"/>
  <c r="R154" i="5"/>
  <c r="R148" i="5"/>
  <c r="R147" i="5"/>
  <c r="R146" i="5"/>
  <c r="R145" i="5"/>
  <c r="R144" i="5"/>
  <c r="R143" i="5"/>
  <c r="R140" i="5"/>
  <c r="R139" i="5"/>
  <c r="R76" i="5"/>
  <c r="R1130" i="5"/>
  <c r="R138" i="5"/>
  <c r="R137" i="5"/>
  <c r="R136" i="5"/>
  <c r="R129" i="5"/>
  <c r="R128" i="5"/>
  <c r="R127" i="5"/>
  <c r="R112" i="5"/>
  <c r="R95" i="5"/>
  <c r="R92" i="5"/>
  <c r="R90" i="5"/>
  <c r="R83" i="5"/>
  <c r="R80" i="5"/>
  <c r="R38" i="5"/>
  <c r="R35" i="5"/>
  <c r="R31" i="5"/>
  <c r="R3" i="5"/>
  <c r="R528" i="5"/>
  <c r="R519" i="5"/>
  <c r="R384" i="5"/>
  <c r="S5" i="5"/>
  <c r="S6" i="5"/>
  <c r="S31" i="5"/>
  <c r="S35" i="5"/>
  <c r="S9" i="5"/>
  <c r="S38" i="5"/>
  <c r="S11" i="5"/>
  <c r="S12" i="5"/>
  <c r="S13" i="5"/>
  <c r="S14" i="5"/>
  <c r="S15" i="5"/>
  <c r="S16" i="5"/>
  <c r="S17" i="5"/>
  <c r="S18" i="5"/>
  <c r="S19" i="5"/>
  <c r="S20" i="5"/>
  <c r="S21" i="5"/>
  <c r="S22" i="5"/>
  <c r="S23" i="5"/>
  <c r="S24" i="5"/>
  <c r="S25" i="5"/>
  <c r="S80" i="5"/>
  <c r="S83" i="5"/>
  <c r="S90" i="5"/>
  <c r="S29" i="5"/>
  <c r="S30" i="5"/>
  <c r="S92" i="5"/>
  <c r="S95" i="5"/>
  <c r="S107" i="5"/>
  <c r="S34" i="5"/>
  <c r="S112" i="5"/>
  <c r="S36" i="5"/>
  <c r="S37" i="5"/>
  <c r="S127" i="5"/>
  <c r="S39" i="5"/>
  <c r="S40" i="5"/>
  <c r="S41" i="5"/>
  <c r="S42" i="5"/>
  <c r="S43" i="5"/>
  <c r="S44" i="5"/>
  <c r="S45" i="5"/>
  <c r="S46" i="5"/>
  <c r="S47" i="5"/>
  <c r="S48" i="5"/>
  <c r="S49" i="5"/>
  <c r="S50" i="5"/>
  <c r="S51" i="5"/>
  <c r="S52" i="5"/>
  <c r="S53" i="5"/>
  <c r="S54" i="5"/>
  <c r="S55" i="5"/>
  <c r="S56" i="5"/>
  <c r="S57" i="5"/>
  <c r="S58" i="5"/>
  <c r="S59" i="5"/>
  <c r="S60" i="5"/>
  <c r="S61" i="5"/>
  <c r="S62" i="5"/>
  <c r="S63" i="5"/>
  <c r="S64" i="5"/>
  <c r="S65" i="5"/>
  <c r="S66" i="5"/>
  <c r="S67" i="5"/>
  <c r="S68" i="5"/>
  <c r="S69" i="5"/>
  <c r="S70" i="5"/>
  <c r="S71" i="5"/>
  <c r="S72" i="5"/>
  <c r="S73" i="5"/>
  <c r="S74" i="5"/>
  <c r="S128" i="5"/>
  <c r="S8" i="5"/>
  <c r="S77" i="5"/>
  <c r="S78" i="5"/>
  <c r="S79" i="5"/>
  <c r="S129" i="5"/>
  <c r="S81" i="5"/>
  <c r="S82" i="5"/>
  <c r="S136" i="5"/>
  <c r="S84" i="5"/>
  <c r="S85" i="5"/>
  <c r="S86" i="5"/>
  <c r="S87" i="5"/>
  <c r="S137" i="5"/>
  <c r="S138" i="5"/>
  <c r="S1130" i="5"/>
  <c r="S91" i="5"/>
  <c r="S76" i="5"/>
  <c r="S93" i="5"/>
  <c r="S94" i="5"/>
  <c r="S139" i="5"/>
  <c r="S96" i="5"/>
  <c r="S97" i="5"/>
  <c r="S98" i="5"/>
  <c r="S99" i="5"/>
  <c r="S100" i="5"/>
  <c r="S101" i="5"/>
  <c r="S140" i="5"/>
  <c r="S142" i="5"/>
  <c r="S143" i="5"/>
  <c r="S33" i="5"/>
  <c r="S75" i="5"/>
  <c r="S144" i="5"/>
  <c r="S108" i="5"/>
  <c r="S109" i="5"/>
  <c r="S110" i="5"/>
  <c r="S111" i="5"/>
  <c r="S145" i="5"/>
  <c r="S113" i="5"/>
  <c r="S114" i="5"/>
  <c r="S115" i="5"/>
  <c r="S116" i="5"/>
  <c r="S117" i="5"/>
  <c r="S118" i="5"/>
  <c r="S119" i="5"/>
  <c r="S120" i="5"/>
  <c r="S121" i="5"/>
  <c r="S122" i="5"/>
  <c r="S123" i="5"/>
  <c r="S124" i="5"/>
  <c r="S125" i="5"/>
  <c r="S126" i="5"/>
  <c r="S146" i="5"/>
  <c r="S147" i="5"/>
  <c r="S438" i="5"/>
  <c r="S130" i="5"/>
  <c r="S131" i="5"/>
  <c r="S148" i="5"/>
  <c r="S133" i="5"/>
  <c r="S134" i="5"/>
  <c r="S135" i="5"/>
  <c r="S154" i="5"/>
  <c r="S155" i="5"/>
  <c r="S157" i="5"/>
  <c r="S106" i="5"/>
  <c r="S507" i="5"/>
  <c r="S141" i="5"/>
  <c r="S158" i="5"/>
  <c r="S159" i="5"/>
  <c r="S160" i="5"/>
  <c r="S161" i="5"/>
  <c r="S163" i="5"/>
  <c r="S164" i="5"/>
  <c r="S132" i="5"/>
  <c r="S149" i="5"/>
  <c r="S150" i="5"/>
  <c r="S151" i="5"/>
  <c r="S152" i="5"/>
  <c r="S153" i="5"/>
  <c r="S7" i="5"/>
  <c r="S165" i="5"/>
  <c r="S156" i="5"/>
  <c r="S166" i="5"/>
  <c r="S167" i="5"/>
  <c r="S168" i="5"/>
  <c r="S169" i="5"/>
  <c r="S170" i="5"/>
  <c r="S162" i="5"/>
  <c r="S171" i="5"/>
  <c r="S172" i="5"/>
  <c r="S10" i="5"/>
  <c r="S27" i="5"/>
  <c r="S28" i="5"/>
  <c r="S1131" i="5"/>
  <c r="S173" i="5"/>
  <c r="S26" i="5"/>
  <c r="S1127" i="5"/>
  <c r="S275" i="5"/>
  <c r="S174" i="5"/>
  <c r="S177" i="5"/>
  <c r="S178" i="5"/>
  <c r="S176" i="5"/>
  <c r="S179" i="5"/>
  <c r="S180" i="5"/>
  <c r="S181" i="5"/>
  <c r="S182" i="5"/>
  <c r="S183" i="5"/>
  <c r="S385" i="5"/>
  <c r="S506" i="5"/>
  <c r="S184" i="5"/>
  <c r="S185" i="5"/>
  <c r="S186" i="5"/>
  <c r="S102" i="5"/>
  <c r="S187" i="5"/>
  <c r="S189" i="5"/>
  <c r="S188" i="5"/>
  <c r="S190" i="5"/>
  <c r="S412" i="5"/>
  <c r="S191" i="5"/>
  <c r="S194" i="5"/>
  <c r="S195" i="5"/>
  <c r="S196" i="5"/>
  <c r="S197" i="5"/>
  <c r="S198" i="5"/>
  <c r="S199" i="5"/>
  <c r="S192" i="5"/>
  <c r="S201" i="5"/>
  <c r="S202" i="5"/>
  <c r="S203" i="5"/>
  <c r="S193" i="5"/>
  <c r="S205" i="5"/>
  <c r="S206" i="5"/>
  <c r="S200" i="5"/>
  <c r="S204" i="5"/>
  <c r="S209" i="5"/>
  <c r="S217" i="5"/>
  <c r="S207" i="5"/>
  <c r="S212" i="5"/>
  <c r="S213" i="5"/>
  <c r="S208" i="5"/>
  <c r="S215" i="5"/>
  <c r="S216" i="5"/>
  <c r="S210" i="5"/>
  <c r="S211" i="5"/>
  <c r="S214" i="5"/>
  <c r="S220" i="5"/>
  <c r="S221" i="5"/>
  <c r="S222" i="5"/>
  <c r="S223" i="5"/>
  <c r="S224" i="5"/>
  <c r="S225" i="5"/>
  <c r="S226" i="5"/>
  <c r="S227" i="5"/>
  <c r="S228" i="5"/>
  <c r="S218" i="5"/>
  <c r="S230" i="5"/>
  <c r="S231" i="5"/>
  <c r="S219" i="5"/>
  <c r="S233" i="5"/>
  <c r="S276" i="5"/>
  <c r="S235" i="5"/>
  <c r="S236" i="5"/>
  <c r="S237" i="5"/>
  <c r="S282" i="5"/>
  <c r="S229" i="5"/>
  <c r="S240" i="5"/>
  <c r="S232" i="5"/>
  <c r="S234" i="5"/>
  <c r="S238" i="5"/>
  <c r="S244" i="5"/>
  <c r="S175" i="5"/>
  <c r="S239" i="5"/>
  <c r="S247" i="5"/>
  <c r="S32" i="5"/>
  <c r="S103" i="5"/>
  <c r="S250" i="5"/>
  <c r="S104" i="5"/>
  <c r="S252" i="5"/>
  <c r="S241" i="5"/>
  <c r="S242" i="5"/>
  <c r="S243" i="5"/>
  <c r="S256" i="5"/>
  <c r="S257" i="5"/>
  <c r="S258" i="5"/>
  <c r="S259" i="5"/>
  <c r="S260" i="5"/>
  <c r="S245" i="5"/>
  <c r="S447" i="5"/>
  <c r="S327" i="5"/>
  <c r="S246" i="5"/>
  <c r="S248" i="5"/>
  <c r="S266" i="5"/>
  <c r="S267" i="5"/>
  <c r="S105" i="5"/>
  <c r="S269" i="5"/>
  <c r="S599" i="5"/>
  <c r="S271" i="5"/>
  <c r="S307" i="5"/>
  <c r="S510" i="5"/>
  <c r="S274" i="5"/>
  <c r="S249" i="5"/>
  <c r="S614" i="5"/>
  <c r="S251" i="5"/>
  <c r="S278" i="5"/>
  <c r="S279" i="5"/>
  <c r="S280" i="5"/>
  <c r="S281" i="5"/>
  <c r="S88" i="5"/>
  <c r="S283" i="5"/>
  <c r="S284" i="5"/>
  <c r="S285" i="5"/>
  <c r="S286" i="5"/>
  <c r="S255" i="5"/>
  <c r="S288" i="5"/>
  <c r="S289" i="5"/>
  <c r="S290" i="5"/>
  <c r="S291" i="5"/>
  <c r="S292" i="5"/>
  <c r="S293" i="5"/>
  <c r="S294" i="5"/>
  <c r="S295" i="5"/>
  <c r="S296" i="5"/>
  <c r="S297" i="5"/>
  <c r="S298" i="5"/>
  <c r="S299" i="5"/>
  <c r="S300" i="5"/>
  <c r="S301" i="5"/>
  <c r="S261" i="5"/>
  <c r="S262" i="5"/>
  <c r="S315" i="5"/>
  <c r="S316" i="5"/>
  <c r="S368" i="5"/>
  <c r="S372" i="5"/>
  <c r="S263" i="5"/>
  <c r="S264" i="5"/>
  <c r="S310" i="5"/>
  <c r="S265" i="5"/>
  <c r="S312" i="5"/>
  <c r="S313" i="5"/>
  <c r="S314" i="5"/>
  <c r="S268" i="5"/>
  <c r="S325" i="5"/>
  <c r="S317" i="5"/>
  <c r="S318" i="5"/>
  <c r="S319" i="5"/>
  <c r="S320" i="5"/>
  <c r="S321" i="5"/>
  <c r="S322" i="5"/>
  <c r="S323" i="5"/>
  <c r="S324" i="5"/>
  <c r="S270" i="5"/>
  <c r="S326" i="5"/>
  <c r="S277" i="5"/>
  <c r="S287" i="5"/>
  <c r="S329" i="5"/>
  <c r="S89" i="5"/>
  <c r="S302" i="5"/>
  <c r="S332" i="5"/>
  <c r="S333" i="5"/>
  <c r="S334" i="5"/>
  <c r="S335" i="5"/>
  <c r="S336" i="5"/>
  <c r="S1099" i="5"/>
  <c r="S445" i="5"/>
  <c r="S446" i="5"/>
  <c r="S303" i="5"/>
  <c r="S341" i="5"/>
  <c r="S304" i="5"/>
  <c r="S305" i="5"/>
  <c r="S306" i="5"/>
  <c r="S253" i="5"/>
  <c r="S254" i="5"/>
  <c r="S347" i="5"/>
  <c r="S386" i="5"/>
  <c r="S308" i="5"/>
  <c r="S309" i="5"/>
  <c r="S351" i="5"/>
  <c r="S352" i="5"/>
  <c r="S353" i="5"/>
  <c r="S311" i="5"/>
  <c r="S328" i="5"/>
  <c r="S330" i="5"/>
  <c r="S331" i="5"/>
  <c r="S337" i="5"/>
  <c r="S338" i="5"/>
  <c r="S1059" i="5"/>
  <c r="S1107" i="5"/>
  <c r="S339" i="5"/>
  <c r="S340" i="5"/>
  <c r="S342" i="5"/>
  <c r="S1144" i="5"/>
  <c r="S272" i="5"/>
  <c r="S343" i="5"/>
  <c r="S344" i="5"/>
  <c r="S345" i="5"/>
  <c r="S346" i="5"/>
  <c r="S348" i="5"/>
  <c r="S349" i="5"/>
  <c r="S350" i="5"/>
  <c r="S354" i="5"/>
  <c r="S375" i="5"/>
  <c r="S355" i="5"/>
  <c r="S356" i="5"/>
  <c r="S357" i="5"/>
  <c r="S379" i="5"/>
  <c r="S380" i="5"/>
  <c r="S358" i="5"/>
  <c r="S1010" i="5"/>
  <c r="S383" i="5"/>
  <c r="S384" i="5"/>
  <c r="S359" i="5"/>
  <c r="S360" i="5"/>
  <c r="S387" i="5"/>
  <c r="S388" i="5"/>
  <c r="S389" i="5"/>
  <c r="S390" i="5"/>
  <c r="S391" i="5"/>
  <c r="S392" i="5"/>
  <c r="S393" i="5"/>
  <c r="S394" i="5"/>
  <c r="S395" i="5"/>
  <c r="S396" i="5"/>
  <c r="S397" i="5"/>
  <c r="S398" i="5"/>
  <c r="S399" i="5"/>
  <c r="S400" i="5"/>
  <c r="S401" i="5"/>
  <c r="S402" i="5"/>
  <c r="S403" i="5"/>
  <c r="S404" i="5"/>
  <c r="S405" i="5"/>
  <c r="S406" i="5"/>
  <c r="S407" i="5"/>
  <c r="S408" i="5"/>
  <c r="S361" i="5"/>
  <c r="S362" i="5"/>
  <c r="S363" i="5"/>
  <c r="S364" i="5"/>
  <c r="S365" i="5"/>
  <c r="S414" i="5"/>
  <c r="S366" i="5"/>
  <c r="S367" i="5"/>
  <c r="S369" i="5"/>
  <c r="S370" i="5"/>
  <c r="S371" i="5"/>
  <c r="S373" i="5"/>
  <c r="S374" i="5"/>
  <c r="S376" i="5"/>
  <c r="S1094" i="5"/>
  <c r="S424" i="5"/>
  <c r="S1053" i="5"/>
  <c r="S1116" i="5"/>
  <c r="S427" i="5"/>
  <c r="S377" i="5"/>
  <c r="S378" i="5"/>
  <c r="S430" i="5"/>
  <c r="S431" i="5"/>
  <c r="S432" i="5"/>
  <c r="S433" i="5"/>
  <c r="S409" i="5"/>
  <c r="S410" i="5"/>
  <c r="S436" i="5"/>
  <c r="S437" i="5"/>
  <c r="S411" i="5"/>
  <c r="S415" i="5"/>
  <c r="S416" i="5"/>
  <c r="S382" i="5"/>
  <c r="S417" i="5"/>
  <c r="S418" i="5"/>
  <c r="S419" i="5"/>
  <c r="S420" i="5"/>
  <c r="S1108" i="5"/>
  <c r="S421" i="5"/>
  <c r="S422" i="5"/>
  <c r="S423" i="5"/>
  <c r="S425" i="5"/>
  <c r="S426" i="5"/>
  <c r="S428" i="5"/>
  <c r="S453" i="5"/>
  <c r="S429" i="5"/>
  <c r="S434" i="5"/>
  <c r="S435" i="5"/>
  <c r="S457" i="5"/>
  <c r="S439" i="5"/>
  <c r="S459" i="5"/>
  <c r="S460" i="5"/>
  <c r="S440" i="5"/>
  <c r="S613" i="5"/>
  <c r="S463" i="5"/>
  <c r="S464" i="5"/>
  <c r="S465" i="5"/>
  <c r="S1028" i="5"/>
  <c r="S1098" i="5"/>
  <c r="S1129" i="5"/>
  <c r="S441" i="5"/>
  <c r="S472" i="5"/>
  <c r="S442" i="5"/>
  <c r="S443" i="5"/>
  <c r="S444" i="5"/>
  <c r="S448" i="5"/>
  <c r="S449" i="5"/>
  <c r="S476" i="5"/>
  <c r="S450" i="5"/>
  <c r="S451" i="5"/>
  <c r="S452" i="5"/>
  <c r="S480" i="5"/>
  <c r="S481" i="5"/>
  <c r="S482" i="5"/>
  <c r="S483" i="5"/>
  <c r="S484" i="5"/>
  <c r="S485" i="5"/>
  <c r="S486" i="5"/>
  <c r="S487" i="5"/>
  <c r="S488" i="5"/>
  <c r="S489" i="5"/>
  <c r="S490" i="5"/>
  <c r="S491" i="5"/>
  <c r="S492" i="5"/>
  <c r="S493" i="5"/>
  <c r="S494" i="5"/>
  <c r="S495" i="5"/>
  <c r="S496" i="5"/>
  <c r="S497" i="5"/>
  <c r="S498" i="5"/>
  <c r="S454" i="5"/>
  <c r="S455" i="5"/>
  <c r="S456" i="5"/>
  <c r="S458" i="5"/>
  <c r="S1155" i="5"/>
  <c r="S461" i="5"/>
  <c r="S462" i="5"/>
  <c r="S470" i="5"/>
  <c r="S469" i="5"/>
  <c r="S471" i="5"/>
  <c r="S474" i="5"/>
  <c r="S475" i="5"/>
  <c r="S511" i="5"/>
  <c r="S512" i="5"/>
  <c r="S513" i="5"/>
  <c r="S477" i="5"/>
  <c r="S515" i="5"/>
  <c r="S500" i="5"/>
  <c r="S501" i="5"/>
  <c r="S518" i="5"/>
  <c r="S519" i="5"/>
  <c r="S520" i="5"/>
  <c r="S521" i="5"/>
  <c r="S502" i="5"/>
  <c r="S503" i="5"/>
  <c r="S504" i="5"/>
  <c r="S505" i="5"/>
  <c r="S1096" i="5"/>
  <c r="S527" i="5"/>
  <c r="S528" i="5"/>
  <c r="S529" i="5"/>
  <c r="S530" i="5"/>
  <c r="S950" i="5"/>
  <c r="S1137" i="5"/>
  <c r="S508" i="5"/>
  <c r="S534" i="5"/>
  <c r="S535" i="5"/>
  <c r="S536" i="5"/>
  <c r="S537" i="5"/>
  <c r="S538" i="5"/>
  <c r="S468" i="5"/>
  <c r="S540" i="5"/>
  <c r="S1106" i="5"/>
  <c r="S542" i="5"/>
  <c r="S1113" i="5"/>
  <c r="S467" i="5"/>
  <c r="S928" i="5"/>
  <c r="S546" i="5"/>
  <c r="S1026" i="5"/>
  <c r="S466" i="5"/>
  <c r="S509" i="5"/>
  <c r="S550" i="5"/>
  <c r="S516" i="5"/>
  <c r="S517" i="5"/>
  <c r="S553" i="5"/>
  <c r="S525" i="5"/>
  <c r="S555" i="5"/>
  <c r="S526" i="5"/>
  <c r="S557" i="5"/>
  <c r="S539" i="5"/>
  <c r="S547" i="5"/>
  <c r="S560" i="5"/>
  <c r="S549" i="5"/>
  <c r="S562" i="5"/>
  <c r="S563" i="5"/>
  <c r="S1092" i="5"/>
  <c r="S565" i="5"/>
  <c r="S566" i="5"/>
  <c r="S551" i="5"/>
  <c r="S568" i="5"/>
  <c r="S952" i="5"/>
  <c r="S1101" i="5"/>
  <c r="S571" i="5"/>
  <c r="S552" i="5"/>
  <c r="S573" i="5"/>
  <c r="S554" i="5"/>
  <c r="S575" i="5"/>
  <c r="S576" i="5"/>
  <c r="S556" i="5"/>
  <c r="S578" i="5"/>
  <c r="S579" i="5"/>
  <c r="S890" i="5"/>
  <c r="S581" i="5"/>
  <c r="S582" i="5"/>
  <c r="S583" i="5"/>
  <c r="S584" i="5"/>
  <c r="S548" i="5"/>
  <c r="S586" i="5"/>
  <c r="S587" i="5"/>
  <c r="S588" i="5"/>
  <c r="S589" i="5"/>
  <c r="S558" i="5"/>
  <c r="S1012" i="5"/>
  <c r="S592" i="5"/>
  <c r="S593" i="5"/>
  <c r="S594" i="5"/>
  <c r="S1154" i="5"/>
  <c r="S585" i="5"/>
  <c r="S902" i="5"/>
  <c r="S598" i="5"/>
  <c r="S559" i="5"/>
  <c r="S561" i="5"/>
  <c r="S601" i="5"/>
  <c r="S602" i="5"/>
  <c r="S603" i="5"/>
  <c r="S604" i="5"/>
  <c r="S1029" i="5"/>
  <c r="S606" i="5"/>
  <c r="S1027" i="5"/>
  <c r="S986" i="5"/>
  <c r="S1030" i="5"/>
  <c r="S567" i="5"/>
  <c r="S574" i="5"/>
  <c r="S612" i="5"/>
  <c r="S954" i="5"/>
  <c r="S577" i="5"/>
  <c r="S580" i="5"/>
  <c r="S616" i="5"/>
  <c r="S617" i="5"/>
  <c r="S618" i="5"/>
  <c r="S619" i="5"/>
  <c r="S620" i="5"/>
  <c r="S595" i="5"/>
  <c r="S622" i="5"/>
  <c r="S623" i="5"/>
  <c r="S608" i="5"/>
  <c r="S625" i="5"/>
  <c r="S609" i="5"/>
  <c r="S611" i="5"/>
  <c r="S628" i="5"/>
  <c r="S629" i="5"/>
  <c r="S413" i="5"/>
  <c r="S631" i="5"/>
  <c r="S632" i="5"/>
  <c r="S633" i="5"/>
  <c r="S634" i="5"/>
  <c r="S635" i="5"/>
  <c r="S636" i="5"/>
  <c r="S1007" i="5"/>
  <c r="S615" i="5"/>
  <c r="S639" i="5"/>
  <c r="S640" i="5"/>
  <c r="S887" i="5"/>
  <c r="S949" i="5"/>
  <c r="S627" i="5"/>
  <c r="S889" i="5"/>
  <c r="S645" i="5"/>
  <c r="S646" i="5"/>
  <c r="S647" i="5"/>
  <c r="S648" i="5"/>
  <c r="S649" i="5"/>
  <c r="S650" i="5"/>
  <c r="S651" i="5"/>
  <c r="S652" i="5"/>
  <c r="S653" i="5"/>
  <c r="S852" i="5"/>
  <c r="S655" i="5"/>
  <c r="S656" i="5"/>
  <c r="S657" i="5"/>
  <c r="S658" i="5"/>
  <c r="S659" i="5"/>
  <c r="S660" i="5"/>
  <c r="S661" i="5"/>
  <c r="S662" i="5"/>
  <c r="S630" i="5"/>
  <c r="S664" i="5"/>
  <c r="S665" i="5"/>
  <c r="S1008" i="5"/>
  <c r="S667" i="5"/>
  <c r="S597" i="5"/>
  <c r="S669" i="5"/>
  <c r="S670" i="5"/>
  <c r="S671" i="5"/>
  <c r="S672" i="5"/>
  <c r="S673" i="5"/>
  <c r="S674" i="5"/>
  <c r="S675" i="5"/>
  <c r="S676" i="5"/>
  <c r="S677" i="5"/>
  <c r="S678" i="5"/>
  <c r="S679" i="5"/>
  <c r="S680" i="5"/>
  <c r="S681" i="5"/>
  <c r="S682" i="5"/>
  <c r="S683" i="5"/>
  <c r="S1157" i="5"/>
  <c r="S685" i="5"/>
  <c r="S638" i="5"/>
  <c r="S687" i="5"/>
  <c r="S641" i="5"/>
  <c r="S885" i="5"/>
  <c r="S886" i="5"/>
  <c r="S691" i="5"/>
  <c r="S692" i="5"/>
  <c r="S693" i="5"/>
  <c r="S694" i="5"/>
  <c r="S695" i="5"/>
  <c r="S696" i="5"/>
  <c r="S697" i="5"/>
  <c r="S698" i="5"/>
  <c r="S699" i="5"/>
  <c r="S700" i="5"/>
  <c r="S701" i="5"/>
  <c r="S702" i="5"/>
  <c r="S473" i="5"/>
  <c r="S704" i="5"/>
  <c r="S705" i="5"/>
  <c r="S706" i="5"/>
  <c r="S707" i="5"/>
  <c r="S708" i="5"/>
  <c r="S709" i="5"/>
  <c r="S710" i="5"/>
  <c r="S711" i="5"/>
  <c r="S712" i="5"/>
  <c r="S713" i="5"/>
  <c r="S714" i="5"/>
  <c r="S715" i="5"/>
  <c r="S716" i="5"/>
  <c r="S717" i="5"/>
  <c r="S718" i="5"/>
  <c r="S719" i="5"/>
  <c r="S720" i="5"/>
  <c r="S721" i="5"/>
  <c r="S722" i="5"/>
  <c r="S723" i="5"/>
  <c r="S724" i="5"/>
  <c r="S725" i="5"/>
  <c r="S478" i="5"/>
  <c r="S642" i="5"/>
  <c r="S728" i="5"/>
  <c r="S729" i="5"/>
  <c r="S600" i="5"/>
  <c r="S1146" i="5"/>
  <c r="S732" i="5"/>
  <c r="S523" i="5"/>
  <c r="S734" i="5"/>
  <c r="S735" i="5"/>
  <c r="S736" i="5"/>
  <c r="S737" i="5"/>
  <c r="S738" i="5"/>
  <c r="S643" i="5"/>
  <c r="S1093" i="5"/>
  <c r="S644" i="5"/>
  <c r="S742" i="5"/>
  <c r="S743" i="5"/>
  <c r="S744" i="5"/>
  <c r="S745" i="5"/>
  <c r="S746" i="5"/>
  <c r="S747" i="5"/>
  <c r="S748" i="5"/>
  <c r="S749" i="5"/>
  <c r="S750" i="5"/>
  <c r="S751" i="5"/>
  <c r="S752" i="5"/>
  <c r="S753" i="5"/>
  <c r="S754" i="5"/>
  <c r="S755" i="5"/>
  <c r="S756" i="5"/>
  <c r="S757" i="5"/>
  <c r="S758" i="5"/>
  <c r="S759" i="5"/>
  <c r="S760" i="5"/>
  <c r="S479" i="5"/>
  <c r="S762" i="5"/>
  <c r="S763" i="5"/>
  <c r="S764" i="5"/>
  <c r="S765" i="5"/>
  <c r="S766" i="5"/>
  <c r="S767" i="5"/>
  <c r="S768" i="5"/>
  <c r="S769" i="5"/>
  <c r="S895" i="5"/>
  <c r="S771" i="5"/>
  <c r="S772" i="5"/>
  <c r="S1143" i="5"/>
  <c r="S774" i="5"/>
  <c r="S775" i="5"/>
  <c r="S776" i="5"/>
  <c r="S777" i="5"/>
  <c r="S778" i="5"/>
  <c r="S779" i="5"/>
  <c r="S780" i="5"/>
  <c r="S781" i="5"/>
  <c r="S782" i="5"/>
  <c r="S654" i="5"/>
  <c r="S596" i="5"/>
  <c r="S785" i="5"/>
  <c r="S786" i="5"/>
  <c r="S787" i="5"/>
  <c r="S788" i="5"/>
  <c r="S789" i="5"/>
  <c r="S790" i="5"/>
  <c r="S791" i="5"/>
  <c r="S792" i="5"/>
  <c r="S1122" i="5"/>
  <c r="S794" i="5"/>
  <c r="S795" i="5"/>
  <c r="S796" i="5"/>
  <c r="S797" i="5"/>
  <c r="S663" i="5"/>
  <c r="S799" i="5"/>
  <c r="S800" i="5"/>
  <c r="S590" i="5"/>
  <c r="S940" i="5"/>
  <c r="S987" i="5"/>
  <c r="S544" i="5"/>
  <c r="S805" i="5"/>
  <c r="S806" i="5"/>
  <c r="S807" i="5"/>
  <c r="S1118" i="5"/>
  <c r="S666" i="5"/>
  <c r="S810" i="5"/>
  <c r="S1069" i="5"/>
  <c r="S605" i="5"/>
  <c r="S813" i="5"/>
  <c r="S1097" i="5"/>
  <c r="S883" i="5"/>
  <c r="S816" i="5"/>
  <c r="S1145" i="5"/>
  <c r="S981" i="5"/>
  <c r="S668" i="5"/>
  <c r="S820" i="5"/>
  <c r="S570" i="5"/>
  <c r="S684" i="5"/>
  <c r="S823" i="5"/>
  <c r="S824" i="5"/>
  <c r="S825" i="5"/>
  <c r="S826" i="5"/>
  <c r="S827" i="5"/>
  <c r="S828" i="5"/>
  <c r="S829" i="5"/>
  <c r="S830" i="5"/>
  <c r="S831" i="5"/>
  <c r="S832" i="5"/>
  <c r="S803" i="5"/>
  <c r="S1158" i="5"/>
  <c r="S835" i="5"/>
  <c r="S836" i="5"/>
  <c r="S837" i="5"/>
  <c r="S838" i="5"/>
  <c r="S802" i="5"/>
  <c r="S801" i="5"/>
  <c r="S1095" i="5"/>
  <c r="S842" i="5"/>
  <c r="S815" i="5"/>
  <c r="S844" i="5"/>
  <c r="S845" i="5"/>
  <c r="S846" i="5"/>
  <c r="S839" i="5"/>
  <c r="S891" i="5"/>
  <c r="S849" i="5"/>
  <c r="S850" i="5"/>
  <c r="S851" i="5"/>
  <c r="S686" i="5"/>
  <c r="S969" i="5"/>
  <c r="S854" i="5"/>
  <c r="S855" i="5"/>
  <c r="S856" i="5"/>
  <c r="S857" i="5"/>
  <c r="S858" i="5"/>
  <c r="S859" i="5"/>
  <c r="S911" i="5"/>
  <c r="S848" i="5"/>
  <c r="S862" i="5"/>
  <c r="S863" i="5"/>
  <c r="S864" i="5"/>
  <c r="S865" i="5"/>
  <c r="S866" i="5"/>
  <c r="S867" i="5"/>
  <c r="S812" i="5"/>
  <c r="S869" i="5"/>
  <c r="S951" i="5"/>
  <c r="S871" i="5"/>
  <c r="S872" i="5"/>
  <c r="S873" i="5"/>
  <c r="S874" i="5"/>
  <c r="S875" i="5"/>
  <c r="S876" i="5"/>
  <c r="S877" i="5"/>
  <c r="S878" i="5"/>
  <c r="S1022" i="5"/>
  <c r="S880" i="5"/>
  <c r="S881" i="5"/>
  <c r="S882" i="5"/>
  <c r="S572" i="5"/>
  <c r="S884" i="5"/>
  <c r="S861" i="5"/>
  <c r="S843" i="5"/>
  <c r="S688" i="5"/>
  <c r="S888" i="5"/>
  <c r="S860" i="5"/>
  <c r="S870" i="5"/>
  <c r="S1032" i="5"/>
  <c r="S892" i="5"/>
  <c r="S893" i="5"/>
  <c r="S894" i="5"/>
  <c r="S591" i="5"/>
  <c r="S896" i="5"/>
  <c r="S897" i="5"/>
  <c r="S898" i="5"/>
  <c r="S899" i="5"/>
  <c r="S900" i="5"/>
  <c r="S901" i="5"/>
  <c r="S689" i="5"/>
  <c r="S841" i="5"/>
  <c r="S904" i="5"/>
  <c r="S905" i="5"/>
  <c r="S906" i="5"/>
  <c r="S1035" i="5"/>
  <c r="S514" i="5"/>
  <c r="S909" i="5"/>
  <c r="S910" i="5"/>
  <c r="S522" i="5"/>
  <c r="S912" i="5"/>
  <c r="S913" i="5"/>
  <c r="S914" i="5"/>
  <c r="S915" i="5"/>
  <c r="S916" i="5"/>
  <c r="S917" i="5"/>
  <c r="S918" i="5"/>
  <c r="S919" i="5"/>
  <c r="S920" i="5"/>
  <c r="S921" i="5"/>
  <c r="S922" i="5"/>
  <c r="S923" i="5"/>
  <c r="S821" i="5"/>
  <c r="S925" i="5"/>
  <c r="S926" i="5"/>
  <c r="S927" i="5"/>
  <c r="S690" i="5"/>
  <c r="S1133" i="5"/>
  <c r="S930" i="5"/>
  <c r="S931" i="5"/>
  <c r="S932" i="5"/>
  <c r="S933" i="5"/>
  <c r="S934" i="5"/>
  <c r="S935" i="5"/>
  <c r="S936" i="5"/>
  <c r="S937" i="5"/>
  <c r="S938" i="5"/>
  <c r="S939" i="5"/>
  <c r="S1135" i="5"/>
  <c r="S941" i="5"/>
  <c r="S942" i="5"/>
  <c r="S943" i="5"/>
  <c r="S944" i="5"/>
  <c r="S945" i="5"/>
  <c r="S946" i="5"/>
  <c r="S1136" i="5"/>
  <c r="S948" i="5"/>
  <c r="S564" i="5"/>
  <c r="S703" i="5"/>
  <c r="S1033" i="5"/>
  <c r="S1089" i="5"/>
  <c r="S953" i="5"/>
  <c r="S868" i="5"/>
  <c r="S955" i="5"/>
  <c r="S956" i="5"/>
  <c r="S957" i="5"/>
  <c r="S958" i="5"/>
  <c r="S959" i="5"/>
  <c r="S524" i="5"/>
  <c r="S961" i="5"/>
  <c r="S962" i="5"/>
  <c r="S963" i="5"/>
  <c r="S964" i="5"/>
  <c r="S929" i="5"/>
  <c r="S966" i="5"/>
  <c r="S967" i="5"/>
  <c r="S968" i="5"/>
  <c r="S727" i="5"/>
  <c r="S970" i="5"/>
  <c r="S971" i="5"/>
  <c r="S972" i="5"/>
  <c r="S973" i="5"/>
  <c r="S974" i="5"/>
  <c r="S975" i="5"/>
  <c r="S976" i="5"/>
  <c r="S977" i="5"/>
  <c r="S978" i="5"/>
  <c r="S979" i="5"/>
  <c r="S980" i="5"/>
  <c r="S381" i="5"/>
  <c r="S982" i="5"/>
  <c r="S983" i="5"/>
  <c r="S984" i="5"/>
  <c r="S985" i="5"/>
  <c r="S637" i="5"/>
  <c r="S531" i="5"/>
  <c r="S988" i="5"/>
  <c r="S989" i="5"/>
  <c r="S990" i="5"/>
  <c r="S991" i="5"/>
  <c r="S992" i="5"/>
  <c r="S993" i="5"/>
  <c r="S994" i="5"/>
  <c r="S995" i="5"/>
  <c r="S532" i="5"/>
  <c r="S533" i="5"/>
  <c r="S998" i="5"/>
  <c r="S999" i="5"/>
  <c r="S1000" i="5"/>
  <c r="S1001" i="5"/>
  <c r="S1002" i="5"/>
  <c r="S1003" i="5"/>
  <c r="S1004" i="5"/>
  <c r="S1005" i="5"/>
  <c r="S1006" i="5"/>
  <c r="S545" i="5"/>
  <c r="S833" i="5"/>
  <c r="S1009" i="5"/>
  <c r="S273" i="5"/>
  <c r="S1128" i="5"/>
  <c r="S621" i="5"/>
  <c r="S1013" i="5"/>
  <c r="S1014" i="5"/>
  <c r="S1015" i="5"/>
  <c r="S1016" i="5"/>
  <c r="S1017" i="5"/>
  <c r="S1018" i="5"/>
  <c r="S809" i="5"/>
  <c r="S1020" i="5"/>
  <c r="S1021" i="5"/>
  <c r="S733" i="5"/>
  <c r="S1023" i="5"/>
  <c r="S1024" i="5"/>
  <c r="S1025" i="5"/>
  <c r="S740" i="5"/>
  <c r="S798" i="5"/>
  <c r="S783" i="5"/>
  <c r="S834" i="5"/>
  <c r="S804" i="5"/>
  <c r="S808" i="5"/>
  <c r="S610" i="5"/>
  <c r="S569" i="5"/>
  <c r="S1034" i="5"/>
  <c r="S730" i="5"/>
  <c r="S1036" i="5"/>
  <c r="S1037" i="5"/>
  <c r="S1038" i="5"/>
  <c r="S1039" i="5"/>
  <c r="S1040" i="5"/>
  <c r="S1041" i="5"/>
  <c r="S1042" i="5"/>
  <c r="S1043" i="5"/>
  <c r="S965" i="5"/>
  <c r="S1045" i="5"/>
  <c r="S1046" i="5"/>
  <c r="S1047" i="5"/>
  <c r="S1048" i="5"/>
  <c r="S1049" i="5"/>
  <c r="S1050" i="5"/>
  <c r="S1051" i="5"/>
  <c r="S1052" i="5"/>
  <c r="S811" i="5"/>
  <c r="S1054" i="5"/>
  <c r="S1055" i="5"/>
  <c r="S1056" i="5"/>
  <c r="S1057" i="5"/>
  <c r="S1058" i="5"/>
  <c r="S814" i="5"/>
  <c r="S1060" i="5"/>
  <c r="S817" i="5"/>
  <c r="S818" i="5"/>
  <c r="S1063" i="5"/>
  <c r="S1064" i="5"/>
  <c r="S1065" i="5"/>
  <c r="S1066" i="5"/>
  <c r="S1067" i="5"/>
  <c r="S1068" i="5"/>
  <c r="S1126" i="5"/>
  <c r="S1070" i="5"/>
  <c r="S1091" i="5"/>
  <c r="S819" i="5"/>
  <c r="S1073" i="5"/>
  <c r="S1074" i="5"/>
  <c r="S1075" i="5"/>
  <c r="S1076" i="5"/>
  <c r="S822" i="5"/>
  <c r="S1078" i="5"/>
  <c r="S1079" i="5"/>
  <c r="S847" i="5"/>
  <c r="S1081" i="5"/>
  <c r="S1082" i="5"/>
  <c r="S1083" i="5"/>
  <c r="S1084" i="5"/>
  <c r="S1085" i="5"/>
  <c r="S543" i="5"/>
  <c r="S853" i="5"/>
  <c r="S879" i="5"/>
  <c r="S840" i="5"/>
  <c r="S903" i="5"/>
  <c r="S626" i="5"/>
  <c r="S1090" i="5"/>
  <c r="S741" i="5"/>
  <c r="S907" i="5"/>
  <c r="S761" i="5"/>
  <c r="S1142" i="5"/>
  <c r="S908" i="5"/>
  <c r="S924" i="5"/>
  <c r="S731" i="5"/>
  <c r="S1100" i="5"/>
  <c r="S1132" i="5"/>
  <c r="S1134" i="5"/>
  <c r="S1103" i="5"/>
  <c r="S947" i="5"/>
  <c r="S1105" i="5"/>
  <c r="S960" i="5"/>
  <c r="S996" i="5"/>
  <c r="S1086" i="5"/>
  <c r="S1061" i="5"/>
  <c r="S1110" i="5"/>
  <c r="S997" i="5"/>
  <c r="S1112" i="5"/>
  <c r="S1011" i="5"/>
  <c r="S1114" i="5"/>
  <c r="S1115" i="5"/>
  <c r="S1019" i="5"/>
  <c r="S1156" i="5"/>
  <c r="S1062" i="5"/>
  <c r="S784" i="5"/>
  <c r="S1120" i="5"/>
  <c r="S1121" i="5"/>
  <c r="S1031" i="5"/>
  <c r="S1123" i="5"/>
  <c r="S1124" i="5"/>
  <c r="S1125" i="5"/>
  <c r="S773" i="5"/>
  <c r="S1044" i="5"/>
  <c r="S1071" i="5"/>
  <c r="S770" i="5"/>
  <c r="S1087" i="5"/>
  <c r="S1140" i="5"/>
  <c r="S1141" i="5"/>
  <c r="S739" i="5"/>
  <c r="S726" i="5"/>
  <c r="S607" i="5"/>
  <c r="S1072" i="5"/>
  <c r="S1077" i="5"/>
  <c r="S1080" i="5"/>
  <c r="S1088" i="5"/>
  <c r="S1102" i="5"/>
  <c r="S793" i="5"/>
  <c r="S1104" i="5"/>
  <c r="S1109" i="5"/>
  <c r="S1111" i="5"/>
  <c r="S1117" i="5"/>
  <c r="S1119" i="5"/>
  <c r="S624" i="5"/>
  <c r="S1148" i="5"/>
  <c r="S1149" i="5"/>
  <c r="S1138" i="5"/>
  <c r="S1139" i="5"/>
  <c r="S1147" i="5"/>
  <c r="S1150" i="5"/>
  <c r="S1151" i="5"/>
  <c r="S1152" i="5"/>
  <c r="S499" i="5"/>
  <c r="S541" i="5"/>
  <c r="S1153" i="5"/>
  <c r="S1159" i="5"/>
  <c r="S1160" i="5"/>
  <c r="S1161" i="5"/>
  <c r="S1162" i="5"/>
  <c r="S4" i="5"/>
  <c r="S3" i="5"/>
  <c r="S2" i="5"/>
  <c r="G1173" i="5"/>
  <c r="R1160" i="5"/>
  <c r="R1159" i="5"/>
  <c r="R1149" i="5"/>
  <c r="R1148" i="5"/>
  <c r="R1125" i="5"/>
  <c r="R1124" i="5"/>
  <c r="R1123" i="5"/>
  <c r="R1115" i="5"/>
  <c r="R1114" i="5"/>
  <c r="R1110" i="5"/>
  <c r="R1100" i="5"/>
  <c r="R1085" i="5"/>
  <c r="R1084" i="5"/>
  <c r="R1083" i="5"/>
  <c r="R1082" i="5"/>
  <c r="R1070" i="5"/>
  <c r="R1066" i="5"/>
  <c r="R1064" i="5"/>
  <c r="R1056" i="5"/>
  <c r="R1055" i="5"/>
  <c r="R1050" i="5"/>
  <c r="R1046" i="5"/>
  <c r="R1043" i="5"/>
  <c r="R1041" i="5"/>
  <c r="R1039" i="5"/>
  <c r="R1024" i="5"/>
  <c r="R998" i="5"/>
  <c r="R995" i="5"/>
  <c r="R994" i="5"/>
  <c r="R980" i="5"/>
  <c r="R979" i="5"/>
  <c r="R975" i="5"/>
  <c r="R974" i="5"/>
  <c r="R959" i="5"/>
  <c r="R958" i="5"/>
  <c r="R955" i="5"/>
  <c r="R953" i="5"/>
  <c r="R944" i="5"/>
  <c r="R943" i="5"/>
  <c r="R942" i="5"/>
  <c r="R941" i="5"/>
  <c r="R937" i="5"/>
  <c r="R927" i="5"/>
  <c r="R925" i="5"/>
  <c r="R923" i="5"/>
  <c r="R906" i="5"/>
  <c r="R905" i="5"/>
  <c r="R904" i="5"/>
  <c r="R873" i="5"/>
  <c r="R866" i="5"/>
  <c r="R857" i="5"/>
  <c r="R856" i="5"/>
  <c r="R855" i="5"/>
  <c r="R854" i="5"/>
  <c r="R849" i="5"/>
  <c r="R827" i="5"/>
  <c r="R826" i="5"/>
  <c r="R823" i="5"/>
  <c r="R820" i="5"/>
  <c r="R810" i="5"/>
  <c r="R800" i="5"/>
  <c r="R799" i="5"/>
  <c r="R795" i="5"/>
  <c r="R794" i="5"/>
  <c r="R785" i="5"/>
  <c r="R782" i="5"/>
  <c r="R781" i="5"/>
  <c r="R780" i="5"/>
  <c r="R779" i="5"/>
  <c r="R778" i="5"/>
  <c r="R777" i="5"/>
  <c r="R776" i="5"/>
  <c r="R775" i="5"/>
  <c r="R774" i="5"/>
  <c r="R772" i="5"/>
  <c r="R771" i="5"/>
  <c r="R769" i="5"/>
  <c r="R768" i="5"/>
  <c r="R767" i="5"/>
  <c r="R766" i="5"/>
  <c r="R765" i="5"/>
  <c r="R764" i="5"/>
  <c r="R762" i="5"/>
  <c r="R760" i="5"/>
  <c r="R758" i="5"/>
  <c r="R757" i="5"/>
  <c r="R756" i="5"/>
  <c r="R754" i="5"/>
  <c r="R753" i="5"/>
  <c r="R752" i="5"/>
  <c r="R751" i="5"/>
  <c r="R750" i="5"/>
  <c r="R748" i="5"/>
  <c r="R747" i="5"/>
  <c r="R746" i="5"/>
  <c r="R745" i="5"/>
  <c r="R744" i="5"/>
  <c r="R743" i="5"/>
  <c r="R742" i="5"/>
  <c r="R738" i="5"/>
  <c r="R737" i="5"/>
  <c r="R736" i="5"/>
  <c r="R734" i="5"/>
  <c r="R732" i="5"/>
  <c r="R729" i="5"/>
  <c r="R728" i="5"/>
  <c r="R725" i="5"/>
  <c r="R724" i="5"/>
  <c r="R723" i="5"/>
  <c r="R721" i="5"/>
  <c r="R720" i="5"/>
  <c r="R719" i="5"/>
  <c r="R718" i="5"/>
  <c r="R715" i="5"/>
  <c r="R714" i="5"/>
  <c r="R712" i="5"/>
  <c r="R710" i="5"/>
  <c r="R708" i="5"/>
  <c r="R702" i="5"/>
  <c r="R692" i="5"/>
  <c r="R691" i="5"/>
  <c r="R679" i="5"/>
  <c r="R678" i="5"/>
  <c r="R677" i="5"/>
  <c r="R676" i="5"/>
  <c r="R674" i="5"/>
  <c r="R672" i="5"/>
  <c r="R664" i="5"/>
  <c r="R657" i="5"/>
  <c r="R656" i="5"/>
  <c r="R653" i="5"/>
  <c r="R650" i="5"/>
  <c r="R648" i="5"/>
  <c r="R617" i="5"/>
  <c r="R598" i="5"/>
  <c r="R594" i="5"/>
  <c r="R593" i="5"/>
  <c r="R592" i="5"/>
  <c r="R583" i="5"/>
  <c r="R582" i="5"/>
  <c r="R578" i="5"/>
  <c r="R576" i="5"/>
  <c r="R575" i="5"/>
  <c r="R565" i="5"/>
  <c r="R557" i="5"/>
  <c r="R555" i="5"/>
  <c r="R542" i="5"/>
  <c r="R540" i="5"/>
  <c r="R538" i="5"/>
  <c r="R537" i="5"/>
  <c r="R536" i="5"/>
  <c r="R535" i="5"/>
  <c r="R534" i="5"/>
  <c r="R530" i="5"/>
  <c r="R527" i="5"/>
  <c r="R521" i="5"/>
  <c r="R518" i="5"/>
  <c r="R513" i="5"/>
  <c r="R512" i="5"/>
  <c r="R511" i="5"/>
  <c r="R498" i="5"/>
  <c r="R497" i="5"/>
  <c r="R496" i="5"/>
  <c r="R495" i="5"/>
  <c r="R494" i="5"/>
  <c r="R493" i="5"/>
  <c r="R492" i="5"/>
  <c r="R491" i="5"/>
  <c r="R490" i="5"/>
  <c r="R489" i="5"/>
  <c r="R488" i="5"/>
  <c r="R487" i="5"/>
  <c r="R486" i="5"/>
  <c r="R485" i="5"/>
  <c r="R484" i="5"/>
  <c r="R483" i="5"/>
  <c r="R482" i="5"/>
  <c r="R481" i="5"/>
  <c r="R480" i="5"/>
  <c r="R465" i="5"/>
  <c r="R463" i="5"/>
  <c r="R460" i="5"/>
  <c r="R459" i="5"/>
  <c r="R437" i="5"/>
  <c r="R436" i="5"/>
  <c r="R427" i="5"/>
  <c r="R414" i="5"/>
  <c r="R347" i="5"/>
  <c r="R341" i="5"/>
  <c r="R336" i="5"/>
  <c r="R335" i="5"/>
  <c r="R334" i="5"/>
  <c r="R333" i="5"/>
  <c r="R323" i="5"/>
  <c r="R321" i="5"/>
  <c r="R319" i="5"/>
  <c r="R317" i="5"/>
  <c r="R314" i="5"/>
  <c r="R312" i="5"/>
  <c r="R310" i="5"/>
  <c r="R301" i="5"/>
  <c r="R300" i="5"/>
  <c r="R299" i="5"/>
  <c r="R298" i="5"/>
  <c r="R297" i="5"/>
  <c r="R293" i="5"/>
  <c r="R291" i="5"/>
  <c r="R290" i="5"/>
  <c r="R288" i="5"/>
  <c r="R286" i="5"/>
  <c r="R269" i="5"/>
  <c r="R267" i="5"/>
  <c r="R266" i="5"/>
  <c r="R252" i="5"/>
  <c r="R244" i="5"/>
  <c r="R221" i="5"/>
  <c r="R198" i="5"/>
  <c r="R197" i="5"/>
  <c r="R195" i="5"/>
  <c r="R194" i="5"/>
  <c r="R186" i="5"/>
  <c r="R176" i="5"/>
  <c r="R162" i="5"/>
  <c r="R156" i="5"/>
  <c r="R150" i="5"/>
  <c r="R149" i="5"/>
  <c r="R131" i="5"/>
  <c r="R130" i="5"/>
  <c r="R126" i="5"/>
  <c r="R125" i="5"/>
  <c r="R123" i="5"/>
  <c r="R122" i="5"/>
  <c r="R121" i="5"/>
  <c r="R120" i="5"/>
  <c r="R119" i="5"/>
  <c r="R118" i="5"/>
  <c r="R117" i="5"/>
  <c r="R116" i="5"/>
  <c r="R115" i="5"/>
  <c r="R114" i="5"/>
  <c r="R113" i="5"/>
  <c r="R111" i="5"/>
  <c r="R110" i="5"/>
  <c r="R109" i="5"/>
  <c r="R108" i="5"/>
  <c r="R99" i="5"/>
  <c r="R98" i="5"/>
  <c r="R97" i="5"/>
  <c r="R87" i="5"/>
  <c r="R86" i="5"/>
  <c r="R85" i="5"/>
  <c r="R84" i="5"/>
  <c r="R82" i="5"/>
  <c r="R81" i="5"/>
  <c r="R79" i="5"/>
  <c r="R77" i="5"/>
  <c r="R74" i="5"/>
  <c r="R73" i="5"/>
  <c r="R72" i="5"/>
  <c r="R71" i="5"/>
  <c r="R70" i="5"/>
  <c r="R69" i="5"/>
  <c r="R68" i="5"/>
  <c r="R67" i="5"/>
  <c r="R66" i="5"/>
  <c r="R65" i="5"/>
  <c r="R64" i="5"/>
  <c r="R63" i="5"/>
  <c r="R62" i="5"/>
  <c r="R61" i="5"/>
  <c r="R60" i="5"/>
  <c r="R59" i="5"/>
  <c r="R58" i="5"/>
  <c r="R57" i="5"/>
  <c r="R56" i="5"/>
  <c r="R55" i="5"/>
  <c r="R54" i="5"/>
  <c r="R53" i="5"/>
  <c r="R52" i="5"/>
  <c r="R51" i="5"/>
  <c r="R50" i="5"/>
  <c r="R49" i="5"/>
  <c r="R48" i="5"/>
  <c r="R47" i="5"/>
  <c r="R46" i="5"/>
  <c r="R45" i="5"/>
  <c r="R44" i="5"/>
  <c r="R43" i="5"/>
  <c r="R42" i="5"/>
  <c r="R41" i="5"/>
  <c r="R40" i="5"/>
  <c r="R39" i="5"/>
  <c r="R36" i="5"/>
  <c r="R34" i="5"/>
  <c r="R25" i="5"/>
  <c r="R24" i="5"/>
  <c r="R22" i="5"/>
  <c r="R21" i="5"/>
  <c r="R19" i="5"/>
  <c r="R18" i="5"/>
  <c r="R17" i="5"/>
  <c r="R16" i="5"/>
  <c r="R14" i="5"/>
  <c r="R13" i="5"/>
  <c r="R11" i="5"/>
  <c r="R6" i="5"/>
  <c r="R5" i="5"/>
  <c r="R1049" i="5"/>
  <c r="R259" i="5"/>
  <c r="R196" i="5"/>
  <c r="R101" i="5"/>
  <c r="R100" i="5"/>
  <c r="R96" i="5"/>
  <c r="R94" i="5"/>
  <c r="R93" i="5"/>
  <c r="R91" i="5"/>
  <c r="R23" i="5"/>
  <c r="R20" i="5"/>
  <c r="R15" i="5"/>
  <c r="R9" i="5"/>
  <c r="R12" i="5"/>
  <c r="R457" i="5"/>
  <c r="R453" i="5"/>
  <c r="R433" i="5"/>
  <c r="R432" i="5"/>
  <c r="R431" i="5"/>
  <c r="R430" i="5"/>
  <c r="R408" i="5"/>
  <c r="R407" i="5"/>
  <c r="R406" i="5"/>
  <c r="R405" i="5"/>
  <c r="R404" i="5"/>
  <c r="R403" i="5"/>
  <c r="R402" i="5"/>
  <c r="R401" i="5"/>
  <c r="R399" i="5"/>
  <c r="R396" i="5"/>
  <c r="R395" i="5"/>
  <c r="R394" i="5"/>
  <c r="R391" i="5"/>
  <c r="R390" i="5"/>
  <c r="R389" i="5"/>
  <c r="R388" i="5"/>
  <c r="R380" i="5"/>
  <c r="R379" i="5"/>
  <c r="R353" i="5"/>
  <c r="R352" i="5"/>
  <c r="R351" i="5"/>
  <c r="R329" i="5"/>
  <c r="R324" i="5"/>
  <c r="R322" i="5"/>
  <c r="R320" i="5"/>
  <c r="R318" i="5"/>
  <c r="R313" i="5"/>
  <c r="R296" i="5"/>
  <c r="R295" i="5"/>
  <c r="R294" i="5"/>
  <c r="R292" i="5"/>
  <c r="R289" i="5"/>
  <c r="R285" i="5"/>
  <c r="R284" i="5"/>
  <c r="R283" i="5"/>
  <c r="R281" i="5"/>
  <c r="R280" i="5"/>
  <c r="R279" i="5"/>
  <c r="R278" i="5"/>
  <c r="R274" i="5"/>
  <c r="R260" i="5"/>
  <c r="R257" i="5"/>
  <c r="R256" i="5"/>
  <c r="R250" i="5"/>
  <c r="R237" i="5"/>
  <c r="R235" i="5"/>
  <c r="R233" i="5"/>
  <c r="R231" i="5"/>
  <c r="R230" i="5"/>
  <c r="R225" i="5"/>
  <c r="R224" i="5"/>
  <c r="R223" i="5"/>
  <c r="R222" i="5"/>
  <c r="R220" i="5"/>
  <c r="R216" i="5"/>
  <c r="R215" i="5"/>
  <c r="R213" i="5"/>
  <c r="R212" i="5"/>
  <c r="R209" i="5"/>
  <c r="R206" i="5"/>
  <c r="R203" i="5"/>
  <c r="R202" i="5"/>
  <c r="R201" i="5"/>
  <c r="R189" i="5"/>
  <c r="R153" i="5"/>
  <c r="R141" i="5"/>
  <c r="R135" i="5"/>
  <c r="R37" i="5"/>
  <c r="R29" i="5"/>
  <c r="R464" i="5"/>
  <c r="P15" i="5"/>
  <c r="P4" i="5"/>
  <c r="R4" i="5" s="1"/>
  <c r="P5" i="5"/>
  <c r="P6" i="5"/>
  <c r="P23" i="5"/>
  <c r="P12" i="5"/>
  <c r="P9" i="5"/>
  <c r="P196" i="5"/>
  <c r="P11" i="5"/>
  <c r="P20" i="5"/>
  <c r="P13" i="5"/>
  <c r="P14" i="5"/>
  <c r="P96" i="5"/>
  <c r="P16" i="5"/>
  <c r="P17" i="5"/>
  <c r="P18" i="5"/>
  <c r="P19" i="5"/>
  <c r="P343" i="5"/>
  <c r="P21" i="5"/>
  <c r="P22" i="5"/>
  <c r="P344" i="5"/>
  <c r="P24" i="5"/>
  <c r="P25" i="5"/>
  <c r="P345" i="5"/>
  <c r="P346" i="5"/>
  <c r="P107" i="5"/>
  <c r="R107" i="5" s="1"/>
  <c r="P30" i="5"/>
  <c r="R30" i="5" s="1"/>
  <c r="P238" i="5"/>
  <c r="R238" i="5" s="1"/>
  <c r="P448" i="5"/>
  <c r="P456" i="5"/>
  <c r="P34" i="5"/>
  <c r="P461" i="5"/>
  <c r="P36" i="5"/>
  <c r="P462" i="5"/>
  <c r="P39" i="5"/>
  <c r="P40" i="5"/>
  <c r="P41" i="5"/>
  <c r="P42" i="5"/>
  <c r="P43" i="5"/>
  <c r="P44" i="5"/>
  <c r="P45" i="5"/>
  <c r="P46" i="5"/>
  <c r="P47" i="5"/>
  <c r="P48" i="5"/>
  <c r="P49" i="5"/>
  <c r="P50" i="5"/>
  <c r="P51" i="5"/>
  <c r="P52" i="5"/>
  <c r="P53" i="5"/>
  <c r="P54" i="5"/>
  <c r="P55" i="5"/>
  <c r="P56" i="5"/>
  <c r="P57" i="5"/>
  <c r="P58" i="5"/>
  <c r="P59" i="5"/>
  <c r="P60" i="5"/>
  <c r="P61" i="5"/>
  <c r="P62" i="5"/>
  <c r="P63" i="5"/>
  <c r="P64" i="5"/>
  <c r="P65" i="5"/>
  <c r="P66" i="5"/>
  <c r="P67" i="5"/>
  <c r="P68" i="5"/>
  <c r="P69" i="5"/>
  <c r="P70" i="5"/>
  <c r="P71" i="5"/>
  <c r="P72" i="5"/>
  <c r="P73" i="5"/>
  <c r="P74" i="5"/>
  <c r="P449" i="5"/>
  <c r="P91" i="5"/>
  <c r="P77" i="5"/>
  <c r="P78" i="5"/>
  <c r="R78" i="5" s="1"/>
  <c r="P79" i="5"/>
  <c r="P455" i="5"/>
  <c r="P81" i="5"/>
  <c r="P82" i="5"/>
  <c r="P454" i="5"/>
  <c r="P84" i="5"/>
  <c r="P85" i="5"/>
  <c r="P86" i="5"/>
  <c r="P87" i="5"/>
  <c r="P8" i="5"/>
  <c r="R8" i="5" s="1"/>
  <c r="P142" i="5"/>
  <c r="R142" i="5" s="1"/>
  <c r="P450" i="5"/>
  <c r="P1011" i="5"/>
  <c r="P442" i="5"/>
  <c r="P93" i="5"/>
  <c r="P94" i="5"/>
  <c r="P1130" i="5"/>
  <c r="P76" i="5"/>
  <c r="P97" i="5"/>
  <c r="P98" i="5"/>
  <c r="P99" i="5"/>
  <c r="P100" i="5"/>
  <c r="P101" i="5"/>
  <c r="P435" i="5"/>
  <c r="R435" i="5" s="1"/>
  <c r="P330" i="5"/>
  <c r="P342" i="5"/>
  <c r="P255" i="5"/>
  <c r="P33" i="5"/>
  <c r="R33" i="5" s="1"/>
  <c r="P75" i="5"/>
  <c r="R75" i="5" s="1"/>
  <c r="P108" i="5"/>
  <c r="P109" i="5"/>
  <c r="P110" i="5"/>
  <c r="P111" i="5"/>
  <c r="P440" i="5"/>
  <c r="P113" i="5"/>
  <c r="P114" i="5"/>
  <c r="P115" i="5"/>
  <c r="P116" i="5"/>
  <c r="P117" i="5"/>
  <c r="P118" i="5"/>
  <c r="P119" i="5"/>
  <c r="P120" i="5"/>
  <c r="P121" i="5"/>
  <c r="P122" i="5"/>
  <c r="P123" i="5"/>
  <c r="P124" i="5"/>
  <c r="R124" i="5" s="1"/>
  <c r="P125" i="5"/>
  <c r="P126" i="5"/>
  <c r="P384" i="5"/>
  <c r="P179" i="5"/>
  <c r="R179" i="5" s="1"/>
  <c r="P416" i="5"/>
  <c r="P130" i="5"/>
  <c r="P131" i="5"/>
  <c r="P420" i="5"/>
  <c r="P133" i="5"/>
  <c r="R133" i="5" s="1"/>
  <c r="P134" i="5"/>
  <c r="R134" i="5" s="1"/>
  <c r="P438" i="5"/>
  <c r="R438" i="5" s="1"/>
  <c r="P434" i="5"/>
  <c r="P1109" i="5"/>
  <c r="P452" i="5"/>
  <c r="P441" i="5"/>
  <c r="R441" i="5" s="1"/>
  <c r="P106" i="5"/>
  <c r="R106" i="5" s="1"/>
  <c r="P507" i="5"/>
  <c r="R507" i="5" s="1"/>
  <c r="P169" i="5"/>
  <c r="P367" i="5"/>
  <c r="P415" i="5"/>
  <c r="P419" i="5"/>
  <c r="P423" i="5"/>
  <c r="P149" i="5"/>
  <c r="P150" i="5"/>
  <c r="P151" i="5"/>
  <c r="R151" i="5" s="1"/>
  <c r="P152" i="5"/>
  <c r="R152" i="5" s="1"/>
  <c r="P428" i="5"/>
  <c r="P132" i="5"/>
  <c r="R132" i="5" s="1"/>
  <c r="P156" i="5"/>
  <c r="P7" i="5"/>
  <c r="R7" i="5" s="1"/>
  <c r="P663" i="5"/>
  <c r="P551" i="5"/>
  <c r="P308" i="5"/>
  <c r="R308" i="5" s="1"/>
  <c r="P309" i="5"/>
  <c r="R309" i="5" s="1"/>
  <c r="P162" i="5"/>
  <c r="P311" i="5"/>
  <c r="R311" i="5" s="1"/>
  <c r="P668" i="5"/>
  <c r="P429" i="5"/>
  <c r="P1147" i="5"/>
  <c r="P10" i="5"/>
  <c r="R10" i="5" s="1"/>
  <c r="P27" i="5"/>
  <c r="R27" i="5" s="1"/>
  <c r="P28" i="5"/>
  <c r="R28" i="5" s="1"/>
  <c r="P1131" i="5"/>
  <c r="R1131" i="5" s="1"/>
  <c r="P1104" i="5"/>
  <c r="P26" i="5"/>
  <c r="R26" i="5" s="1"/>
  <c r="P1127" i="5"/>
  <c r="R1127" i="5" s="1"/>
  <c r="P275" i="5"/>
  <c r="R275" i="5" s="1"/>
  <c r="P418" i="5"/>
  <c r="P176" i="5"/>
  <c r="P422" i="5"/>
  <c r="P426" i="5"/>
  <c r="P443" i="5"/>
  <c r="P444" i="5"/>
  <c r="P127" i="5"/>
  <c r="P128" i="5"/>
  <c r="P129" i="5"/>
  <c r="P385" i="5"/>
  <c r="R385" i="5" s="1"/>
  <c r="P506" i="5"/>
  <c r="R506" i="5" s="1"/>
  <c r="P186" i="5"/>
  <c r="P158" i="5"/>
  <c r="P168" i="5"/>
  <c r="P102" i="5"/>
  <c r="R102" i="5" s="1"/>
  <c r="P501" i="5"/>
  <c r="P242" i="5"/>
  <c r="P38" i="5"/>
  <c r="P194" i="5"/>
  <c r="P195" i="5"/>
  <c r="P412" i="5"/>
  <c r="R412" i="5" s="1"/>
  <c r="P197" i="5"/>
  <c r="P198" i="5"/>
  <c r="P199" i="5"/>
  <c r="R199" i="5" s="1"/>
  <c r="P819" i="5"/>
  <c r="P417" i="5"/>
  <c r="P205" i="5"/>
  <c r="R205" i="5" s="1"/>
  <c r="P421" i="5"/>
  <c r="P425" i="5"/>
  <c r="P556" i="5"/>
  <c r="P217" i="5"/>
  <c r="R217" i="5" s="1"/>
  <c r="P505" i="5"/>
  <c r="P155" i="5"/>
  <c r="P163" i="5"/>
  <c r="P170" i="5"/>
  <c r="P221" i="5"/>
  <c r="P684" i="5"/>
  <c r="P1102" i="5"/>
  <c r="P270" i="5"/>
  <c r="R270" i="5" s="1"/>
  <c r="P558" i="5"/>
  <c r="P218" i="5"/>
  <c r="R218" i="5" s="1"/>
  <c r="P219" i="5"/>
  <c r="R219" i="5" s="1"/>
  <c r="P236" i="5"/>
  <c r="R236" i="5" s="1"/>
  <c r="P276" i="5"/>
  <c r="R276" i="5" s="1"/>
  <c r="P282" i="5"/>
  <c r="R282" i="5" s="1"/>
  <c r="P240" i="5"/>
  <c r="R240" i="5" s="1"/>
  <c r="P666" i="5"/>
  <c r="P1117" i="5"/>
  <c r="P451" i="5"/>
  <c r="P244" i="5"/>
  <c r="P328" i="5"/>
  <c r="P175" i="5"/>
  <c r="R175" i="5" s="1"/>
  <c r="P247" i="5"/>
  <c r="R247" i="5" s="1"/>
  <c r="P727" i="5"/>
  <c r="P32" i="5"/>
  <c r="R32" i="5" s="1"/>
  <c r="P103" i="5"/>
  <c r="R103" i="5" s="1"/>
  <c r="P252" i="5"/>
  <c r="P104" i="5"/>
  <c r="R104" i="5" s="1"/>
  <c r="P818" i="5"/>
  <c r="P847" i="5"/>
  <c r="P258" i="5"/>
  <c r="R258" i="5" s="1"/>
  <c r="P259" i="5"/>
  <c r="P1031" i="5"/>
  <c r="P500" i="5"/>
  <c r="P447" i="5"/>
  <c r="R447" i="5" s="1"/>
  <c r="P327" i="5"/>
  <c r="R327" i="5" s="1"/>
  <c r="P1111" i="5"/>
  <c r="P266" i="5"/>
  <c r="P267" i="5"/>
  <c r="P688" i="5"/>
  <c r="P269" i="5"/>
  <c r="P105" i="5"/>
  <c r="R105" i="5" s="1"/>
  <c r="P271" i="5"/>
  <c r="R271" i="5" s="1"/>
  <c r="P599" i="5"/>
  <c r="R599" i="5" s="1"/>
  <c r="P307" i="5"/>
  <c r="R307" i="5" s="1"/>
  <c r="P510" i="5"/>
  <c r="R510" i="5" s="1"/>
  <c r="P733" i="5"/>
  <c r="P614" i="5"/>
  <c r="R614" i="5" s="1"/>
  <c r="P642" i="5"/>
  <c r="P286" i="5"/>
  <c r="P88" i="5"/>
  <c r="R88" i="5" s="1"/>
  <c r="P288" i="5"/>
  <c r="P290" i="5"/>
  <c r="P291" i="5"/>
  <c r="P293" i="5"/>
  <c r="P297" i="5"/>
  <c r="P298" i="5"/>
  <c r="P299" i="5"/>
  <c r="P300" i="5"/>
  <c r="P301" i="5"/>
  <c r="P703" i="5"/>
  <c r="P340" i="5"/>
  <c r="P31" i="5"/>
  <c r="P315" i="5"/>
  <c r="R315" i="5" s="1"/>
  <c r="P316" i="5"/>
  <c r="R316" i="5" s="1"/>
  <c r="P368" i="5"/>
  <c r="R368" i="5" s="1"/>
  <c r="P372" i="5"/>
  <c r="R372" i="5" s="1"/>
  <c r="P822" i="5"/>
  <c r="P310" i="5"/>
  <c r="P83" i="5"/>
  <c r="P312" i="5"/>
  <c r="P314" i="5"/>
  <c r="P338" i="5"/>
  <c r="P331" i="5"/>
  <c r="P317" i="5"/>
  <c r="P319" i="5"/>
  <c r="P321" i="5"/>
  <c r="P323" i="5"/>
  <c r="P325" i="5"/>
  <c r="R325" i="5" s="1"/>
  <c r="P326" i="5"/>
  <c r="R326" i="5" s="1"/>
  <c r="P210" i="5"/>
  <c r="P211" i="5"/>
  <c r="P339" i="5"/>
  <c r="P89" i="5"/>
  <c r="R89" i="5" s="1"/>
  <c r="P332" i="5"/>
  <c r="R332" i="5" s="1"/>
  <c r="P333" i="5"/>
  <c r="P334" i="5"/>
  <c r="P335" i="5"/>
  <c r="P336" i="5"/>
  <c r="P35" i="5"/>
  <c r="P528" i="5"/>
  <c r="P1099" i="5"/>
  <c r="R1099" i="5" s="1"/>
  <c r="P445" i="5"/>
  <c r="R445" i="5" s="1"/>
  <c r="P341" i="5"/>
  <c r="P446" i="5"/>
  <c r="R446" i="5" s="1"/>
  <c r="P95" i="5"/>
  <c r="P287" i="5"/>
  <c r="P337" i="5"/>
  <c r="P214" i="5"/>
  <c r="P347" i="5"/>
  <c r="P253" i="5"/>
  <c r="R253" i="5" s="1"/>
  <c r="P254" i="5"/>
  <c r="R254" i="5" s="1"/>
  <c r="P386" i="5"/>
  <c r="R386" i="5" s="1"/>
  <c r="P200" i="5"/>
  <c r="P277" i="5"/>
  <c r="P177" i="5"/>
  <c r="P458" i="5"/>
  <c r="P185" i="5"/>
  <c r="P187" i="5"/>
  <c r="P188" i="5"/>
  <c r="P539" i="5"/>
  <c r="P1059" i="5"/>
  <c r="R1059" i="5" s="1"/>
  <c r="P1107" i="5"/>
  <c r="R1107" i="5" s="1"/>
  <c r="P348" i="5"/>
  <c r="P349" i="5"/>
  <c r="P350" i="5"/>
  <c r="P1144" i="5"/>
  <c r="R1144" i="5" s="1"/>
  <c r="P272" i="5"/>
  <c r="R272" i="5" s="1"/>
  <c r="P190" i="5"/>
  <c r="P191" i="5"/>
  <c r="P192" i="5"/>
  <c r="P193" i="5"/>
  <c r="P204" i="5"/>
  <c r="P207" i="5"/>
  <c r="P375" i="5"/>
  <c r="R375" i="5" s="1"/>
  <c r="P208" i="5"/>
  <c r="P241" i="5"/>
  <c r="P243" i="5"/>
  <c r="P239" i="5"/>
  <c r="P508" i="5"/>
  <c r="P383" i="5"/>
  <c r="R383" i="5" s="1"/>
  <c r="P509" i="5"/>
  <c r="P1010" i="5"/>
  <c r="R1010" i="5" s="1"/>
  <c r="P136" i="5"/>
  <c r="P387" i="5"/>
  <c r="R387" i="5" s="1"/>
  <c r="P392" i="5"/>
  <c r="R392" i="5" s="1"/>
  <c r="P393" i="5"/>
  <c r="R393" i="5" s="1"/>
  <c r="P397" i="5"/>
  <c r="R397" i="5" s="1"/>
  <c r="P398" i="5"/>
  <c r="R398" i="5" s="1"/>
  <c r="P400" i="5"/>
  <c r="R400" i="5" s="1"/>
  <c r="P137" i="5"/>
  <c r="P138" i="5"/>
  <c r="P139" i="5"/>
  <c r="P140" i="5"/>
  <c r="P226" i="5"/>
  <c r="P414" i="5"/>
  <c r="P227" i="5"/>
  <c r="P228" i="5"/>
  <c r="P229" i="5"/>
  <c r="P251" i="5"/>
  <c r="P302" i="5"/>
  <c r="P303" i="5"/>
  <c r="P304" i="5"/>
  <c r="P305" i="5"/>
  <c r="P306" i="5"/>
  <c r="P424" i="5"/>
  <c r="R424" i="5" s="1"/>
  <c r="P1094" i="5"/>
  <c r="R1094" i="5" s="1"/>
  <c r="P1053" i="5"/>
  <c r="R1053" i="5" s="1"/>
  <c r="P427" i="5"/>
  <c r="P519" i="5"/>
  <c r="P1116" i="5"/>
  <c r="R1116" i="5" s="1"/>
  <c r="P80" i="5"/>
  <c r="P178" i="5"/>
  <c r="P436" i="5"/>
  <c r="P437" i="5"/>
  <c r="P232" i="5"/>
  <c r="P503" i="5"/>
  <c r="P504" i="5"/>
  <c r="P369" i="5"/>
  <c r="P370" i="5"/>
  <c r="P382" i="5"/>
  <c r="R382" i="5" s="1"/>
  <c r="P146" i="5"/>
  <c r="P154" i="5"/>
  <c r="P157" i="5"/>
  <c r="P159" i="5"/>
  <c r="P1108" i="5"/>
  <c r="R1108" i="5" s="1"/>
  <c r="P92" i="5"/>
  <c r="P355" i="5"/>
  <c r="P356" i="5"/>
  <c r="P358" i="5"/>
  <c r="P359" i="5"/>
  <c r="P360" i="5"/>
  <c r="P361" i="5"/>
  <c r="P362" i="5"/>
  <c r="P459" i="5"/>
  <c r="P460" i="5"/>
  <c r="P364" i="5"/>
  <c r="P365" i="5"/>
  <c r="P463" i="5"/>
  <c r="P465" i="5"/>
  <c r="P371" i="5"/>
  <c r="P613" i="5"/>
  <c r="R613" i="5" s="1"/>
  <c r="P1028" i="5"/>
  <c r="R1028" i="5" s="1"/>
  <c r="P1098" i="5"/>
  <c r="R1098" i="5" s="1"/>
  <c r="P1129" i="5"/>
  <c r="R1129" i="5" s="1"/>
  <c r="P147" i="5"/>
  <c r="P472" i="5"/>
  <c r="R472" i="5" s="1"/>
  <c r="P171" i="5"/>
  <c r="P172" i="5"/>
  <c r="P173" i="5"/>
  <c r="P476" i="5"/>
  <c r="R476" i="5" s="1"/>
  <c r="P174" i="5"/>
  <c r="P180" i="5"/>
  <c r="P181" i="5"/>
  <c r="P480" i="5"/>
  <c r="P481" i="5"/>
  <c r="P482" i="5"/>
  <c r="P483" i="5"/>
  <c r="P484" i="5"/>
  <c r="P485" i="5"/>
  <c r="P486" i="5"/>
  <c r="P487" i="5"/>
  <c r="P488" i="5"/>
  <c r="P489" i="5"/>
  <c r="P490" i="5"/>
  <c r="P491" i="5"/>
  <c r="P492" i="5"/>
  <c r="P493" i="5"/>
  <c r="P494" i="5"/>
  <c r="P495" i="5"/>
  <c r="P496" i="5"/>
  <c r="P497" i="5"/>
  <c r="P498" i="5"/>
  <c r="P182" i="5"/>
  <c r="P234" i="5"/>
  <c r="P245" i="5"/>
  <c r="P246" i="5"/>
  <c r="P248" i="5"/>
  <c r="P249" i="5"/>
  <c r="P1155" i="5"/>
  <c r="R1155" i="5" s="1"/>
  <c r="P354" i="5"/>
  <c r="P357" i="5"/>
  <c r="P470" i="5"/>
  <c r="R470" i="5" s="1"/>
  <c r="P502" i="5"/>
  <c r="P143" i="5"/>
  <c r="P511" i="5"/>
  <c r="P512" i="5"/>
  <c r="P513" i="5"/>
  <c r="P144" i="5"/>
  <c r="P515" i="5"/>
  <c r="R515" i="5" s="1"/>
  <c r="P145" i="5"/>
  <c r="P148" i="5"/>
  <c r="P518" i="5"/>
  <c r="P160" i="5"/>
  <c r="P520" i="5"/>
  <c r="R520" i="5" s="1"/>
  <c r="P521" i="5"/>
  <c r="P161" i="5"/>
  <c r="P164" i="5"/>
  <c r="P165" i="5"/>
  <c r="P166" i="5"/>
  <c r="P167" i="5"/>
  <c r="P527" i="5"/>
  <c r="P1096" i="5"/>
  <c r="R1096" i="5" s="1"/>
  <c r="P529" i="5"/>
  <c r="R529" i="5" s="1"/>
  <c r="P530" i="5"/>
  <c r="P950" i="5"/>
  <c r="R950" i="5" s="1"/>
  <c r="P1137" i="5"/>
  <c r="R1137" i="5" s="1"/>
  <c r="P90" i="5"/>
  <c r="P534" i="5"/>
  <c r="P535" i="5"/>
  <c r="P536" i="5"/>
  <c r="P537" i="5"/>
  <c r="P538" i="5"/>
  <c r="P468" i="5"/>
  <c r="R468" i="5" s="1"/>
  <c r="P540" i="5"/>
  <c r="P1106" i="5"/>
  <c r="R1106" i="5" s="1"/>
  <c r="P542" i="5"/>
  <c r="P1113" i="5"/>
  <c r="R1113" i="5" s="1"/>
  <c r="P467" i="5"/>
  <c r="R467" i="5" s="1"/>
  <c r="P928" i="5"/>
  <c r="R928" i="5" s="1"/>
  <c r="P546" i="5"/>
  <c r="R546" i="5" s="1"/>
  <c r="P1026" i="5"/>
  <c r="R1026" i="5" s="1"/>
  <c r="P466" i="5"/>
  <c r="R466" i="5" s="1"/>
  <c r="P184" i="5"/>
  <c r="P550" i="5"/>
  <c r="R550" i="5" s="1"/>
  <c r="P363" i="5"/>
  <c r="P366" i="5"/>
  <c r="P553" i="5"/>
  <c r="R553" i="5" s="1"/>
  <c r="P373" i="5"/>
  <c r="P555" i="5"/>
  <c r="P374" i="5"/>
  <c r="P557" i="5"/>
  <c r="P376" i="5"/>
  <c r="P377" i="5"/>
  <c r="P560" i="5"/>
  <c r="R560" i="5" s="1"/>
  <c r="P378" i="5"/>
  <c r="P562" i="5"/>
  <c r="R562" i="5" s="1"/>
  <c r="P563" i="5"/>
  <c r="R563" i="5" s="1"/>
  <c r="P1092" i="5"/>
  <c r="R1092" i="5" s="1"/>
  <c r="P565" i="5"/>
  <c r="P566" i="5"/>
  <c r="R566" i="5" s="1"/>
  <c r="P1151" i="5"/>
  <c r="P568" i="5"/>
  <c r="R568" i="5" s="1"/>
  <c r="P952" i="5"/>
  <c r="R952" i="5" s="1"/>
  <c r="P1101" i="5"/>
  <c r="R1101" i="5" s="1"/>
  <c r="P571" i="5"/>
  <c r="R571" i="5" s="1"/>
  <c r="P615" i="5"/>
  <c r="P573" i="5"/>
  <c r="R573" i="5" s="1"/>
  <c r="P641" i="5"/>
  <c r="P575" i="5"/>
  <c r="P576" i="5"/>
  <c r="P268" i="5"/>
  <c r="P578" i="5"/>
  <c r="P579" i="5"/>
  <c r="R579" i="5" s="1"/>
  <c r="P890" i="5"/>
  <c r="R890" i="5" s="1"/>
  <c r="P581" i="5"/>
  <c r="R581" i="5" s="1"/>
  <c r="P582" i="5"/>
  <c r="P583" i="5"/>
  <c r="P584" i="5"/>
  <c r="R584" i="5" s="1"/>
  <c r="P548" i="5"/>
  <c r="R548" i="5" s="1"/>
  <c r="P586" i="5"/>
  <c r="R586" i="5" s="1"/>
  <c r="P587" i="5"/>
  <c r="R587" i="5" s="1"/>
  <c r="P588" i="5"/>
  <c r="R588" i="5" s="1"/>
  <c r="P589" i="5"/>
  <c r="R589" i="5" s="1"/>
  <c r="P577" i="5"/>
  <c r="P1012" i="5"/>
  <c r="R1012" i="5" s="1"/>
  <c r="P592" i="5"/>
  <c r="P593" i="5"/>
  <c r="P594" i="5"/>
  <c r="P1154" i="5"/>
  <c r="R1154" i="5" s="1"/>
  <c r="P585" i="5"/>
  <c r="R585" i="5" s="1"/>
  <c r="P902" i="5"/>
  <c r="R902" i="5" s="1"/>
  <c r="P598" i="5"/>
  <c r="P879" i="5"/>
  <c r="P112" i="5"/>
  <c r="P601" i="5"/>
  <c r="R601" i="5" s="1"/>
  <c r="P602" i="5"/>
  <c r="R602" i="5" s="1"/>
  <c r="P603" i="5"/>
  <c r="R603" i="5" s="1"/>
  <c r="P604" i="5"/>
  <c r="R604" i="5" s="1"/>
  <c r="P1029" i="5"/>
  <c r="R1029" i="5" s="1"/>
  <c r="P606" i="5"/>
  <c r="R606" i="5" s="1"/>
  <c r="P1027" i="5"/>
  <c r="R1027" i="5" s="1"/>
  <c r="P986" i="5"/>
  <c r="R986" i="5" s="1"/>
  <c r="P1030" i="5"/>
  <c r="R1030" i="5" s="1"/>
  <c r="P471" i="5"/>
  <c r="P903" i="5"/>
  <c r="P612" i="5"/>
  <c r="R612" i="5" s="1"/>
  <c r="P954" i="5"/>
  <c r="R954" i="5" s="1"/>
  <c r="P853" i="5"/>
  <c r="P439" i="5"/>
  <c r="P616" i="5"/>
  <c r="R616" i="5" s="1"/>
  <c r="P617" i="5"/>
  <c r="P618" i="5"/>
  <c r="R618" i="5" s="1"/>
  <c r="P619" i="5"/>
  <c r="R619" i="5" s="1"/>
  <c r="P620" i="5"/>
  <c r="R620" i="5" s="1"/>
  <c r="P261" i="5"/>
  <c r="P622" i="5"/>
  <c r="R622" i="5" s="1"/>
  <c r="P623" i="5"/>
  <c r="R623" i="5" s="1"/>
  <c r="P262" i="5"/>
  <c r="P625" i="5"/>
  <c r="R625" i="5" s="1"/>
  <c r="P263" i="5"/>
  <c r="P264" i="5"/>
  <c r="P628" i="5"/>
  <c r="R628" i="5" s="1"/>
  <c r="P629" i="5"/>
  <c r="R629" i="5" s="1"/>
  <c r="P413" i="5"/>
  <c r="R413" i="5" s="1"/>
  <c r="P631" i="5"/>
  <c r="R631" i="5" s="1"/>
  <c r="P632" i="5"/>
  <c r="R632" i="5" s="1"/>
  <c r="P633" i="5"/>
  <c r="R633" i="5" s="1"/>
  <c r="P634" i="5"/>
  <c r="R634" i="5" s="1"/>
  <c r="P635" i="5"/>
  <c r="R635" i="5" s="1"/>
  <c r="P636" i="5"/>
  <c r="R636" i="5" s="1"/>
  <c r="P1007" i="5"/>
  <c r="R1007" i="5" s="1"/>
  <c r="P469" i="5"/>
  <c r="P639" i="5"/>
  <c r="R639" i="5" s="1"/>
  <c r="P640" i="5"/>
  <c r="R640" i="5" s="1"/>
  <c r="P887" i="5"/>
  <c r="R887" i="5" s="1"/>
  <c r="P949" i="5"/>
  <c r="R949" i="5" s="1"/>
  <c r="P3" i="5"/>
  <c r="P889" i="5"/>
  <c r="R889" i="5" s="1"/>
  <c r="P645" i="5"/>
  <c r="R645" i="5" s="1"/>
  <c r="P646" i="5"/>
  <c r="R646" i="5" s="1"/>
  <c r="P647" i="5"/>
  <c r="R647" i="5" s="1"/>
  <c r="P648" i="5"/>
  <c r="P649" i="5"/>
  <c r="R649" i="5" s="1"/>
  <c r="P650" i="5"/>
  <c r="P651" i="5"/>
  <c r="R651" i="5" s="1"/>
  <c r="P652" i="5"/>
  <c r="R652" i="5" s="1"/>
  <c r="P653" i="5"/>
  <c r="P852" i="5"/>
  <c r="R852" i="5" s="1"/>
  <c r="P655" i="5"/>
  <c r="R655" i="5" s="1"/>
  <c r="P656" i="5"/>
  <c r="P657" i="5"/>
  <c r="P658" i="5"/>
  <c r="R658" i="5" s="1"/>
  <c r="P659" i="5"/>
  <c r="R659" i="5" s="1"/>
  <c r="P660" i="5"/>
  <c r="R660" i="5" s="1"/>
  <c r="P661" i="5"/>
  <c r="R661" i="5" s="1"/>
  <c r="P662" i="5"/>
  <c r="R662" i="5" s="1"/>
  <c r="P689" i="5"/>
  <c r="P664" i="5"/>
  <c r="P665" i="5"/>
  <c r="R665" i="5" s="1"/>
  <c r="P1008" i="5"/>
  <c r="R1008" i="5" s="1"/>
  <c r="P667" i="5"/>
  <c r="R667" i="5" s="1"/>
  <c r="P597" i="5"/>
  <c r="R597" i="5" s="1"/>
  <c r="P669" i="5"/>
  <c r="R669" i="5" s="1"/>
  <c r="P670" i="5"/>
  <c r="R670" i="5" s="1"/>
  <c r="P671" i="5"/>
  <c r="R671" i="5" s="1"/>
  <c r="P672" i="5"/>
  <c r="P673" i="5"/>
  <c r="R673" i="5" s="1"/>
  <c r="P674" i="5"/>
  <c r="P675" i="5"/>
  <c r="R675" i="5" s="1"/>
  <c r="P676" i="5"/>
  <c r="P677" i="5"/>
  <c r="P678" i="5"/>
  <c r="P679" i="5"/>
  <c r="P680" i="5"/>
  <c r="R680" i="5" s="1"/>
  <c r="P681" i="5"/>
  <c r="R681" i="5" s="1"/>
  <c r="P682" i="5"/>
  <c r="R682" i="5" s="1"/>
  <c r="P683" i="5"/>
  <c r="R683" i="5" s="1"/>
  <c r="P1157" i="5"/>
  <c r="R1157" i="5" s="1"/>
  <c r="P685" i="5"/>
  <c r="R685" i="5" s="1"/>
  <c r="P595" i="5"/>
  <c r="P687" i="5"/>
  <c r="R687" i="5" s="1"/>
  <c r="P265" i="5"/>
  <c r="P885" i="5"/>
  <c r="R885" i="5" s="1"/>
  <c r="P886" i="5"/>
  <c r="R886" i="5" s="1"/>
  <c r="P691" i="5"/>
  <c r="P692" i="5"/>
  <c r="P693" i="5"/>
  <c r="R693" i="5" s="1"/>
  <c r="P694" i="5"/>
  <c r="R694" i="5" s="1"/>
  <c r="P695" i="5"/>
  <c r="R695" i="5" s="1"/>
  <c r="P696" i="5"/>
  <c r="R696" i="5" s="1"/>
  <c r="P697" i="5"/>
  <c r="R697" i="5" s="1"/>
  <c r="P698" i="5"/>
  <c r="R698" i="5" s="1"/>
  <c r="P699" i="5"/>
  <c r="R699" i="5" s="1"/>
  <c r="P700" i="5"/>
  <c r="R700" i="5" s="1"/>
  <c r="P701" i="5"/>
  <c r="R701" i="5" s="1"/>
  <c r="P702" i="5"/>
  <c r="P473" i="5"/>
  <c r="R473" i="5" s="1"/>
  <c r="P704" i="5"/>
  <c r="R704" i="5" s="1"/>
  <c r="P705" i="5"/>
  <c r="R705" i="5" s="1"/>
  <c r="P706" i="5"/>
  <c r="R706" i="5" s="1"/>
  <c r="P707" i="5"/>
  <c r="R707" i="5" s="1"/>
  <c r="P708" i="5"/>
  <c r="P709" i="5"/>
  <c r="R709" i="5" s="1"/>
  <c r="P710" i="5"/>
  <c r="P711" i="5"/>
  <c r="R711" i="5" s="1"/>
  <c r="P712" i="5"/>
  <c r="P713" i="5"/>
  <c r="R713" i="5" s="1"/>
  <c r="P714" i="5"/>
  <c r="P715" i="5"/>
  <c r="P716" i="5"/>
  <c r="R716" i="5" s="1"/>
  <c r="P717" i="5"/>
  <c r="R717" i="5" s="1"/>
  <c r="P718" i="5"/>
  <c r="P719" i="5"/>
  <c r="P720" i="5"/>
  <c r="P721" i="5"/>
  <c r="P722" i="5"/>
  <c r="R722" i="5" s="1"/>
  <c r="P723" i="5"/>
  <c r="P724" i="5"/>
  <c r="P725" i="5"/>
  <c r="P478" i="5"/>
  <c r="R478" i="5" s="1"/>
  <c r="P1150" i="5"/>
  <c r="P728" i="5"/>
  <c r="P729" i="5"/>
  <c r="P600" i="5"/>
  <c r="R600" i="5" s="1"/>
  <c r="P1146" i="5"/>
  <c r="R1146" i="5" s="1"/>
  <c r="P732" i="5"/>
  <c r="P523" i="5"/>
  <c r="R523" i="5" s="1"/>
  <c r="P734" i="5"/>
  <c r="P735" i="5"/>
  <c r="R735" i="5" s="1"/>
  <c r="P736" i="5"/>
  <c r="P737" i="5"/>
  <c r="P738" i="5"/>
  <c r="P183" i="5"/>
  <c r="P1093" i="5"/>
  <c r="R1093" i="5" s="1"/>
  <c r="P644" i="5"/>
  <c r="R644" i="5" s="1"/>
  <c r="P742" i="5"/>
  <c r="P743" i="5"/>
  <c r="P744" i="5"/>
  <c r="P745" i="5"/>
  <c r="P746" i="5"/>
  <c r="P747" i="5"/>
  <c r="P748" i="5"/>
  <c r="P749" i="5"/>
  <c r="R749" i="5" s="1"/>
  <c r="P750" i="5"/>
  <c r="P751" i="5"/>
  <c r="P752" i="5"/>
  <c r="P753" i="5"/>
  <c r="P754" i="5"/>
  <c r="P755" i="5"/>
  <c r="R755" i="5" s="1"/>
  <c r="P756" i="5"/>
  <c r="P757" i="5"/>
  <c r="P758" i="5"/>
  <c r="P759" i="5"/>
  <c r="R759" i="5" s="1"/>
  <c r="P760" i="5"/>
  <c r="P479" i="5"/>
  <c r="R479" i="5" s="1"/>
  <c r="P762" i="5"/>
  <c r="P763" i="5"/>
  <c r="R763" i="5" s="1"/>
  <c r="P764" i="5"/>
  <c r="P765" i="5"/>
  <c r="P766" i="5"/>
  <c r="P767" i="5"/>
  <c r="P768" i="5"/>
  <c r="P769" i="5"/>
  <c r="P895" i="5"/>
  <c r="R895" i="5" s="1"/>
  <c r="P771" i="5"/>
  <c r="P772" i="5"/>
  <c r="P1143" i="5"/>
  <c r="R1143" i="5" s="1"/>
  <c r="P774" i="5"/>
  <c r="P775" i="5"/>
  <c r="P776" i="5"/>
  <c r="P777" i="5"/>
  <c r="P778" i="5"/>
  <c r="P779" i="5"/>
  <c r="P780" i="5"/>
  <c r="P781" i="5"/>
  <c r="P782" i="5"/>
  <c r="P654" i="5"/>
  <c r="P596" i="5"/>
  <c r="R596" i="5" s="1"/>
  <c r="P785" i="5"/>
  <c r="P786" i="5"/>
  <c r="R786" i="5" s="1"/>
  <c r="P787" i="5"/>
  <c r="R787" i="5" s="1"/>
  <c r="P788" i="5"/>
  <c r="R788" i="5" s="1"/>
  <c r="P789" i="5"/>
  <c r="R789" i="5" s="1"/>
  <c r="P790" i="5"/>
  <c r="R790" i="5" s="1"/>
  <c r="P791" i="5"/>
  <c r="R791" i="5" s="1"/>
  <c r="P792" i="5"/>
  <c r="R792" i="5" s="1"/>
  <c r="P1122" i="5"/>
  <c r="R1122" i="5" s="1"/>
  <c r="P794" i="5"/>
  <c r="P795" i="5"/>
  <c r="P796" i="5"/>
  <c r="R796" i="5" s="1"/>
  <c r="P797" i="5"/>
  <c r="R797" i="5" s="1"/>
  <c r="P1152" i="5"/>
  <c r="P799" i="5"/>
  <c r="P800" i="5"/>
  <c r="P590" i="5"/>
  <c r="R590" i="5" s="1"/>
  <c r="P940" i="5"/>
  <c r="R940" i="5" s="1"/>
  <c r="P987" i="5"/>
  <c r="R987" i="5" s="1"/>
  <c r="P544" i="5"/>
  <c r="R544" i="5" s="1"/>
  <c r="P805" i="5"/>
  <c r="R805" i="5" s="1"/>
  <c r="P806" i="5"/>
  <c r="R806" i="5" s="1"/>
  <c r="P807" i="5"/>
  <c r="R807" i="5" s="1"/>
  <c r="P1118" i="5"/>
  <c r="R1118" i="5" s="1"/>
  <c r="P567" i="5"/>
  <c r="P810" i="5"/>
  <c r="P1069" i="5"/>
  <c r="R1069" i="5" s="1"/>
  <c r="P605" i="5"/>
  <c r="R605" i="5" s="1"/>
  <c r="P813" i="5"/>
  <c r="R813" i="5" s="1"/>
  <c r="P1097" i="5"/>
  <c r="R1097" i="5" s="1"/>
  <c r="P883" i="5"/>
  <c r="R883" i="5" s="1"/>
  <c r="P816" i="5"/>
  <c r="R816" i="5" s="1"/>
  <c r="P1145" i="5"/>
  <c r="R1145" i="5" s="1"/>
  <c r="P981" i="5"/>
  <c r="R981" i="5" s="1"/>
  <c r="P1153" i="5"/>
  <c r="P820" i="5"/>
  <c r="P570" i="5"/>
  <c r="R570" i="5" s="1"/>
  <c r="P814" i="5"/>
  <c r="P823" i="5"/>
  <c r="P824" i="5"/>
  <c r="R824" i="5" s="1"/>
  <c r="P825" i="5"/>
  <c r="R825" i="5" s="1"/>
  <c r="P826" i="5"/>
  <c r="P827" i="5"/>
  <c r="P828" i="5"/>
  <c r="R828" i="5" s="1"/>
  <c r="P829" i="5"/>
  <c r="R829" i="5" s="1"/>
  <c r="P830" i="5"/>
  <c r="R830" i="5" s="1"/>
  <c r="P831" i="5"/>
  <c r="R831" i="5" s="1"/>
  <c r="P832" i="5"/>
  <c r="R832" i="5" s="1"/>
  <c r="P803" i="5"/>
  <c r="R803" i="5" s="1"/>
  <c r="P1158" i="5"/>
  <c r="R1158" i="5" s="1"/>
  <c r="P835" i="5"/>
  <c r="R835" i="5" s="1"/>
  <c r="P836" i="5"/>
  <c r="R836" i="5" s="1"/>
  <c r="P837" i="5"/>
  <c r="R837" i="5" s="1"/>
  <c r="P838" i="5"/>
  <c r="R838" i="5" s="1"/>
  <c r="P802" i="5"/>
  <c r="R802" i="5" s="1"/>
  <c r="P801" i="5"/>
  <c r="R801" i="5" s="1"/>
  <c r="P1095" i="5"/>
  <c r="R1095" i="5" s="1"/>
  <c r="P842" i="5"/>
  <c r="R842" i="5" s="1"/>
  <c r="P815" i="5"/>
  <c r="R815" i="5" s="1"/>
  <c r="P844" i="5"/>
  <c r="R844" i="5" s="1"/>
  <c r="P845" i="5"/>
  <c r="R845" i="5" s="1"/>
  <c r="P846" i="5"/>
  <c r="R846" i="5" s="1"/>
  <c r="P839" i="5"/>
  <c r="R839" i="5" s="1"/>
  <c r="P891" i="5"/>
  <c r="R891" i="5" s="1"/>
  <c r="P849" i="5"/>
  <c r="P850" i="5"/>
  <c r="R850" i="5" s="1"/>
  <c r="P851" i="5"/>
  <c r="R851" i="5" s="1"/>
  <c r="P477" i="5"/>
  <c r="P969" i="5"/>
  <c r="R969" i="5" s="1"/>
  <c r="P854" i="5"/>
  <c r="P855" i="5"/>
  <c r="P856" i="5"/>
  <c r="P857" i="5"/>
  <c r="P858" i="5"/>
  <c r="R858" i="5" s="1"/>
  <c r="P859" i="5"/>
  <c r="R859" i="5" s="1"/>
  <c r="P911" i="5"/>
  <c r="R911" i="5" s="1"/>
  <c r="P848" i="5"/>
  <c r="R848" i="5" s="1"/>
  <c r="P862" i="5"/>
  <c r="R862" i="5" s="1"/>
  <c r="P863" i="5"/>
  <c r="R863" i="5" s="1"/>
  <c r="P864" i="5"/>
  <c r="R864" i="5" s="1"/>
  <c r="P865" i="5"/>
  <c r="R865" i="5" s="1"/>
  <c r="P866" i="5"/>
  <c r="P867" i="5"/>
  <c r="R867" i="5" s="1"/>
  <c r="P812" i="5"/>
  <c r="R812" i="5" s="1"/>
  <c r="P869" i="5"/>
  <c r="R869" i="5" s="1"/>
  <c r="P951" i="5"/>
  <c r="R951" i="5" s="1"/>
  <c r="P871" i="5"/>
  <c r="R871" i="5" s="1"/>
  <c r="P872" i="5"/>
  <c r="R872" i="5" s="1"/>
  <c r="P873" i="5"/>
  <c r="P874" i="5"/>
  <c r="R874" i="5" s="1"/>
  <c r="P875" i="5"/>
  <c r="R875" i="5" s="1"/>
  <c r="P876" i="5"/>
  <c r="R876" i="5" s="1"/>
  <c r="P877" i="5"/>
  <c r="R877" i="5" s="1"/>
  <c r="P878" i="5"/>
  <c r="R878" i="5" s="1"/>
  <c r="P1022" i="5"/>
  <c r="R1022" i="5" s="1"/>
  <c r="P880" i="5"/>
  <c r="R880" i="5" s="1"/>
  <c r="P881" i="5"/>
  <c r="R881" i="5" s="1"/>
  <c r="P882" i="5"/>
  <c r="R882" i="5" s="1"/>
  <c r="P572" i="5"/>
  <c r="R572" i="5" s="1"/>
  <c r="P884" i="5"/>
  <c r="R884" i="5" s="1"/>
  <c r="P861" i="5"/>
  <c r="R861" i="5" s="1"/>
  <c r="P843" i="5"/>
  <c r="R843" i="5" s="1"/>
  <c r="P638" i="5"/>
  <c r="P888" i="5"/>
  <c r="R888" i="5" s="1"/>
  <c r="P860" i="5"/>
  <c r="R860" i="5" s="1"/>
  <c r="P870" i="5"/>
  <c r="R870" i="5" s="1"/>
  <c r="P1032" i="5"/>
  <c r="R1032" i="5" s="1"/>
  <c r="P892" i="5"/>
  <c r="R892" i="5" s="1"/>
  <c r="P893" i="5"/>
  <c r="R893" i="5" s="1"/>
  <c r="P894" i="5"/>
  <c r="R894" i="5" s="1"/>
  <c r="P591" i="5"/>
  <c r="R591" i="5" s="1"/>
  <c r="P896" i="5"/>
  <c r="R896" i="5" s="1"/>
  <c r="P897" i="5"/>
  <c r="R897" i="5" s="1"/>
  <c r="P898" i="5"/>
  <c r="R898" i="5" s="1"/>
  <c r="P899" i="5"/>
  <c r="R899" i="5" s="1"/>
  <c r="P900" i="5"/>
  <c r="R900" i="5" s="1"/>
  <c r="P901" i="5"/>
  <c r="R901" i="5" s="1"/>
  <c r="P817" i="5"/>
  <c r="P841" i="5"/>
  <c r="R841" i="5" s="1"/>
  <c r="P904" i="5"/>
  <c r="P905" i="5"/>
  <c r="P906" i="5"/>
  <c r="P1035" i="5"/>
  <c r="R1035" i="5" s="1"/>
  <c r="P514" i="5"/>
  <c r="R514" i="5" s="1"/>
  <c r="P909" i="5"/>
  <c r="R909" i="5" s="1"/>
  <c r="P910" i="5"/>
  <c r="R910" i="5" s="1"/>
  <c r="P522" i="5"/>
  <c r="R522" i="5" s="1"/>
  <c r="P912" i="5"/>
  <c r="R912" i="5" s="1"/>
  <c r="P913" i="5"/>
  <c r="R913" i="5" s="1"/>
  <c r="P914" i="5"/>
  <c r="R914" i="5" s="1"/>
  <c r="P915" i="5"/>
  <c r="R915" i="5" s="1"/>
  <c r="P916" i="5"/>
  <c r="R916" i="5" s="1"/>
  <c r="P917" i="5"/>
  <c r="R917" i="5" s="1"/>
  <c r="P918" i="5"/>
  <c r="R918" i="5" s="1"/>
  <c r="P919" i="5"/>
  <c r="R919" i="5" s="1"/>
  <c r="P920" i="5"/>
  <c r="R920" i="5" s="1"/>
  <c r="P921" i="5"/>
  <c r="R921" i="5" s="1"/>
  <c r="P922" i="5"/>
  <c r="R922" i="5" s="1"/>
  <c r="P923" i="5"/>
  <c r="P821" i="5"/>
  <c r="R821" i="5" s="1"/>
  <c r="P925" i="5"/>
  <c r="P926" i="5"/>
  <c r="R926" i="5" s="1"/>
  <c r="P927" i="5"/>
  <c r="P804" i="5"/>
  <c r="P1133" i="5"/>
  <c r="R1133" i="5" s="1"/>
  <c r="P930" i="5"/>
  <c r="R930" i="5" s="1"/>
  <c r="P931" i="5"/>
  <c r="R931" i="5" s="1"/>
  <c r="P932" i="5"/>
  <c r="R932" i="5" s="1"/>
  <c r="P933" i="5"/>
  <c r="R933" i="5" s="1"/>
  <c r="P934" i="5"/>
  <c r="R934" i="5" s="1"/>
  <c r="P935" i="5"/>
  <c r="R935" i="5" s="1"/>
  <c r="P936" i="5"/>
  <c r="R936" i="5" s="1"/>
  <c r="P937" i="5"/>
  <c r="P938" i="5"/>
  <c r="R938" i="5" s="1"/>
  <c r="P939" i="5"/>
  <c r="R939" i="5" s="1"/>
  <c r="P1135" i="5"/>
  <c r="R1135" i="5" s="1"/>
  <c r="P941" i="5"/>
  <c r="P942" i="5"/>
  <c r="P943" i="5"/>
  <c r="P944" i="5"/>
  <c r="P945" i="5"/>
  <c r="R945" i="5" s="1"/>
  <c r="P946" i="5"/>
  <c r="R946" i="5" s="1"/>
  <c r="P1136" i="5"/>
  <c r="R1136" i="5" s="1"/>
  <c r="P948" i="5"/>
  <c r="R948" i="5" s="1"/>
  <c r="P564" i="5"/>
  <c r="R564" i="5" s="1"/>
  <c r="P475" i="5"/>
  <c r="P1033" i="5"/>
  <c r="R1033" i="5" s="1"/>
  <c r="P1089" i="5"/>
  <c r="R1089" i="5" s="1"/>
  <c r="P953" i="5"/>
  <c r="P868" i="5"/>
  <c r="R868" i="5" s="1"/>
  <c r="P955" i="5"/>
  <c r="P956" i="5"/>
  <c r="R956" i="5" s="1"/>
  <c r="P957" i="5"/>
  <c r="R957" i="5" s="1"/>
  <c r="P958" i="5"/>
  <c r="P959" i="5"/>
  <c r="P524" i="5"/>
  <c r="R524" i="5" s="1"/>
  <c r="P961" i="5"/>
  <c r="R961" i="5" s="1"/>
  <c r="P962" i="5"/>
  <c r="R962" i="5" s="1"/>
  <c r="P963" i="5"/>
  <c r="R963" i="5" s="1"/>
  <c r="P964" i="5"/>
  <c r="R964" i="5" s="1"/>
  <c r="P929" i="5"/>
  <c r="R929" i="5" s="1"/>
  <c r="P966" i="5"/>
  <c r="R966" i="5" s="1"/>
  <c r="P967" i="5"/>
  <c r="R967" i="5" s="1"/>
  <c r="P968" i="5"/>
  <c r="R968" i="5" s="1"/>
  <c r="P960" i="5"/>
  <c r="P970" i="5"/>
  <c r="R970" i="5" s="1"/>
  <c r="P971" i="5"/>
  <c r="R971" i="5" s="1"/>
  <c r="P972" i="5"/>
  <c r="R972" i="5" s="1"/>
  <c r="P973" i="5"/>
  <c r="R973" i="5" s="1"/>
  <c r="P974" i="5"/>
  <c r="P975" i="5"/>
  <c r="P976" i="5"/>
  <c r="R976" i="5" s="1"/>
  <c r="P977" i="5"/>
  <c r="R977" i="5" s="1"/>
  <c r="P978" i="5"/>
  <c r="R978" i="5" s="1"/>
  <c r="P979" i="5"/>
  <c r="P980" i="5"/>
  <c r="P381" i="5"/>
  <c r="R381" i="5" s="1"/>
  <c r="P982" i="5"/>
  <c r="R982" i="5" s="1"/>
  <c r="P983" i="5"/>
  <c r="R983" i="5" s="1"/>
  <c r="P984" i="5"/>
  <c r="R984" i="5" s="1"/>
  <c r="P985" i="5"/>
  <c r="R985" i="5" s="1"/>
  <c r="P637" i="5"/>
  <c r="R637" i="5" s="1"/>
  <c r="P531" i="5"/>
  <c r="R531" i="5" s="1"/>
  <c r="P988" i="5"/>
  <c r="R988" i="5" s="1"/>
  <c r="P989" i="5"/>
  <c r="R989" i="5" s="1"/>
  <c r="P990" i="5"/>
  <c r="R990" i="5" s="1"/>
  <c r="P991" i="5"/>
  <c r="R991" i="5" s="1"/>
  <c r="P992" i="5"/>
  <c r="R992" i="5" s="1"/>
  <c r="P993" i="5"/>
  <c r="R993" i="5" s="1"/>
  <c r="P994" i="5"/>
  <c r="P995" i="5"/>
  <c r="P532" i="5"/>
  <c r="R532" i="5" s="1"/>
  <c r="P533" i="5"/>
  <c r="R533" i="5" s="1"/>
  <c r="P998" i="5"/>
  <c r="P999" i="5"/>
  <c r="R999" i="5" s="1"/>
  <c r="P1000" i="5"/>
  <c r="R1000" i="5" s="1"/>
  <c r="P1001" i="5"/>
  <c r="R1001" i="5" s="1"/>
  <c r="P1002" i="5"/>
  <c r="R1002" i="5" s="1"/>
  <c r="P1003" i="5"/>
  <c r="R1003" i="5" s="1"/>
  <c r="P1004" i="5"/>
  <c r="R1004" i="5" s="1"/>
  <c r="P1005" i="5"/>
  <c r="R1005" i="5" s="1"/>
  <c r="P1006" i="5"/>
  <c r="R1006" i="5" s="1"/>
  <c r="P545" i="5"/>
  <c r="R545" i="5" s="1"/>
  <c r="P833" i="5"/>
  <c r="R833" i="5" s="1"/>
  <c r="P1009" i="5"/>
  <c r="R1009" i="5" s="1"/>
  <c r="P273" i="5"/>
  <c r="R273" i="5" s="1"/>
  <c r="P1128" i="5"/>
  <c r="R1128" i="5" s="1"/>
  <c r="P621" i="5"/>
  <c r="R621" i="5" s="1"/>
  <c r="P1013" i="5"/>
  <c r="R1013" i="5" s="1"/>
  <c r="P1014" i="5"/>
  <c r="R1014" i="5" s="1"/>
  <c r="P1015" i="5"/>
  <c r="R1015" i="5" s="1"/>
  <c r="P1016" i="5"/>
  <c r="R1016" i="5" s="1"/>
  <c r="P1017" i="5"/>
  <c r="R1017" i="5" s="1"/>
  <c r="P1018" i="5"/>
  <c r="R1018" i="5" s="1"/>
  <c r="P809" i="5"/>
  <c r="R809" i="5" s="1"/>
  <c r="P1020" i="5"/>
  <c r="R1020" i="5" s="1"/>
  <c r="P1021" i="5"/>
  <c r="R1021" i="5" s="1"/>
  <c r="P798" i="5"/>
  <c r="P1023" i="5"/>
  <c r="R1023" i="5" s="1"/>
  <c r="P1024" i="5"/>
  <c r="P1025" i="5"/>
  <c r="R1025" i="5" s="1"/>
  <c r="P474" i="5"/>
  <c r="P574" i="5"/>
  <c r="P783" i="5"/>
  <c r="R783" i="5" s="1"/>
  <c r="P834" i="5"/>
  <c r="R834" i="5" s="1"/>
  <c r="P907" i="5"/>
  <c r="P908" i="5"/>
  <c r="P610" i="5"/>
  <c r="R610" i="5" s="1"/>
  <c r="P569" i="5"/>
  <c r="R569" i="5" s="1"/>
  <c r="P1034" i="5"/>
  <c r="R1034" i="5" s="1"/>
  <c r="P730" i="5"/>
  <c r="R730" i="5" s="1"/>
  <c r="P1036" i="5"/>
  <c r="R1036" i="5" s="1"/>
  <c r="P1037" i="5"/>
  <c r="R1037" i="5" s="1"/>
  <c r="P1038" i="5"/>
  <c r="R1038" i="5" s="1"/>
  <c r="P1039" i="5"/>
  <c r="P1040" i="5"/>
  <c r="R1040" i="5" s="1"/>
  <c r="P1041" i="5"/>
  <c r="P1042" i="5"/>
  <c r="R1042" i="5" s="1"/>
  <c r="P1043" i="5"/>
  <c r="P965" i="5"/>
  <c r="R965" i="5" s="1"/>
  <c r="P1045" i="5"/>
  <c r="R1045" i="5" s="1"/>
  <c r="P1046" i="5"/>
  <c r="P1047" i="5"/>
  <c r="R1047" i="5" s="1"/>
  <c r="P1048" i="5"/>
  <c r="R1048" i="5" s="1"/>
  <c r="P1049" i="5"/>
  <c r="P1050" i="5"/>
  <c r="P1051" i="5"/>
  <c r="R1051" i="5" s="1"/>
  <c r="P1052" i="5"/>
  <c r="R1052" i="5" s="1"/>
  <c r="P1019" i="5"/>
  <c r="P1054" i="5"/>
  <c r="R1054" i="5" s="1"/>
  <c r="P1055" i="5"/>
  <c r="P1056" i="5"/>
  <c r="P1057" i="5"/>
  <c r="R1057" i="5" s="1"/>
  <c r="P1058" i="5"/>
  <c r="R1058" i="5" s="1"/>
  <c r="P516" i="5"/>
  <c r="P1060" i="5"/>
  <c r="R1060" i="5" s="1"/>
  <c r="P525" i="5"/>
  <c r="P526" i="5"/>
  <c r="P1063" i="5"/>
  <c r="R1063" i="5" s="1"/>
  <c r="P1064" i="5"/>
  <c r="P1065" i="5"/>
  <c r="R1065" i="5" s="1"/>
  <c r="P1066" i="5"/>
  <c r="P1067" i="5"/>
  <c r="R1067" i="5" s="1"/>
  <c r="P1068" i="5"/>
  <c r="R1068" i="5" s="1"/>
  <c r="P1126" i="5"/>
  <c r="R1126" i="5" s="1"/>
  <c r="P1070" i="5"/>
  <c r="P1091" i="5"/>
  <c r="R1091" i="5" s="1"/>
  <c r="P547" i="5"/>
  <c r="P1073" i="5"/>
  <c r="R1073" i="5" s="1"/>
  <c r="P1074" i="5"/>
  <c r="R1074" i="5" s="1"/>
  <c r="P1075" i="5"/>
  <c r="R1075" i="5" s="1"/>
  <c r="P1076" i="5"/>
  <c r="R1076" i="5" s="1"/>
  <c r="P997" i="5"/>
  <c r="P1078" i="5"/>
  <c r="R1078" i="5" s="1"/>
  <c r="P1079" i="5"/>
  <c r="R1079" i="5" s="1"/>
  <c r="P517" i="5"/>
  <c r="P1081" i="5"/>
  <c r="R1081" i="5" s="1"/>
  <c r="P1082" i="5"/>
  <c r="P1083" i="5"/>
  <c r="P1084" i="5"/>
  <c r="P1085" i="5"/>
  <c r="P543" i="5"/>
  <c r="R543" i="5" s="1"/>
  <c r="P549" i="5"/>
  <c r="P552" i="5"/>
  <c r="P840" i="5"/>
  <c r="R840" i="5" s="1"/>
  <c r="P1119" i="5"/>
  <c r="P626" i="5"/>
  <c r="R626" i="5" s="1"/>
  <c r="P1090" i="5"/>
  <c r="R1090" i="5" s="1"/>
  <c r="P741" i="5"/>
  <c r="R741" i="5" s="1"/>
  <c r="P996" i="5"/>
  <c r="P761" i="5"/>
  <c r="R761" i="5" s="1"/>
  <c r="P1142" i="5"/>
  <c r="R1142" i="5" s="1"/>
  <c r="P411" i="5"/>
  <c r="P690" i="5"/>
  <c r="P731" i="5"/>
  <c r="R731" i="5" s="1"/>
  <c r="P1100" i="5"/>
  <c r="P1132" i="5"/>
  <c r="R1132" i="5" s="1"/>
  <c r="P1134" i="5"/>
  <c r="R1134" i="5" s="1"/>
  <c r="P1103" i="5"/>
  <c r="R1103" i="5" s="1"/>
  <c r="P947" i="5"/>
  <c r="P1105" i="5"/>
  <c r="R1105" i="5" s="1"/>
  <c r="P740" i="5"/>
  <c r="P811" i="5"/>
  <c r="P1086" i="5"/>
  <c r="R1086" i="5" s="1"/>
  <c r="P1061" i="5"/>
  <c r="R1061" i="5" s="1"/>
  <c r="P1110" i="5"/>
  <c r="P643" i="5"/>
  <c r="P1112" i="5"/>
  <c r="R1112" i="5" s="1"/>
  <c r="P409" i="5"/>
  <c r="P1114" i="5"/>
  <c r="P1115" i="5"/>
  <c r="P410" i="5"/>
  <c r="P1156" i="5"/>
  <c r="R1156" i="5" s="1"/>
  <c r="P1062" i="5"/>
  <c r="R1062" i="5" s="1"/>
  <c r="P784" i="5"/>
  <c r="R784" i="5" s="1"/>
  <c r="P1120" i="5"/>
  <c r="R1120" i="5" s="1"/>
  <c r="P1121" i="5"/>
  <c r="R1121" i="5" s="1"/>
  <c r="P686" i="5"/>
  <c r="P1123" i="5"/>
  <c r="P1124" i="5"/>
  <c r="P1125" i="5"/>
  <c r="P773" i="5"/>
  <c r="R773" i="5" s="1"/>
  <c r="P1088" i="5"/>
  <c r="P1071" i="5"/>
  <c r="R1071" i="5" s="1"/>
  <c r="P770" i="5"/>
  <c r="R770" i="5" s="1"/>
  <c r="P1087" i="5"/>
  <c r="R1087" i="5" s="1"/>
  <c r="P1140" i="5"/>
  <c r="R1140" i="5" s="1"/>
  <c r="P1141" i="5"/>
  <c r="R1141" i="5" s="1"/>
  <c r="P739" i="5"/>
  <c r="R739" i="5" s="1"/>
  <c r="P726" i="5"/>
  <c r="R726" i="5" s="1"/>
  <c r="P607" i="5"/>
  <c r="R607" i="5" s="1"/>
  <c r="P1044" i="5"/>
  <c r="P1138" i="5"/>
  <c r="P1139" i="5"/>
  <c r="P808" i="5"/>
  <c r="P924" i="5"/>
  <c r="P793" i="5"/>
  <c r="R793" i="5" s="1"/>
  <c r="P554" i="5"/>
  <c r="P609" i="5"/>
  <c r="P561" i="5"/>
  <c r="P627" i="5"/>
  <c r="P611" i="5"/>
  <c r="P624" i="5"/>
  <c r="R624" i="5" s="1"/>
  <c r="P1148" i="5"/>
  <c r="P1149" i="5"/>
  <c r="P1077" i="5"/>
  <c r="P608" i="5"/>
  <c r="P580" i="5"/>
  <c r="P630" i="5"/>
  <c r="P1072" i="5"/>
  <c r="P559" i="5"/>
  <c r="P499" i="5"/>
  <c r="R499" i="5" s="1"/>
  <c r="P541" i="5"/>
  <c r="P1080" i="5"/>
  <c r="P1159" i="5"/>
  <c r="P1160" i="5"/>
  <c r="P1161" i="5"/>
  <c r="R1161" i="5" s="1"/>
  <c r="P1162" i="5"/>
  <c r="R1162" i="5" s="1"/>
  <c r="P2" i="5"/>
  <c r="R2" i="5" s="1"/>
  <c r="J170" i="2"/>
  <c r="J703" i="2"/>
  <c r="J642" i="2"/>
  <c r="J733" i="2"/>
  <c r="J501" i="2"/>
  <c r="J688" i="2"/>
  <c r="J1111" i="2"/>
  <c r="J1031" i="2"/>
  <c r="J847" i="2"/>
  <c r="J818" i="2"/>
  <c r="J852" i="2"/>
  <c r="J727" i="2"/>
  <c r="J451" i="2"/>
  <c r="J1117" i="2"/>
  <c r="J666" i="2"/>
  <c r="J558" i="2"/>
  <c r="J169" i="2"/>
  <c r="J270" i="2"/>
  <c r="J1102" i="2"/>
  <c r="J684" i="2"/>
  <c r="J163" i="2"/>
  <c r="J155" i="2"/>
  <c r="J556" i="2"/>
  <c r="J425" i="2"/>
  <c r="J421" i="2"/>
  <c r="J819" i="2"/>
  <c r="J38" i="2"/>
  <c r="J242" i="2"/>
  <c r="J168" i="2"/>
  <c r="J158" i="2"/>
  <c r="J129" i="2"/>
  <c r="J128" i="2"/>
  <c r="J127" i="2"/>
  <c r="J444" i="2"/>
  <c r="J443" i="2"/>
  <c r="J426" i="2"/>
  <c r="J422" i="2"/>
  <c r="J418" i="2"/>
  <c r="J1104" i="2"/>
  <c r="J1147" i="2"/>
  <c r="J429" i="2"/>
  <c r="J668" i="2"/>
  <c r="J311" i="2"/>
  <c r="J309" i="2"/>
  <c r="J308" i="2"/>
  <c r="J551" i="2"/>
  <c r="J663" i="2"/>
  <c r="J428" i="2"/>
  <c r="J423" i="2"/>
  <c r="J419" i="2"/>
  <c r="J415" i="2"/>
  <c r="J367" i="2"/>
  <c r="J441" i="2"/>
  <c r="J452" i="2"/>
  <c r="J440" i="2"/>
  <c r="J1109" i="2"/>
  <c r="J434" i="2"/>
  <c r="J420" i="2"/>
  <c r="J416" i="2"/>
  <c r="J342" i="2"/>
  <c r="J179" i="2"/>
  <c r="J255" i="2"/>
  <c r="J330" i="2"/>
  <c r="J435" i="2"/>
  <c r="J442" i="2"/>
  <c r="J1011" i="2"/>
  <c r="J450" i="2"/>
  <c r="J142" i="2"/>
  <c r="J454" i="2"/>
  <c r="J455" i="2"/>
  <c r="J449" i="2"/>
  <c r="J462" i="2"/>
  <c r="J461" i="2"/>
  <c r="J456" i="2"/>
  <c r="J448" i="2"/>
  <c r="J238" i="2"/>
  <c r="J346" i="2"/>
  <c r="J345" i="2"/>
  <c r="J344" i="2"/>
  <c r="J343" i="2"/>
  <c r="J107" i="2"/>
  <c r="J417" i="2"/>
  <c r="G220" i="2"/>
  <c r="J220" i="2" s="1"/>
  <c r="G1164" i="2"/>
  <c r="H3" i="2"/>
  <c r="H5" i="2"/>
  <c r="H10" i="2"/>
  <c r="H11" i="2"/>
  <c r="H13" i="2"/>
  <c r="H14" i="2"/>
  <c r="H16" i="2"/>
  <c r="H17" i="2"/>
  <c r="H18" i="2"/>
  <c r="H19" i="2"/>
  <c r="H21" i="2"/>
  <c r="H22" i="2"/>
  <c r="H24" i="2"/>
  <c r="H25" i="2"/>
  <c r="H31" i="2"/>
  <c r="H34" i="2"/>
  <c r="H35" i="2"/>
  <c r="H36" i="2"/>
  <c r="H38" i="2"/>
  <c r="H39" i="2"/>
  <c r="H40" i="2"/>
  <c r="H41" i="2"/>
  <c r="H42" i="2"/>
  <c r="H43" i="2"/>
  <c r="H44" i="2"/>
  <c r="H45" i="2"/>
  <c r="H46" i="2"/>
  <c r="H47" i="2"/>
  <c r="H48" i="2"/>
  <c r="H49" i="2"/>
  <c r="H50" i="2"/>
  <c r="H51" i="2"/>
  <c r="H52" i="2"/>
  <c r="H53" i="2"/>
  <c r="H54" i="2"/>
  <c r="H55" i="2"/>
  <c r="H56" i="2"/>
  <c r="H57" i="2"/>
  <c r="H58" i="2"/>
  <c r="H59" i="2"/>
  <c r="H60" i="2"/>
  <c r="H61" i="2"/>
  <c r="H62" i="2"/>
  <c r="H63" i="2"/>
  <c r="H64" i="2"/>
  <c r="H65" i="2"/>
  <c r="H66" i="2"/>
  <c r="H67" i="2"/>
  <c r="H68" i="2"/>
  <c r="H69" i="2"/>
  <c r="H70" i="2"/>
  <c r="H71" i="2"/>
  <c r="H72" i="2"/>
  <c r="H73" i="2"/>
  <c r="H74" i="2"/>
  <c r="H77" i="2"/>
  <c r="H78" i="2"/>
  <c r="H79" i="2"/>
  <c r="H80" i="2"/>
  <c r="H81" i="2"/>
  <c r="H82" i="2"/>
  <c r="H83" i="2"/>
  <c r="H84" i="2"/>
  <c r="H85" i="2"/>
  <c r="H86" i="2"/>
  <c r="H87" i="2"/>
  <c r="H90" i="2"/>
  <c r="H92" i="2"/>
  <c r="H95" i="2"/>
  <c r="H97" i="2"/>
  <c r="H98" i="2"/>
  <c r="H99" i="2"/>
  <c r="H107" i="2"/>
  <c r="H108" i="2"/>
  <c r="H109" i="2"/>
  <c r="H110" i="2"/>
  <c r="H111" i="2"/>
  <c r="H112" i="2"/>
  <c r="H113" i="2"/>
  <c r="H114" i="2"/>
  <c r="H115" i="2"/>
  <c r="H116" i="2"/>
  <c r="H117" i="2"/>
  <c r="H118" i="2"/>
  <c r="H119" i="2"/>
  <c r="H120" i="2"/>
  <c r="H121" i="2"/>
  <c r="H122" i="2"/>
  <c r="H123" i="2"/>
  <c r="H125" i="2"/>
  <c r="H126" i="2"/>
  <c r="H127" i="2"/>
  <c r="H128" i="2"/>
  <c r="H129" i="2"/>
  <c r="H130" i="2"/>
  <c r="H131" i="2"/>
  <c r="H136" i="2"/>
  <c r="H137" i="2"/>
  <c r="H138" i="2"/>
  <c r="H139" i="2"/>
  <c r="H140" i="2"/>
  <c r="H142" i="2"/>
  <c r="H143" i="2"/>
  <c r="H144" i="2"/>
  <c r="H145" i="2"/>
  <c r="H146" i="2"/>
  <c r="H147" i="2"/>
  <c r="H148" i="2"/>
  <c r="H149" i="2"/>
  <c r="H150" i="2"/>
  <c r="H154" i="2"/>
  <c r="H155" i="2"/>
  <c r="H156" i="2"/>
  <c r="H157" i="2"/>
  <c r="H158" i="2"/>
  <c r="H159" i="2"/>
  <c r="H160" i="2"/>
  <c r="H161" i="2"/>
  <c r="H162" i="2"/>
  <c r="H163" i="2"/>
  <c r="H164" i="2"/>
  <c r="H165" i="2"/>
  <c r="H166" i="2"/>
  <c r="H167" i="2"/>
  <c r="H168" i="2"/>
  <c r="H169" i="2"/>
  <c r="H170" i="2"/>
  <c r="H171" i="2"/>
  <c r="H172" i="2"/>
  <c r="H173" i="2"/>
  <c r="H174" i="2"/>
  <c r="H176" i="2"/>
  <c r="H177" i="2"/>
  <c r="H178" i="2"/>
  <c r="H179" i="2"/>
  <c r="H180" i="2"/>
  <c r="H181" i="2"/>
  <c r="H182" i="2"/>
  <c r="H183" i="2"/>
  <c r="H184" i="2"/>
  <c r="H185" i="2"/>
  <c r="H186" i="2"/>
  <c r="H187" i="2"/>
  <c r="H188" i="2"/>
  <c r="H190" i="2"/>
  <c r="H191" i="2"/>
  <c r="H192" i="2"/>
  <c r="H193" i="2"/>
  <c r="H194" i="2"/>
  <c r="H195" i="2"/>
  <c r="H197" i="2"/>
  <c r="H198" i="2"/>
  <c r="H200" i="2"/>
  <c r="H204" i="2"/>
  <c r="H207" i="2"/>
  <c r="H208" i="2"/>
  <c r="H210" i="2"/>
  <c r="H211" i="2"/>
  <c r="H214" i="2"/>
  <c r="H221" i="2"/>
  <c r="H226" i="2"/>
  <c r="H227" i="2"/>
  <c r="H228" i="2"/>
  <c r="H229" i="2"/>
  <c r="H232" i="2"/>
  <c r="H234" i="2"/>
  <c r="H238" i="2"/>
  <c r="H239" i="2"/>
  <c r="H241" i="2"/>
  <c r="H242" i="2"/>
  <c r="H243" i="2"/>
  <c r="H244" i="2"/>
  <c r="H245" i="2"/>
  <c r="H246" i="2"/>
  <c r="H248" i="2"/>
  <c r="H249" i="2"/>
  <c r="H251" i="2"/>
  <c r="H252" i="2"/>
  <c r="H255" i="2"/>
  <c r="H261" i="2"/>
  <c r="H262" i="2"/>
  <c r="H263" i="2"/>
  <c r="H264" i="2"/>
  <c r="H265" i="2"/>
  <c r="H266" i="2"/>
  <c r="H267" i="2"/>
  <c r="H268" i="2"/>
  <c r="H269" i="2"/>
  <c r="H270" i="2"/>
  <c r="H271" i="2"/>
  <c r="H277" i="2"/>
  <c r="H286" i="2"/>
  <c r="H287" i="2"/>
  <c r="H288" i="2"/>
  <c r="H290" i="2"/>
  <c r="H291" i="2"/>
  <c r="H293" i="2"/>
  <c r="H297" i="2"/>
  <c r="H298" i="2"/>
  <c r="H299" i="2"/>
  <c r="H300" i="2"/>
  <c r="H301" i="2"/>
  <c r="H302" i="2"/>
  <c r="H303" i="2"/>
  <c r="H304" i="2"/>
  <c r="H305" i="2"/>
  <c r="H306" i="2"/>
  <c r="H308" i="2"/>
  <c r="H309" i="2"/>
  <c r="H310" i="2"/>
  <c r="H311" i="2"/>
  <c r="H312" i="2"/>
  <c r="H314" i="2"/>
  <c r="H317" i="2"/>
  <c r="H319" i="2"/>
  <c r="H321" i="2"/>
  <c r="H323" i="2"/>
  <c r="H328" i="2"/>
  <c r="H330" i="2"/>
  <c r="H331" i="2"/>
  <c r="H333" i="2"/>
  <c r="H334" i="2"/>
  <c r="H335" i="2"/>
  <c r="H336" i="2"/>
  <c r="H337" i="2"/>
  <c r="H338" i="2"/>
  <c r="H339" i="2"/>
  <c r="H340" i="2"/>
  <c r="H341" i="2"/>
  <c r="H342" i="2"/>
  <c r="H343" i="2"/>
  <c r="H344" i="2"/>
  <c r="H345" i="2"/>
  <c r="H346" i="2"/>
  <c r="H347" i="2"/>
  <c r="H348" i="2"/>
  <c r="H349" i="2"/>
  <c r="H350" i="2"/>
  <c r="H354" i="2"/>
  <c r="H355" i="2"/>
  <c r="H356" i="2"/>
  <c r="H357" i="2"/>
  <c r="H358" i="2"/>
  <c r="H359" i="2"/>
  <c r="H360" i="2"/>
  <c r="H361" i="2"/>
  <c r="H362" i="2"/>
  <c r="H363" i="2"/>
  <c r="H364" i="2"/>
  <c r="H365" i="2"/>
  <c r="H366" i="2"/>
  <c r="H367" i="2"/>
  <c r="H369" i="2"/>
  <c r="H370" i="2"/>
  <c r="H371" i="2"/>
  <c r="H373" i="2"/>
  <c r="H374" i="2"/>
  <c r="H375" i="2"/>
  <c r="H376" i="2"/>
  <c r="H377" i="2"/>
  <c r="H378" i="2"/>
  <c r="H409" i="2"/>
  <c r="H410" i="2"/>
  <c r="H411" i="2"/>
  <c r="H414" i="2"/>
  <c r="H415" i="2"/>
  <c r="H416" i="2"/>
  <c r="H417" i="2"/>
  <c r="H418" i="2"/>
  <c r="H419" i="2"/>
  <c r="H420" i="2"/>
  <c r="H421" i="2"/>
  <c r="H422" i="2"/>
  <c r="H423" i="2"/>
  <c r="H425" i="2"/>
  <c r="H426" i="2"/>
  <c r="H427" i="2"/>
  <c r="H428" i="2"/>
  <c r="H429" i="2"/>
  <c r="H434" i="2"/>
  <c r="H435" i="2"/>
  <c r="H436" i="2"/>
  <c r="H437" i="2"/>
  <c r="H439" i="2"/>
  <c r="H440" i="2"/>
  <c r="H441" i="2"/>
  <c r="H442" i="2"/>
  <c r="H443" i="2"/>
  <c r="H444" i="2"/>
  <c r="H448" i="2"/>
  <c r="H449" i="2"/>
  <c r="H450" i="2"/>
  <c r="H451" i="2"/>
  <c r="H452" i="2"/>
  <c r="H454" i="2"/>
  <c r="H455" i="2"/>
  <c r="H456" i="2"/>
  <c r="H458" i="2"/>
  <c r="H459" i="2"/>
  <c r="H460" i="2"/>
  <c r="H461" i="2"/>
  <c r="H462" i="2"/>
  <c r="H463" i="2"/>
  <c r="H465" i="2"/>
  <c r="H469" i="2"/>
  <c r="H471" i="2"/>
  <c r="H473" i="2"/>
  <c r="H474" i="2"/>
  <c r="H475" i="2"/>
  <c r="H476" i="2"/>
  <c r="H477" i="2"/>
  <c r="H478" i="2"/>
  <c r="H481" i="2"/>
  <c r="H482" i="2"/>
  <c r="H483" i="2"/>
  <c r="H484" i="2"/>
  <c r="H485" i="2"/>
  <c r="H486" i="2"/>
  <c r="H487" i="2"/>
  <c r="H488" i="2"/>
  <c r="H489" i="2"/>
  <c r="H490" i="2"/>
  <c r="H491" i="2"/>
  <c r="H492" i="2"/>
  <c r="H493" i="2"/>
  <c r="H494" i="2"/>
  <c r="H495" i="2"/>
  <c r="H496" i="2"/>
  <c r="H497" i="2"/>
  <c r="H498" i="2"/>
  <c r="H500" i="2"/>
  <c r="H501" i="2"/>
  <c r="H502" i="2"/>
  <c r="H503" i="2"/>
  <c r="H504" i="2"/>
  <c r="H505" i="2"/>
  <c r="H508" i="2"/>
  <c r="H509" i="2"/>
  <c r="H511" i="2"/>
  <c r="H512" i="2"/>
  <c r="H515" i="2"/>
  <c r="H516" i="2"/>
  <c r="H517" i="2"/>
  <c r="H518" i="2"/>
  <c r="H521" i="2"/>
  <c r="H525" i="2"/>
  <c r="H526" i="2"/>
  <c r="H527" i="2"/>
  <c r="H530" i="2"/>
  <c r="H534" i="2"/>
  <c r="H535" i="2"/>
  <c r="H536" i="2"/>
  <c r="H537" i="2"/>
  <c r="H538" i="2"/>
  <c r="H540" i="2"/>
  <c r="H542" i="2"/>
  <c r="H546" i="2"/>
  <c r="H547" i="2"/>
  <c r="H549" i="2"/>
  <c r="H550" i="2"/>
  <c r="H551" i="2"/>
  <c r="H552" i="2"/>
  <c r="H553" i="2"/>
  <c r="H554" i="2"/>
  <c r="H555" i="2"/>
  <c r="H556" i="2"/>
  <c r="H557" i="2"/>
  <c r="H558" i="2"/>
  <c r="H559" i="2"/>
  <c r="H560" i="2"/>
  <c r="H561" i="2"/>
  <c r="H562" i="2"/>
  <c r="H563" i="2"/>
  <c r="H565" i="2"/>
  <c r="H566" i="2"/>
  <c r="H567" i="2"/>
  <c r="H568" i="2"/>
  <c r="H571" i="2"/>
  <c r="H573" i="2"/>
  <c r="H574" i="2"/>
  <c r="H575" i="2"/>
  <c r="H576" i="2"/>
  <c r="H577" i="2"/>
  <c r="H578" i="2"/>
  <c r="H579" i="2"/>
  <c r="H580" i="2"/>
  <c r="H581" i="2"/>
  <c r="H582" i="2"/>
  <c r="H583" i="2"/>
  <c r="H584" i="2"/>
  <c r="H586" i="2"/>
  <c r="H587" i="2"/>
  <c r="H588" i="2"/>
  <c r="H589" i="2"/>
  <c r="H592" i="2"/>
  <c r="H593" i="2"/>
  <c r="H594" i="2"/>
  <c r="H598" i="2"/>
  <c r="H601" i="2"/>
  <c r="H602" i="2"/>
  <c r="H603" i="2"/>
  <c r="H604" i="2"/>
  <c r="H606" i="2"/>
  <c r="H608" i="2"/>
  <c r="H609" i="2"/>
  <c r="H611" i="2"/>
  <c r="H612" i="2"/>
  <c r="H615" i="2"/>
  <c r="H616" i="2"/>
  <c r="H617" i="2"/>
  <c r="H618" i="2"/>
  <c r="H619" i="2"/>
  <c r="H620" i="2"/>
  <c r="H622" i="2"/>
  <c r="H623" i="2"/>
  <c r="H625" i="2"/>
  <c r="H627" i="2"/>
  <c r="H628" i="2"/>
  <c r="H629" i="2"/>
  <c r="H630" i="2"/>
  <c r="H631" i="2"/>
  <c r="H632" i="2"/>
  <c r="H633" i="2"/>
  <c r="H634" i="2"/>
  <c r="H635" i="2"/>
  <c r="H636" i="2"/>
  <c r="H638" i="2"/>
  <c r="H639" i="2"/>
  <c r="H640" i="2"/>
  <c r="H641" i="2"/>
  <c r="H642" i="2"/>
  <c r="H643" i="2"/>
  <c r="H645" i="2"/>
  <c r="H646" i="2"/>
  <c r="H647" i="2"/>
  <c r="H648" i="2"/>
  <c r="H649" i="2"/>
  <c r="H650" i="2"/>
  <c r="H651" i="2"/>
  <c r="H652" i="2"/>
  <c r="H653" i="2"/>
  <c r="H654" i="2"/>
  <c r="H655" i="2"/>
  <c r="H656" i="2"/>
  <c r="H657" i="2"/>
  <c r="H658" i="2"/>
  <c r="H659" i="2"/>
  <c r="H660" i="2"/>
  <c r="H661" i="2"/>
  <c r="H662" i="2"/>
  <c r="H663" i="2"/>
  <c r="H664" i="2"/>
  <c r="H665" i="2"/>
  <c r="H666" i="2"/>
  <c r="H667" i="2"/>
  <c r="H668" i="2"/>
  <c r="H669" i="2"/>
  <c r="H670" i="2"/>
  <c r="H671" i="2"/>
  <c r="H672" i="2"/>
  <c r="H673" i="2"/>
  <c r="H674" i="2"/>
  <c r="H675" i="2"/>
  <c r="H676" i="2"/>
  <c r="H677" i="2"/>
  <c r="H678" i="2"/>
  <c r="H679" i="2"/>
  <c r="H680" i="2"/>
  <c r="H681" i="2"/>
  <c r="H682" i="2"/>
  <c r="H683" i="2"/>
  <c r="H684" i="2"/>
  <c r="H685" i="2"/>
  <c r="H686" i="2"/>
  <c r="H687" i="2"/>
  <c r="H688" i="2"/>
  <c r="H689" i="2"/>
  <c r="H690" i="2"/>
  <c r="H691" i="2"/>
  <c r="H692" i="2"/>
  <c r="H693" i="2"/>
  <c r="H694" i="2"/>
  <c r="H695" i="2"/>
  <c r="H696" i="2"/>
  <c r="H697" i="2"/>
  <c r="H698" i="2"/>
  <c r="H699" i="2"/>
  <c r="H700" i="2"/>
  <c r="H701" i="2"/>
  <c r="H702" i="2"/>
  <c r="H703" i="2"/>
  <c r="H704" i="2"/>
  <c r="H705" i="2"/>
  <c r="H706" i="2"/>
  <c r="H707" i="2"/>
  <c r="H708" i="2"/>
  <c r="H709" i="2"/>
  <c r="H710" i="2"/>
  <c r="H711" i="2"/>
  <c r="H712" i="2"/>
  <c r="H713" i="2"/>
  <c r="H714" i="2"/>
  <c r="H715" i="2"/>
  <c r="H716" i="2"/>
  <c r="H717" i="2"/>
  <c r="H718" i="2"/>
  <c r="H719" i="2"/>
  <c r="H720" i="2"/>
  <c r="H721" i="2"/>
  <c r="H722" i="2"/>
  <c r="H723" i="2"/>
  <c r="H724" i="2"/>
  <c r="H725" i="2"/>
  <c r="H727" i="2"/>
  <c r="H728" i="2"/>
  <c r="H729" i="2"/>
  <c r="H732" i="2"/>
  <c r="H733" i="2"/>
  <c r="H734" i="2"/>
  <c r="H735" i="2"/>
  <c r="H736" i="2"/>
  <c r="H737" i="2"/>
  <c r="H738" i="2"/>
  <c r="H740" i="2"/>
  <c r="H742" i="2"/>
  <c r="H743" i="2"/>
  <c r="H744" i="2"/>
  <c r="H745" i="2"/>
  <c r="H746" i="2"/>
  <c r="H747" i="2"/>
  <c r="H748" i="2"/>
  <c r="H749" i="2"/>
  <c r="H750" i="2"/>
  <c r="H751" i="2"/>
  <c r="H752" i="2"/>
  <c r="H753" i="2"/>
  <c r="H754" i="2"/>
  <c r="H755" i="2"/>
  <c r="H756" i="2"/>
  <c r="H757" i="2"/>
  <c r="H759" i="2"/>
  <c r="H760" i="2"/>
  <c r="H762" i="2"/>
  <c r="H763" i="2"/>
  <c r="H764" i="2"/>
  <c r="H765" i="2"/>
  <c r="H766" i="2"/>
  <c r="H767" i="2"/>
  <c r="H768" i="2"/>
  <c r="H769" i="2"/>
  <c r="H771" i="2"/>
  <c r="H772" i="2"/>
  <c r="H774" i="2"/>
  <c r="H775" i="2"/>
  <c r="H776" i="2"/>
  <c r="H777" i="2"/>
  <c r="H778" i="2"/>
  <c r="H779" i="2"/>
  <c r="H780" i="2"/>
  <c r="H781" i="2"/>
  <c r="H782" i="2"/>
  <c r="H785" i="2"/>
  <c r="H786" i="2"/>
  <c r="H787" i="2"/>
  <c r="H788" i="2"/>
  <c r="H789" i="2"/>
  <c r="H790" i="2"/>
  <c r="H791" i="2"/>
  <c r="H792" i="2"/>
  <c r="H794" i="2"/>
  <c r="H795" i="2"/>
  <c r="H796" i="2"/>
  <c r="H797" i="2"/>
  <c r="H798" i="2"/>
  <c r="H799" i="2"/>
  <c r="H800" i="2"/>
  <c r="H801" i="2"/>
  <c r="H805" i="2"/>
  <c r="H806" i="2"/>
  <c r="H807" i="2"/>
  <c r="H808" i="2"/>
  <c r="H811" i="2"/>
  <c r="H812" i="2"/>
  <c r="H816" i="2"/>
  <c r="H817" i="2"/>
  <c r="H818" i="2"/>
  <c r="H819" i="2"/>
  <c r="H820" i="2"/>
  <c r="H821" i="2"/>
  <c r="H823" i="2"/>
  <c r="H824" i="2"/>
  <c r="H825" i="2"/>
  <c r="H826" i="2"/>
  <c r="H827" i="2"/>
  <c r="H828" i="2"/>
  <c r="H829" i="2"/>
  <c r="H830" i="2"/>
  <c r="H831" i="2"/>
  <c r="H832" i="2"/>
  <c r="H835" i="2"/>
  <c r="H836" i="2"/>
  <c r="H837" i="2"/>
  <c r="H838" i="2"/>
  <c r="H842" i="2"/>
  <c r="H844" i="2"/>
  <c r="H845" i="2"/>
  <c r="H846" i="2"/>
  <c r="H847" i="2"/>
  <c r="H849" i="2"/>
  <c r="H850" i="2"/>
  <c r="H851" i="2"/>
  <c r="H852" i="2"/>
  <c r="H854" i="2"/>
  <c r="H855" i="2"/>
  <c r="H856" i="2"/>
  <c r="H857" i="2"/>
  <c r="H858" i="2"/>
  <c r="H859" i="2"/>
  <c r="H862" i="2"/>
  <c r="H863" i="2"/>
  <c r="H864" i="2"/>
  <c r="H865" i="2"/>
  <c r="H866" i="2"/>
  <c r="H867" i="2"/>
  <c r="H869" i="2"/>
  <c r="H871" i="2"/>
  <c r="H872" i="2"/>
  <c r="H873" i="2"/>
  <c r="H874" i="2"/>
  <c r="H875" i="2"/>
  <c r="H876" i="2"/>
  <c r="H877" i="2"/>
  <c r="H878" i="2"/>
  <c r="H879" i="2"/>
  <c r="H880" i="2"/>
  <c r="H881" i="2"/>
  <c r="H882" i="2"/>
  <c r="H884" i="2"/>
  <c r="H888" i="2"/>
  <c r="H892" i="2"/>
  <c r="H893" i="2"/>
  <c r="H896" i="2"/>
  <c r="H897" i="2"/>
  <c r="H898" i="2"/>
  <c r="H899" i="2"/>
  <c r="H900" i="2"/>
  <c r="H901" i="2"/>
  <c r="H904" i="2"/>
  <c r="H905" i="2"/>
  <c r="H906" i="2"/>
  <c r="H907" i="2"/>
  <c r="H908" i="2"/>
  <c r="H909" i="2"/>
  <c r="H910" i="2"/>
  <c r="H912" i="2"/>
  <c r="H913" i="2"/>
  <c r="H914" i="2"/>
  <c r="H915" i="2"/>
  <c r="H916" i="2"/>
  <c r="H917" i="2"/>
  <c r="H918" i="2"/>
  <c r="H919" i="2"/>
  <c r="H920" i="2"/>
  <c r="H921" i="2"/>
  <c r="H922" i="2"/>
  <c r="H923" i="2"/>
  <c r="H924" i="2"/>
  <c r="H925" i="2"/>
  <c r="H926" i="2"/>
  <c r="H927" i="2"/>
  <c r="H930" i="2"/>
  <c r="H931" i="2"/>
  <c r="H932" i="2"/>
  <c r="H933" i="2"/>
  <c r="H934" i="2"/>
  <c r="H935" i="2"/>
  <c r="H936" i="2"/>
  <c r="H937" i="2"/>
  <c r="H938" i="2"/>
  <c r="H939" i="2"/>
  <c r="H941" i="2"/>
  <c r="H944" i="2"/>
  <c r="H945" i="2"/>
  <c r="H946" i="2"/>
  <c r="H947" i="2"/>
  <c r="H948" i="2"/>
  <c r="H953" i="2"/>
  <c r="H955" i="2"/>
  <c r="H956" i="2"/>
  <c r="H957" i="2"/>
  <c r="H959" i="2"/>
  <c r="H960" i="2"/>
  <c r="H961" i="2"/>
  <c r="H962" i="2"/>
  <c r="H963" i="2"/>
  <c r="H964" i="2"/>
  <c r="H966" i="2"/>
  <c r="H967" i="2"/>
  <c r="H968" i="2"/>
  <c r="H970" i="2"/>
  <c r="H971" i="2"/>
  <c r="H972" i="2"/>
  <c r="H973" i="2"/>
  <c r="H974" i="2"/>
  <c r="H975" i="2"/>
  <c r="H976" i="2"/>
  <c r="H977" i="2"/>
  <c r="H978" i="2"/>
  <c r="H979" i="2"/>
  <c r="H980" i="2"/>
  <c r="H982" i="2"/>
  <c r="H983" i="2"/>
  <c r="H984" i="2"/>
  <c r="H985" i="2"/>
  <c r="H988" i="2"/>
  <c r="H989" i="2"/>
  <c r="H990" i="2"/>
  <c r="H991" i="2"/>
  <c r="H992" i="2"/>
  <c r="H993" i="2"/>
  <c r="H994" i="2"/>
  <c r="H995" i="2"/>
  <c r="H996" i="2"/>
  <c r="H997" i="2"/>
  <c r="H998" i="2"/>
  <c r="H999" i="2"/>
  <c r="H1000" i="2"/>
  <c r="H1001" i="2"/>
  <c r="H1002" i="2"/>
  <c r="H1003" i="2"/>
  <c r="H1004" i="2"/>
  <c r="H1005" i="2"/>
  <c r="H1006" i="2"/>
  <c r="H1009" i="2"/>
  <c r="H1011" i="2"/>
  <c r="H1013" i="2"/>
  <c r="H1014" i="2"/>
  <c r="H1015" i="2"/>
  <c r="H1016" i="2"/>
  <c r="H1017" i="2"/>
  <c r="H1018" i="2"/>
  <c r="H1019" i="2"/>
  <c r="H1020" i="2"/>
  <c r="H1021" i="2"/>
  <c r="H1023" i="2"/>
  <c r="H1024" i="2"/>
  <c r="H1025" i="2"/>
  <c r="H1031" i="2"/>
  <c r="H1034" i="2"/>
  <c r="H1036" i="2"/>
  <c r="H1037" i="2"/>
  <c r="H1038" i="2"/>
  <c r="H1039" i="2"/>
  <c r="H1040" i="2"/>
  <c r="H1041" i="2"/>
  <c r="H1042" i="2"/>
  <c r="H1043" i="2"/>
  <c r="H1044" i="2"/>
  <c r="H1045" i="2"/>
  <c r="H1046" i="2"/>
  <c r="H1047" i="2"/>
  <c r="H1048" i="2"/>
  <c r="H1049" i="2"/>
  <c r="H1050" i="2"/>
  <c r="H1051" i="2"/>
  <c r="H1052" i="2"/>
  <c r="H1054" i="2"/>
  <c r="H1055" i="2"/>
  <c r="H1056" i="2"/>
  <c r="H1057" i="2"/>
  <c r="H1058" i="2"/>
  <c r="H1060" i="2"/>
  <c r="H1063" i="2"/>
  <c r="H1064" i="2"/>
  <c r="H1065" i="2"/>
  <c r="H1066" i="2"/>
  <c r="H1067" i="2"/>
  <c r="H1068" i="2"/>
  <c r="H1070" i="2"/>
  <c r="H1072" i="2"/>
  <c r="H1073" i="2"/>
  <c r="H1074" i="2"/>
  <c r="H1075" i="2"/>
  <c r="H1076" i="2"/>
  <c r="H1077" i="2"/>
  <c r="H1078" i="2"/>
  <c r="H1079" i="2"/>
  <c r="H1080" i="2"/>
  <c r="H1081" i="2"/>
  <c r="H1082" i="2"/>
  <c r="H1083" i="2"/>
  <c r="H1084" i="2"/>
  <c r="H1085" i="2"/>
  <c r="H1100" i="2"/>
  <c r="H1102" i="2"/>
  <c r="H1103" i="2"/>
  <c r="H1104" i="2"/>
  <c r="H1105" i="2"/>
  <c r="H1109" i="2"/>
  <c r="H1110" i="2"/>
  <c r="H1111" i="2"/>
  <c r="H1112" i="2"/>
  <c r="H1114" i="2"/>
  <c r="H1115" i="2"/>
  <c r="H1117" i="2"/>
  <c r="H1119" i="2"/>
  <c r="H1120" i="2"/>
  <c r="H1121" i="2"/>
  <c r="H1123" i="2"/>
  <c r="H1124" i="2"/>
  <c r="H1125" i="2"/>
  <c r="H1138" i="2"/>
  <c r="H1139" i="2"/>
  <c r="H1147" i="2"/>
  <c r="H1148" i="2"/>
  <c r="H1149" i="2"/>
  <c r="H1150" i="2"/>
  <c r="H1151" i="2"/>
  <c r="H1152" i="2"/>
  <c r="H1153" i="2"/>
  <c r="H1159" i="2"/>
  <c r="H1162" i="2"/>
  <c r="G963" i="2"/>
  <c r="J963" i="2" s="1"/>
  <c r="G964" i="2"/>
  <c r="J964" i="2" s="1"/>
  <c r="G965" i="2"/>
  <c r="J965" i="2" s="1"/>
  <c r="G966" i="2"/>
  <c r="J966" i="2" s="1"/>
  <c r="G967" i="2"/>
  <c r="J967" i="2" s="1"/>
  <c r="G968" i="2"/>
  <c r="J968" i="2" s="1"/>
  <c r="G969" i="2"/>
  <c r="J969" i="2" s="1"/>
  <c r="G970" i="2"/>
  <c r="J970" i="2" s="1"/>
  <c r="G971" i="2"/>
  <c r="J971" i="2" s="1"/>
  <c r="G972" i="2"/>
  <c r="J972" i="2" s="1"/>
  <c r="G973" i="2"/>
  <c r="J973" i="2" s="1"/>
  <c r="G974" i="2"/>
  <c r="J974" i="2" s="1"/>
  <c r="G975" i="2"/>
  <c r="J975" i="2" s="1"/>
  <c r="G976" i="2"/>
  <c r="J976" i="2" s="1"/>
  <c r="G977" i="2"/>
  <c r="J977" i="2" s="1"/>
  <c r="G978" i="2"/>
  <c r="J978" i="2" s="1"/>
  <c r="G979" i="2"/>
  <c r="J979" i="2" s="1"/>
  <c r="G980" i="2"/>
  <c r="J980" i="2" s="1"/>
  <c r="G981" i="2"/>
  <c r="J981" i="2" s="1"/>
  <c r="G982" i="2"/>
  <c r="J982" i="2" s="1"/>
  <c r="G983" i="2"/>
  <c r="J983" i="2" s="1"/>
  <c r="G984" i="2"/>
  <c r="J984" i="2" s="1"/>
  <c r="G985" i="2"/>
  <c r="J985" i="2" s="1"/>
  <c r="G986" i="2"/>
  <c r="J986" i="2" s="1"/>
  <c r="G987" i="2"/>
  <c r="J987" i="2" s="1"/>
  <c r="G988" i="2"/>
  <c r="J988" i="2" s="1"/>
  <c r="G989" i="2"/>
  <c r="J989" i="2" s="1"/>
  <c r="G990" i="2"/>
  <c r="J990" i="2" s="1"/>
  <c r="G991" i="2"/>
  <c r="J991" i="2" s="1"/>
  <c r="G992" i="2"/>
  <c r="J992" i="2" s="1"/>
  <c r="G993" i="2"/>
  <c r="J993" i="2" s="1"/>
  <c r="G994" i="2"/>
  <c r="J994" i="2" s="1"/>
  <c r="G995" i="2"/>
  <c r="J995" i="2" s="1"/>
  <c r="G996" i="2"/>
  <c r="J996" i="2" s="1"/>
  <c r="G997" i="2"/>
  <c r="J997" i="2" s="1"/>
  <c r="G998" i="2"/>
  <c r="J998" i="2" s="1"/>
  <c r="G999" i="2"/>
  <c r="J999" i="2" s="1"/>
  <c r="G1000" i="2"/>
  <c r="J1000" i="2" s="1"/>
  <c r="G1001" i="2"/>
  <c r="J1001" i="2" s="1"/>
  <c r="G1002" i="2"/>
  <c r="J1002" i="2" s="1"/>
  <c r="G1003" i="2"/>
  <c r="J1003" i="2" s="1"/>
  <c r="G1004" i="2"/>
  <c r="J1004" i="2" s="1"/>
  <c r="G1005" i="2"/>
  <c r="J1005" i="2" s="1"/>
  <c r="G1006" i="2"/>
  <c r="J1006" i="2" s="1"/>
  <c r="G1007" i="2"/>
  <c r="J1007" i="2" s="1"/>
  <c r="G1008" i="2"/>
  <c r="J1008" i="2" s="1"/>
  <c r="G1009" i="2"/>
  <c r="J1009" i="2" s="1"/>
  <c r="G1010" i="2"/>
  <c r="J1010" i="2" s="1"/>
  <c r="G1011" i="2"/>
  <c r="G1012" i="2"/>
  <c r="J1012" i="2" s="1"/>
  <c r="G1013" i="2"/>
  <c r="J1013" i="2" s="1"/>
  <c r="G1014" i="2"/>
  <c r="J1014" i="2" s="1"/>
  <c r="G1015" i="2"/>
  <c r="J1015" i="2" s="1"/>
  <c r="G1016" i="2"/>
  <c r="J1016" i="2" s="1"/>
  <c r="G1017" i="2"/>
  <c r="J1017" i="2" s="1"/>
  <c r="G1018" i="2"/>
  <c r="J1018" i="2" s="1"/>
  <c r="G1019" i="2"/>
  <c r="J1019" i="2" s="1"/>
  <c r="G1020" i="2"/>
  <c r="J1020" i="2" s="1"/>
  <c r="G1021" i="2"/>
  <c r="J1021" i="2" s="1"/>
  <c r="G1022" i="2"/>
  <c r="J1022" i="2" s="1"/>
  <c r="G1023" i="2"/>
  <c r="J1023" i="2" s="1"/>
  <c r="G1024" i="2"/>
  <c r="J1024" i="2" s="1"/>
  <c r="G1025" i="2"/>
  <c r="J1025" i="2" s="1"/>
  <c r="G1026" i="2"/>
  <c r="J1026" i="2" s="1"/>
  <c r="G1027" i="2"/>
  <c r="J1027" i="2" s="1"/>
  <c r="G1028" i="2"/>
  <c r="J1028" i="2" s="1"/>
  <c r="G1029" i="2"/>
  <c r="J1029" i="2" s="1"/>
  <c r="G1030" i="2"/>
  <c r="J1030" i="2" s="1"/>
  <c r="G1031" i="2"/>
  <c r="G1032" i="2"/>
  <c r="J1032" i="2" s="1"/>
  <c r="G1033" i="2"/>
  <c r="J1033" i="2" s="1"/>
  <c r="G1034" i="2"/>
  <c r="J1034" i="2" s="1"/>
  <c r="G1035" i="2"/>
  <c r="J1035" i="2" s="1"/>
  <c r="G1036" i="2"/>
  <c r="J1036" i="2" s="1"/>
  <c r="G1037" i="2"/>
  <c r="J1037" i="2" s="1"/>
  <c r="G1038" i="2"/>
  <c r="J1038" i="2" s="1"/>
  <c r="G1039" i="2"/>
  <c r="J1039" i="2" s="1"/>
  <c r="G1040" i="2"/>
  <c r="J1040" i="2" s="1"/>
  <c r="G1041" i="2"/>
  <c r="J1041" i="2" s="1"/>
  <c r="G1042" i="2"/>
  <c r="J1042" i="2" s="1"/>
  <c r="G1043" i="2"/>
  <c r="J1043" i="2" s="1"/>
  <c r="G1044" i="2"/>
  <c r="J1044" i="2" s="1"/>
  <c r="G1045" i="2"/>
  <c r="J1045" i="2" s="1"/>
  <c r="G1046" i="2"/>
  <c r="J1046" i="2" s="1"/>
  <c r="G1047" i="2"/>
  <c r="J1047" i="2" s="1"/>
  <c r="G1048" i="2"/>
  <c r="J1048" i="2" s="1"/>
  <c r="G1049" i="2"/>
  <c r="J1049" i="2" s="1"/>
  <c r="G1050" i="2"/>
  <c r="J1050" i="2" s="1"/>
  <c r="G1051" i="2"/>
  <c r="J1051" i="2" s="1"/>
  <c r="G1052" i="2"/>
  <c r="J1052" i="2" s="1"/>
  <c r="G1053" i="2"/>
  <c r="J1053" i="2" s="1"/>
  <c r="G1054" i="2"/>
  <c r="J1054" i="2" s="1"/>
  <c r="G1055" i="2"/>
  <c r="J1055" i="2" s="1"/>
  <c r="G1056" i="2"/>
  <c r="J1056" i="2" s="1"/>
  <c r="G1057" i="2"/>
  <c r="J1057" i="2" s="1"/>
  <c r="G1058" i="2"/>
  <c r="J1058" i="2" s="1"/>
  <c r="G1059" i="2"/>
  <c r="J1059" i="2" s="1"/>
  <c r="G1060" i="2"/>
  <c r="J1060" i="2" s="1"/>
  <c r="G1061" i="2"/>
  <c r="J1061" i="2" s="1"/>
  <c r="G1062" i="2"/>
  <c r="J1062" i="2" s="1"/>
  <c r="G1063" i="2"/>
  <c r="J1063" i="2" s="1"/>
  <c r="G1064" i="2"/>
  <c r="J1064" i="2" s="1"/>
  <c r="G1065" i="2"/>
  <c r="J1065" i="2" s="1"/>
  <c r="G1066" i="2"/>
  <c r="J1066" i="2" s="1"/>
  <c r="G1067" i="2"/>
  <c r="J1067" i="2" s="1"/>
  <c r="G1068" i="2"/>
  <c r="J1068" i="2" s="1"/>
  <c r="G1069" i="2"/>
  <c r="J1069" i="2" s="1"/>
  <c r="G1070" i="2"/>
  <c r="J1070" i="2" s="1"/>
  <c r="G1071" i="2"/>
  <c r="J1071" i="2" s="1"/>
  <c r="G1072" i="2"/>
  <c r="J1072" i="2" s="1"/>
  <c r="G1073" i="2"/>
  <c r="J1073" i="2" s="1"/>
  <c r="G1074" i="2"/>
  <c r="J1074" i="2" s="1"/>
  <c r="G1075" i="2"/>
  <c r="J1075" i="2" s="1"/>
  <c r="G1076" i="2"/>
  <c r="J1076" i="2" s="1"/>
  <c r="G1077" i="2"/>
  <c r="J1077" i="2" s="1"/>
  <c r="G1078" i="2"/>
  <c r="J1078" i="2" s="1"/>
  <c r="G1079" i="2"/>
  <c r="J1079" i="2" s="1"/>
  <c r="G1080" i="2"/>
  <c r="J1080" i="2" s="1"/>
  <c r="G1081" i="2"/>
  <c r="J1081" i="2" s="1"/>
  <c r="G1082" i="2"/>
  <c r="J1082" i="2" s="1"/>
  <c r="G1083" i="2"/>
  <c r="J1083" i="2" s="1"/>
  <c r="G1084" i="2"/>
  <c r="J1084" i="2" s="1"/>
  <c r="G1085" i="2"/>
  <c r="J1085" i="2" s="1"/>
  <c r="G1086" i="2"/>
  <c r="J1086" i="2" s="1"/>
  <c r="G1087" i="2"/>
  <c r="J1087" i="2" s="1"/>
  <c r="G1088" i="2"/>
  <c r="J1088" i="2" s="1"/>
  <c r="G1089" i="2"/>
  <c r="J1089" i="2" s="1"/>
  <c r="G1090" i="2"/>
  <c r="J1090" i="2" s="1"/>
  <c r="G1091" i="2"/>
  <c r="J1091" i="2" s="1"/>
  <c r="G1092" i="2"/>
  <c r="J1092" i="2" s="1"/>
  <c r="G1093" i="2"/>
  <c r="J1093" i="2" s="1"/>
  <c r="G1094" i="2"/>
  <c r="J1094" i="2" s="1"/>
  <c r="G1095" i="2"/>
  <c r="J1095" i="2" s="1"/>
  <c r="G1096" i="2"/>
  <c r="J1096" i="2" s="1"/>
  <c r="G1097" i="2"/>
  <c r="J1097" i="2" s="1"/>
  <c r="G1098" i="2"/>
  <c r="J1098" i="2" s="1"/>
  <c r="G1099" i="2"/>
  <c r="J1099" i="2" s="1"/>
  <c r="G1100" i="2"/>
  <c r="J1100" i="2" s="1"/>
  <c r="G1101" i="2"/>
  <c r="J1101" i="2" s="1"/>
  <c r="G1102" i="2"/>
  <c r="G1103" i="2"/>
  <c r="J1103" i="2" s="1"/>
  <c r="G1104" i="2"/>
  <c r="G1105" i="2"/>
  <c r="J1105" i="2" s="1"/>
  <c r="G1106" i="2"/>
  <c r="J1106" i="2" s="1"/>
  <c r="G1107" i="2"/>
  <c r="J1107" i="2" s="1"/>
  <c r="G1108" i="2"/>
  <c r="J1108" i="2" s="1"/>
  <c r="G1109" i="2"/>
  <c r="G1110" i="2"/>
  <c r="J1110" i="2" s="1"/>
  <c r="G1111" i="2"/>
  <c r="G1112" i="2"/>
  <c r="J1112" i="2" s="1"/>
  <c r="G1113" i="2"/>
  <c r="J1113" i="2" s="1"/>
  <c r="G1114" i="2"/>
  <c r="J1114" i="2" s="1"/>
  <c r="G1115" i="2"/>
  <c r="J1115" i="2" s="1"/>
  <c r="G1116" i="2"/>
  <c r="J1116" i="2" s="1"/>
  <c r="G1117" i="2"/>
  <c r="G1118" i="2"/>
  <c r="J1118" i="2" s="1"/>
  <c r="G1119" i="2"/>
  <c r="J1119" i="2" s="1"/>
  <c r="G1120" i="2"/>
  <c r="J1120" i="2" s="1"/>
  <c r="G1121" i="2"/>
  <c r="J1121" i="2" s="1"/>
  <c r="G1122" i="2"/>
  <c r="J1122" i="2" s="1"/>
  <c r="G1123" i="2"/>
  <c r="J1123" i="2" s="1"/>
  <c r="G1124" i="2"/>
  <c r="J1124" i="2" s="1"/>
  <c r="G1125" i="2"/>
  <c r="J1125" i="2" s="1"/>
  <c r="G1126" i="2"/>
  <c r="J1126" i="2" s="1"/>
  <c r="G1127" i="2"/>
  <c r="J1127" i="2" s="1"/>
  <c r="G1128" i="2"/>
  <c r="J1128" i="2" s="1"/>
  <c r="G1129" i="2"/>
  <c r="J1129" i="2" s="1"/>
  <c r="G1130" i="2"/>
  <c r="J1130" i="2" s="1"/>
  <c r="G1131" i="2"/>
  <c r="J1131" i="2" s="1"/>
  <c r="G1132" i="2"/>
  <c r="J1132" i="2" s="1"/>
  <c r="G1133" i="2"/>
  <c r="J1133" i="2" s="1"/>
  <c r="G1134" i="2"/>
  <c r="J1134" i="2" s="1"/>
  <c r="G1135" i="2"/>
  <c r="J1135" i="2" s="1"/>
  <c r="G1136" i="2"/>
  <c r="J1136" i="2" s="1"/>
  <c r="G1137" i="2"/>
  <c r="J1137" i="2" s="1"/>
  <c r="G1138" i="2"/>
  <c r="J1138" i="2" s="1"/>
  <c r="G1139" i="2"/>
  <c r="J1139" i="2" s="1"/>
  <c r="G1140" i="2"/>
  <c r="J1140" i="2" s="1"/>
  <c r="G1141" i="2"/>
  <c r="J1141" i="2" s="1"/>
  <c r="G1142" i="2"/>
  <c r="J1142" i="2" s="1"/>
  <c r="G1143" i="2"/>
  <c r="J1143" i="2" s="1"/>
  <c r="G1144" i="2"/>
  <c r="J1144" i="2" s="1"/>
  <c r="G1145" i="2"/>
  <c r="J1145" i="2" s="1"/>
  <c r="G1146" i="2"/>
  <c r="J1146" i="2" s="1"/>
  <c r="G1147" i="2"/>
  <c r="G1148" i="2"/>
  <c r="J1148" i="2" s="1"/>
  <c r="G1149" i="2"/>
  <c r="J1149" i="2" s="1"/>
  <c r="G1150" i="2"/>
  <c r="J1150" i="2" s="1"/>
  <c r="G1151" i="2"/>
  <c r="J1151" i="2" s="1"/>
  <c r="G1152" i="2"/>
  <c r="J1152" i="2" s="1"/>
  <c r="G1153" i="2"/>
  <c r="J1153" i="2" s="1"/>
  <c r="G1154" i="2"/>
  <c r="J1154" i="2" s="1"/>
  <c r="G1155" i="2"/>
  <c r="J1155" i="2" s="1"/>
  <c r="G1156" i="2"/>
  <c r="J1156" i="2" s="1"/>
  <c r="G1157" i="2"/>
  <c r="J1157" i="2" s="1"/>
  <c r="G1158" i="2"/>
  <c r="J1158" i="2" s="1"/>
  <c r="G1159" i="2"/>
  <c r="J1159" i="2" s="1"/>
  <c r="G1160" i="2"/>
  <c r="J1160" i="2" s="1"/>
  <c r="G1161" i="2"/>
  <c r="J1161" i="2" s="1"/>
  <c r="G1162" i="2"/>
  <c r="J1162" i="2" s="1"/>
  <c r="G3" i="2"/>
  <c r="J3" i="2" s="1"/>
  <c r="G4" i="2"/>
  <c r="J4" i="2" s="1"/>
  <c r="G5" i="2"/>
  <c r="J5" i="2" s="1"/>
  <c r="G6" i="2"/>
  <c r="J6" i="2" s="1"/>
  <c r="G7" i="2"/>
  <c r="J7" i="2" s="1"/>
  <c r="G8" i="2"/>
  <c r="J8" i="2" s="1"/>
  <c r="G10" i="2"/>
  <c r="J10" i="2" s="1"/>
  <c r="G9" i="2"/>
  <c r="J9" i="2" s="1"/>
  <c r="G11" i="2"/>
  <c r="J11" i="2" s="1"/>
  <c r="G12" i="2"/>
  <c r="J12" i="2" s="1"/>
  <c r="G13" i="2"/>
  <c r="J13" i="2" s="1"/>
  <c r="G14" i="2"/>
  <c r="J14" i="2" s="1"/>
  <c r="G15" i="2"/>
  <c r="J15" i="2" s="1"/>
  <c r="G16" i="2"/>
  <c r="J16" i="2" s="1"/>
  <c r="G17" i="2"/>
  <c r="J17" i="2" s="1"/>
  <c r="G18" i="2"/>
  <c r="J18" i="2" s="1"/>
  <c r="G19" i="2"/>
  <c r="J19" i="2" s="1"/>
  <c r="G20" i="2"/>
  <c r="J20" i="2" s="1"/>
  <c r="G21" i="2"/>
  <c r="J21" i="2" s="1"/>
  <c r="G22" i="2"/>
  <c r="J22" i="2" s="1"/>
  <c r="G23" i="2"/>
  <c r="J23" i="2" s="1"/>
  <c r="G24" i="2"/>
  <c r="J24" i="2" s="1"/>
  <c r="G25" i="2"/>
  <c r="J25" i="2" s="1"/>
  <c r="G26" i="2"/>
  <c r="J26" i="2" s="1"/>
  <c r="G27" i="2"/>
  <c r="J27" i="2" s="1"/>
  <c r="G28" i="2"/>
  <c r="J28" i="2" s="1"/>
  <c r="J29" i="2"/>
  <c r="G30" i="2"/>
  <c r="J30" i="2" s="1"/>
  <c r="G31" i="2"/>
  <c r="J31" i="2" s="1"/>
  <c r="G32" i="2"/>
  <c r="J32" i="2" s="1"/>
  <c r="G33" i="2"/>
  <c r="J33" i="2" s="1"/>
  <c r="G34" i="2"/>
  <c r="J34" i="2" s="1"/>
  <c r="G35" i="2"/>
  <c r="J35" i="2" s="1"/>
  <c r="G36" i="2"/>
  <c r="J36" i="2" s="1"/>
  <c r="J37" i="2"/>
  <c r="G38" i="2"/>
  <c r="G39" i="2"/>
  <c r="J39" i="2" s="1"/>
  <c r="G40" i="2"/>
  <c r="J40" i="2" s="1"/>
  <c r="G41" i="2"/>
  <c r="J41" i="2" s="1"/>
  <c r="G42" i="2"/>
  <c r="J42" i="2" s="1"/>
  <c r="G43" i="2"/>
  <c r="J43" i="2" s="1"/>
  <c r="G44" i="2"/>
  <c r="J44" i="2" s="1"/>
  <c r="G45" i="2"/>
  <c r="J45" i="2" s="1"/>
  <c r="G46" i="2"/>
  <c r="J46" i="2" s="1"/>
  <c r="G47" i="2"/>
  <c r="J47" i="2" s="1"/>
  <c r="G48" i="2"/>
  <c r="J48" i="2" s="1"/>
  <c r="G49" i="2"/>
  <c r="J49" i="2" s="1"/>
  <c r="G50" i="2"/>
  <c r="J50" i="2" s="1"/>
  <c r="G51" i="2"/>
  <c r="J51" i="2" s="1"/>
  <c r="G52" i="2"/>
  <c r="J52" i="2" s="1"/>
  <c r="G53" i="2"/>
  <c r="J53" i="2" s="1"/>
  <c r="G54" i="2"/>
  <c r="J54" i="2" s="1"/>
  <c r="G55" i="2"/>
  <c r="J55" i="2" s="1"/>
  <c r="G56" i="2"/>
  <c r="J56" i="2" s="1"/>
  <c r="G57" i="2"/>
  <c r="J57" i="2" s="1"/>
  <c r="G58" i="2"/>
  <c r="J58" i="2" s="1"/>
  <c r="G59" i="2"/>
  <c r="J59" i="2" s="1"/>
  <c r="G60" i="2"/>
  <c r="J60" i="2" s="1"/>
  <c r="G61" i="2"/>
  <c r="J61" i="2" s="1"/>
  <c r="G62" i="2"/>
  <c r="J62" i="2" s="1"/>
  <c r="G63" i="2"/>
  <c r="J63" i="2" s="1"/>
  <c r="G64" i="2"/>
  <c r="J64" i="2" s="1"/>
  <c r="G65" i="2"/>
  <c r="J65" i="2" s="1"/>
  <c r="G66" i="2"/>
  <c r="J66" i="2" s="1"/>
  <c r="G67" i="2"/>
  <c r="J67" i="2" s="1"/>
  <c r="G68" i="2"/>
  <c r="J68" i="2" s="1"/>
  <c r="G69" i="2"/>
  <c r="J69" i="2" s="1"/>
  <c r="G70" i="2"/>
  <c r="J70" i="2" s="1"/>
  <c r="G71" i="2"/>
  <c r="J71" i="2" s="1"/>
  <c r="G72" i="2"/>
  <c r="J72" i="2" s="1"/>
  <c r="G73" i="2"/>
  <c r="J73" i="2" s="1"/>
  <c r="G74" i="2"/>
  <c r="J74" i="2" s="1"/>
  <c r="G75" i="2"/>
  <c r="J75" i="2" s="1"/>
  <c r="G76" i="2"/>
  <c r="J76" i="2" s="1"/>
  <c r="G77" i="2"/>
  <c r="J77" i="2" s="1"/>
  <c r="G78" i="2"/>
  <c r="J78" i="2" s="1"/>
  <c r="G79" i="2"/>
  <c r="J79" i="2" s="1"/>
  <c r="G80" i="2"/>
  <c r="J80" i="2" s="1"/>
  <c r="G81" i="2"/>
  <c r="J81" i="2" s="1"/>
  <c r="G82" i="2"/>
  <c r="J82" i="2" s="1"/>
  <c r="G83" i="2"/>
  <c r="J83" i="2" s="1"/>
  <c r="G84" i="2"/>
  <c r="J84" i="2" s="1"/>
  <c r="G85" i="2"/>
  <c r="J85" i="2" s="1"/>
  <c r="G86" i="2"/>
  <c r="J86" i="2" s="1"/>
  <c r="G87" i="2"/>
  <c r="J87" i="2" s="1"/>
  <c r="G88" i="2"/>
  <c r="J88" i="2" s="1"/>
  <c r="G89" i="2"/>
  <c r="J89" i="2" s="1"/>
  <c r="G90" i="2"/>
  <c r="J90" i="2" s="1"/>
  <c r="G91" i="2"/>
  <c r="J91" i="2" s="1"/>
  <c r="G92" i="2"/>
  <c r="J92" i="2" s="1"/>
  <c r="G93" i="2"/>
  <c r="J93" i="2" s="1"/>
  <c r="G94" i="2"/>
  <c r="J94" i="2" s="1"/>
  <c r="G95" i="2"/>
  <c r="J95" i="2" s="1"/>
  <c r="G96" i="2"/>
  <c r="J96" i="2" s="1"/>
  <c r="G97" i="2"/>
  <c r="J97" i="2" s="1"/>
  <c r="G98" i="2"/>
  <c r="J98" i="2" s="1"/>
  <c r="G99" i="2"/>
  <c r="J99" i="2" s="1"/>
  <c r="G100" i="2"/>
  <c r="J100" i="2" s="1"/>
  <c r="G101" i="2"/>
  <c r="J101" i="2" s="1"/>
  <c r="G102" i="2"/>
  <c r="J102" i="2" s="1"/>
  <c r="G103" i="2"/>
  <c r="J103" i="2" s="1"/>
  <c r="G104" i="2"/>
  <c r="J104" i="2" s="1"/>
  <c r="G105" i="2"/>
  <c r="J105" i="2" s="1"/>
  <c r="G106" i="2"/>
  <c r="J106" i="2" s="1"/>
  <c r="G107" i="2"/>
  <c r="G108" i="2"/>
  <c r="J108" i="2" s="1"/>
  <c r="G109" i="2"/>
  <c r="J109" i="2" s="1"/>
  <c r="G110" i="2"/>
  <c r="J110" i="2" s="1"/>
  <c r="G111" i="2"/>
  <c r="J111" i="2" s="1"/>
  <c r="G112" i="2"/>
  <c r="J112" i="2" s="1"/>
  <c r="G113" i="2"/>
  <c r="J113" i="2" s="1"/>
  <c r="G114" i="2"/>
  <c r="J114" i="2" s="1"/>
  <c r="G115" i="2"/>
  <c r="J115" i="2" s="1"/>
  <c r="G116" i="2"/>
  <c r="J116" i="2" s="1"/>
  <c r="G117" i="2"/>
  <c r="J117" i="2" s="1"/>
  <c r="G118" i="2"/>
  <c r="J118" i="2" s="1"/>
  <c r="G119" i="2"/>
  <c r="J119" i="2" s="1"/>
  <c r="G120" i="2"/>
  <c r="J120" i="2" s="1"/>
  <c r="G121" i="2"/>
  <c r="J121" i="2" s="1"/>
  <c r="G122" i="2"/>
  <c r="J122" i="2" s="1"/>
  <c r="G123" i="2"/>
  <c r="J123" i="2" s="1"/>
  <c r="G124" i="2"/>
  <c r="J124" i="2" s="1"/>
  <c r="G125" i="2"/>
  <c r="J125" i="2" s="1"/>
  <c r="G126" i="2"/>
  <c r="J126" i="2" s="1"/>
  <c r="G127" i="2"/>
  <c r="G128" i="2"/>
  <c r="G129" i="2"/>
  <c r="G130" i="2"/>
  <c r="J130" i="2" s="1"/>
  <c r="G131" i="2"/>
  <c r="J131" i="2" s="1"/>
  <c r="G132" i="2"/>
  <c r="J132" i="2" s="1"/>
  <c r="G133" i="2"/>
  <c r="J133" i="2" s="1"/>
  <c r="J134" i="2"/>
  <c r="J135" i="2"/>
  <c r="G136" i="2"/>
  <c r="J136" i="2" s="1"/>
  <c r="G137" i="2"/>
  <c r="J137" i="2" s="1"/>
  <c r="G138" i="2"/>
  <c r="J138" i="2" s="1"/>
  <c r="G139" i="2"/>
  <c r="J139" i="2" s="1"/>
  <c r="G140" i="2"/>
  <c r="J140" i="2" s="1"/>
  <c r="J141" i="2"/>
  <c r="G142" i="2"/>
  <c r="G143" i="2"/>
  <c r="J143" i="2" s="1"/>
  <c r="G144" i="2"/>
  <c r="J144" i="2" s="1"/>
  <c r="G145" i="2"/>
  <c r="J145" i="2" s="1"/>
  <c r="G146" i="2"/>
  <c r="J146" i="2" s="1"/>
  <c r="G147" i="2"/>
  <c r="J147" i="2" s="1"/>
  <c r="G148" i="2"/>
  <c r="J148" i="2" s="1"/>
  <c r="G149" i="2"/>
  <c r="J149" i="2" s="1"/>
  <c r="G150" i="2"/>
  <c r="J150" i="2" s="1"/>
  <c r="J151" i="2"/>
  <c r="G152" i="2"/>
  <c r="J152" i="2" s="1"/>
  <c r="J153" i="2"/>
  <c r="G154" i="2"/>
  <c r="J154" i="2" s="1"/>
  <c r="G155" i="2"/>
  <c r="G156" i="2"/>
  <c r="J156" i="2" s="1"/>
  <c r="G157" i="2"/>
  <c r="J157" i="2" s="1"/>
  <c r="G158" i="2"/>
  <c r="G159" i="2"/>
  <c r="J159" i="2" s="1"/>
  <c r="G160" i="2"/>
  <c r="J160" i="2" s="1"/>
  <c r="G161" i="2"/>
  <c r="J161" i="2" s="1"/>
  <c r="G162" i="2"/>
  <c r="J162" i="2" s="1"/>
  <c r="G163" i="2"/>
  <c r="G164" i="2"/>
  <c r="J164" i="2" s="1"/>
  <c r="G165" i="2"/>
  <c r="J165" i="2" s="1"/>
  <c r="G166" i="2"/>
  <c r="J166" i="2" s="1"/>
  <c r="G167" i="2"/>
  <c r="J167" i="2" s="1"/>
  <c r="G168" i="2"/>
  <c r="G169" i="2"/>
  <c r="G170" i="2"/>
  <c r="G171" i="2"/>
  <c r="J171" i="2" s="1"/>
  <c r="G172" i="2"/>
  <c r="J172" i="2" s="1"/>
  <c r="G173" i="2"/>
  <c r="J173" i="2" s="1"/>
  <c r="G174" i="2"/>
  <c r="J174" i="2" s="1"/>
  <c r="G175" i="2"/>
  <c r="J175" i="2" s="1"/>
  <c r="G176" i="2"/>
  <c r="J176" i="2" s="1"/>
  <c r="G177" i="2"/>
  <c r="J177" i="2" s="1"/>
  <c r="G178" i="2"/>
  <c r="J178" i="2" s="1"/>
  <c r="G179" i="2"/>
  <c r="G180" i="2"/>
  <c r="J180" i="2" s="1"/>
  <c r="G181" i="2"/>
  <c r="J181" i="2" s="1"/>
  <c r="G182" i="2"/>
  <c r="J182" i="2" s="1"/>
  <c r="G183" i="2"/>
  <c r="J183" i="2" s="1"/>
  <c r="G184" i="2"/>
  <c r="J184" i="2" s="1"/>
  <c r="G185" i="2"/>
  <c r="J185" i="2" s="1"/>
  <c r="G186" i="2"/>
  <c r="J186" i="2" s="1"/>
  <c r="G187" i="2"/>
  <c r="J187" i="2" s="1"/>
  <c r="G188" i="2"/>
  <c r="J188" i="2" s="1"/>
  <c r="J189" i="2"/>
  <c r="G190" i="2"/>
  <c r="J190" i="2" s="1"/>
  <c r="G191" i="2"/>
  <c r="J191" i="2" s="1"/>
  <c r="G192" i="2"/>
  <c r="J192" i="2" s="1"/>
  <c r="G193" i="2"/>
  <c r="J193" i="2" s="1"/>
  <c r="G194" i="2"/>
  <c r="J194" i="2" s="1"/>
  <c r="G195" i="2"/>
  <c r="J195" i="2" s="1"/>
  <c r="G196" i="2"/>
  <c r="J196" i="2" s="1"/>
  <c r="G197" i="2"/>
  <c r="J197" i="2" s="1"/>
  <c r="G198" i="2"/>
  <c r="J198" i="2" s="1"/>
  <c r="J199" i="2"/>
  <c r="G200" i="2"/>
  <c r="J200" i="2" s="1"/>
  <c r="J201" i="2"/>
  <c r="J202" i="2"/>
  <c r="J203" i="2"/>
  <c r="G204" i="2"/>
  <c r="J204" i="2" s="1"/>
  <c r="J205" i="2"/>
  <c r="J206" i="2"/>
  <c r="G207" i="2"/>
  <c r="J207" i="2" s="1"/>
  <c r="G208" i="2"/>
  <c r="J208" i="2" s="1"/>
  <c r="J209" i="2"/>
  <c r="G210" i="2"/>
  <c r="J210" i="2" s="1"/>
  <c r="G211" i="2"/>
  <c r="J211" i="2" s="1"/>
  <c r="J212" i="2"/>
  <c r="J213" i="2"/>
  <c r="G214" i="2"/>
  <c r="J214" i="2" s="1"/>
  <c r="J215" i="2"/>
  <c r="J216" i="2"/>
  <c r="G217" i="2"/>
  <c r="J217" i="2" s="1"/>
  <c r="G218" i="2"/>
  <c r="J218" i="2" s="1"/>
  <c r="G219" i="2"/>
  <c r="J219" i="2" s="1"/>
  <c r="G221" i="2"/>
  <c r="J221" i="2" s="1"/>
  <c r="J222" i="2"/>
  <c r="J223" i="2"/>
  <c r="J224" i="2"/>
  <c r="J225" i="2"/>
  <c r="G226" i="2"/>
  <c r="J226" i="2" s="1"/>
  <c r="G227" i="2"/>
  <c r="J227" i="2" s="1"/>
  <c r="G228" i="2"/>
  <c r="J228" i="2" s="1"/>
  <c r="G229" i="2"/>
  <c r="J229" i="2" s="1"/>
  <c r="J230" i="2"/>
  <c r="J231" i="2"/>
  <c r="G232" i="2"/>
  <c r="J232" i="2" s="1"/>
  <c r="J233" i="2"/>
  <c r="G234" i="2"/>
  <c r="J234" i="2" s="1"/>
  <c r="J235" i="2"/>
  <c r="J236" i="2"/>
  <c r="J237" i="2"/>
  <c r="G238" i="2"/>
  <c r="G239" i="2"/>
  <c r="J239" i="2" s="1"/>
  <c r="J240" i="2"/>
  <c r="G241" i="2"/>
  <c r="J241" i="2" s="1"/>
  <c r="G242" i="2"/>
  <c r="G243" i="2"/>
  <c r="J243" i="2" s="1"/>
  <c r="G244" i="2"/>
  <c r="J244" i="2" s="1"/>
  <c r="G245" i="2"/>
  <c r="J245" i="2" s="1"/>
  <c r="G246" i="2"/>
  <c r="J246" i="2" s="1"/>
  <c r="J247" i="2"/>
  <c r="G248" i="2"/>
  <c r="J248" i="2" s="1"/>
  <c r="G249" i="2"/>
  <c r="J249" i="2" s="1"/>
  <c r="J250" i="2"/>
  <c r="G251" i="2"/>
  <c r="J251" i="2" s="1"/>
  <c r="G252" i="2"/>
  <c r="J252" i="2" s="1"/>
  <c r="G253" i="2"/>
  <c r="J253" i="2" s="1"/>
  <c r="G254" i="2"/>
  <c r="J254" i="2" s="1"/>
  <c r="G255" i="2"/>
  <c r="J256" i="2"/>
  <c r="J257" i="2"/>
  <c r="G258" i="2"/>
  <c r="J258" i="2" s="1"/>
  <c r="G259" i="2"/>
  <c r="J259" i="2" s="1"/>
  <c r="J260" i="2"/>
  <c r="G261" i="2"/>
  <c r="J261" i="2" s="1"/>
  <c r="G262" i="2"/>
  <c r="J262" i="2" s="1"/>
  <c r="G263" i="2"/>
  <c r="J263" i="2" s="1"/>
  <c r="G264" i="2"/>
  <c r="J264" i="2" s="1"/>
  <c r="G265" i="2"/>
  <c r="J265" i="2" s="1"/>
  <c r="G266" i="2"/>
  <c r="J266" i="2" s="1"/>
  <c r="G267" i="2"/>
  <c r="J267" i="2" s="1"/>
  <c r="G268" i="2"/>
  <c r="J268" i="2" s="1"/>
  <c r="G269" i="2"/>
  <c r="J269" i="2" s="1"/>
  <c r="G270" i="2"/>
  <c r="G271" i="2"/>
  <c r="J271" i="2" s="1"/>
  <c r="G272" i="2"/>
  <c r="J272" i="2" s="1"/>
  <c r="G273" i="2"/>
  <c r="J273" i="2" s="1"/>
  <c r="J274" i="2"/>
  <c r="G275" i="2"/>
  <c r="J275" i="2" s="1"/>
  <c r="G276" i="2"/>
  <c r="J276" i="2" s="1"/>
  <c r="G277" i="2"/>
  <c r="J277" i="2" s="1"/>
  <c r="J278" i="2"/>
  <c r="J279" i="2"/>
  <c r="J280" i="2"/>
  <c r="J281" i="2"/>
  <c r="G282" i="2"/>
  <c r="J282" i="2" s="1"/>
  <c r="J283" i="2"/>
  <c r="J284" i="2"/>
  <c r="J285" i="2"/>
  <c r="G286" i="2"/>
  <c r="J286" i="2" s="1"/>
  <c r="G287" i="2"/>
  <c r="J287" i="2" s="1"/>
  <c r="G288" i="2"/>
  <c r="J288" i="2" s="1"/>
  <c r="J289" i="2"/>
  <c r="G290" i="2"/>
  <c r="J290" i="2" s="1"/>
  <c r="G291" i="2"/>
  <c r="J291" i="2" s="1"/>
  <c r="J292" i="2"/>
  <c r="G293" i="2"/>
  <c r="J293" i="2" s="1"/>
  <c r="J294" i="2"/>
  <c r="J295" i="2"/>
  <c r="J296" i="2"/>
  <c r="G297" i="2"/>
  <c r="J297" i="2" s="1"/>
  <c r="G298" i="2"/>
  <c r="J298" i="2" s="1"/>
  <c r="G299" i="2"/>
  <c r="J299" i="2" s="1"/>
  <c r="G300" i="2"/>
  <c r="J300" i="2" s="1"/>
  <c r="G301" i="2"/>
  <c r="J301" i="2" s="1"/>
  <c r="G302" i="2"/>
  <c r="J302" i="2" s="1"/>
  <c r="G303" i="2"/>
  <c r="J303" i="2" s="1"/>
  <c r="G304" i="2"/>
  <c r="J304" i="2" s="1"/>
  <c r="G305" i="2"/>
  <c r="J305" i="2" s="1"/>
  <c r="G306" i="2"/>
  <c r="J306" i="2" s="1"/>
  <c r="G307" i="2"/>
  <c r="J307" i="2" s="1"/>
  <c r="G308" i="2"/>
  <c r="G309" i="2"/>
  <c r="G310" i="2"/>
  <c r="J310" i="2" s="1"/>
  <c r="G311" i="2"/>
  <c r="G312" i="2"/>
  <c r="J312" i="2" s="1"/>
  <c r="J313" i="2"/>
  <c r="G314" i="2"/>
  <c r="J314" i="2" s="1"/>
  <c r="G315" i="2"/>
  <c r="J315" i="2" s="1"/>
  <c r="G316" i="2"/>
  <c r="J316" i="2" s="1"/>
  <c r="G317" i="2"/>
  <c r="J317" i="2" s="1"/>
  <c r="J318" i="2"/>
  <c r="G319" i="2"/>
  <c r="J319" i="2" s="1"/>
  <c r="J320" i="2"/>
  <c r="G321" i="2"/>
  <c r="J321" i="2" s="1"/>
  <c r="J322" i="2"/>
  <c r="G323" i="2"/>
  <c r="J323" i="2" s="1"/>
  <c r="J324" i="2"/>
  <c r="G325" i="2"/>
  <c r="J325" i="2" s="1"/>
  <c r="J326" i="2"/>
  <c r="G327" i="2"/>
  <c r="J327" i="2" s="1"/>
  <c r="G328" i="2"/>
  <c r="J328" i="2" s="1"/>
  <c r="J329" i="2"/>
  <c r="G330" i="2"/>
  <c r="G331" i="2"/>
  <c r="J331" i="2" s="1"/>
  <c r="J332" i="2"/>
  <c r="G333" i="2"/>
  <c r="J333" i="2" s="1"/>
  <c r="G334" i="2"/>
  <c r="J334" i="2" s="1"/>
  <c r="G335" i="2"/>
  <c r="J335" i="2" s="1"/>
  <c r="G336" i="2"/>
  <c r="J336" i="2" s="1"/>
  <c r="G337" i="2"/>
  <c r="J337" i="2" s="1"/>
  <c r="G338" i="2"/>
  <c r="J338" i="2" s="1"/>
  <c r="G339" i="2"/>
  <c r="J339" i="2" s="1"/>
  <c r="G340" i="2"/>
  <c r="J340" i="2" s="1"/>
  <c r="G341" i="2"/>
  <c r="J341" i="2" s="1"/>
  <c r="G342" i="2"/>
  <c r="G343" i="2"/>
  <c r="G344" i="2"/>
  <c r="G345" i="2"/>
  <c r="G346" i="2"/>
  <c r="G347" i="2"/>
  <c r="J347" i="2" s="1"/>
  <c r="G348" i="2"/>
  <c r="J348" i="2" s="1"/>
  <c r="G349" i="2"/>
  <c r="J349" i="2" s="1"/>
  <c r="G350" i="2"/>
  <c r="J350" i="2" s="1"/>
  <c r="J351" i="2"/>
  <c r="J352" i="2"/>
  <c r="J353" i="2"/>
  <c r="G354" i="2"/>
  <c r="J354" i="2" s="1"/>
  <c r="G355" i="2"/>
  <c r="J355" i="2" s="1"/>
  <c r="G356" i="2"/>
  <c r="J356" i="2" s="1"/>
  <c r="G357" i="2"/>
  <c r="J357" i="2" s="1"/>
  <c r="G358" i="2"/>
  <c r="J358" i="2" s="1"/>
  <c r="G359" i="2"/>
  <c r="J359" i="2" s="1"/>
  <c r="G360" i="2"/>
  <c r="J360" i="2" s="1"/>
  <c r="G361" i="2"/>
  <c r="J361" i="2" s="1"/>
  <c r="G362" i="2"/>
  <c r="J362" i="2" s="1"/>
  <c r="G363" i="2"/>
  <c r="J363" i="2" s="1"/>
  <c r="G364" i="2"/>
  <c r="J364" i="2" s="1"/>
  <c r="G365" i="2"/>
  <c r="J365" i="2" s="1"/>
  <c r="G366" i="2"/>
  <c r="J366" i="2" s="1"/>
  <c r="G367" i="2"/>
  <c r="G368" i="2"/>
  <c r="J368" i="2" s="1"/>
  <c r="G369" i="2"/>
  <c r="J369" i="2" s="1"/>
  <c r="G370" i="2"/>
  <c r="J370" i="2" s="1"/>
  <c r="G371" i="2"/>
  <c r="J371" i="2" s="1"/>
  <c r="G372" i="2"/>
  <c r="J372" i="2" s="1"/>
  <c r="G373" i="2"/>
  <c r="J373" i="2" s="1"/>
  <c r="G374" i="2"/>
  <c r="J374" i="2" s="1"/>
  <c r="G375" i="2"/>
  <c r="J375" i="2" s="1"/>
  <c r="G376" i="2"/>
  <c r="J376" i="2" s="1"/>
  <c r="G377" i="2"/>
  <c r="J377" i="2" s="1"/>
  <c r="G378" i="2"/>
  <c r="J378" i="2" s="1"/>
  <c r="J379" i="2"/>
  <c r="J380" i="2"/>
  <c r="G381" i="2"/>
  <c r="J381" i="2" s="1"/>
  <c r="G382" i="2"/>
  <c r="J382" i="2" s="1"/>
  <c r="G383" i="2"/>
  <c r="J383" i="2" s="1"/>
  <c r="G384" i="2"/>
  <c r="J384" i="2" s="1"/>
  <c r="G385" i="2"/>
  <c r="J385" i="2" s="1"/>
  <c r="G386" i="2"/>
  <c r="J386" i="2" s="1"/>
  <c r="J387" i="2"/>
  <c r="J388" i="2"/>
  <c r="J389" i="2"/>
  <c r="J390" i="2"/>
  <c r="J391" i="2"/>
  <c r="G392" i="2"/>
  <c r="J392" i="2" s="1"/>
  <c r="G393" i="2"/>
  <c r="J393" i="2" s="1"/>
  <c r="J394" i="2"/>
  <c r="J395" i="2"/>
  <c r="J396" i="2"/>
  <c r="G397" i="2"/>
  <c r="J397" i="2" s="1"/>
  <c r="G398" i="2"/>
  <c r="J398" i="2" s="1"/>
  <c r="J399" i="2"/>
  <c r="G400" i="2"/>
  <c r="J400" i="2" s="1"/>
  <c r="J401" i="2"/>
  <c r="J402" i="2"/>
  <c r="J403" i="2"/>
  <c r="J404" i="2"/>
  <c r="J405" i="2"/>
  <c r="J406" i="2"/>
  <c r="J407" i="2"/>
  <c r="J408" i="2"/>
  <c r="G409" i="2"/>
  <c r="J409" i="2" s="1"/>
  <c r="G410" i="2"/>
  <c r="J410" i="2" s="1"/>
  <c r="G411" i="2"/>
  <c r="J411" i="2" s="1"/>
  <c r="G412" i="2"/>
  <c r="J412" i="2" s="1"/>
  <c r="G413" i="2"/>
  <c r="J413" i="2" s="1"/>
  <c r="G414" i="2"/>
  <c r="J414" i="2" s="1"/>
  <c r="G415" i="2"/>
  <c r="G416" i="2"/>
  <c r="G417" i="2"/>
  <c r="G418" i="2"/>
  <c r="G419" i="2"/>
  <c r="G420" i="2"/>
  <c r="G421" i="2"/>
  <c r="G422" i="2"/>
  <c r="G423" i="2"/>
  <c r="J424" i="2"/>
  <c r="G425" i="2"/>
  <c r="G426" i="2"/>
  <c r="G427" i="2"/>
  <c r="J427" i="2" s="1"/>
  <c r="G428" i="2"/>
  <c r="G429" i="2"/>
  <c r="J430" i="2"/>
  <c r="J431" i="2"/>
  <c r="J432" i="2"/>
  <c r="J433" i="2"/>
  <c r="G434" i="2"/>
  <c r="G435" i="2"/>
  <c r="G436" i="2"/>
  <c r="J436" i="2" s="1"/>
  <c r="G437" i="2"/>
  <c r="J437" i="2" s="1"/>
  <c r="G438" i="2"/>
  <c r="J438" i="2" s="1"/>
  <c r="G439" i="2"/>
  <c r="J439" i="2" s="1"/>
  <c r="G440" i="2"/>
  <c r="G441" i="2"/>
  <c r="G442" i="2"/>
  <c r="G443" i="2"/>
  <c r="G444" i="2"/>
  <c r="G445" i="2"/>
  <c r="J445" i="2" s="1"/>
  <c r="G446" i="2"/>
  <c r="J446" i="2" s="1"/>
  <c r="G447" i="2"/>
  <c r="J447" i="2" s="1"/>
  <c r="G448" i="2"/>
  <c r="G449" i="2"/>
  <c r="G450" i="2"/>
  <c r="G451" i="2"/>
  <c r="G452" i="2"/>
  <c r="J453" i="2"/>
  <c r="G454" i="2"/>
  <c r="G455" i="2"/>
  <c r="G456" i="2"/>
  <c r="J457" i="2"/>
  <c r="G458" i="2"/>
  <c r="J458" i="2" s="1"/>
  <c r="G459" i="2"/>
  <c r="J459" i="2" s="1"/>
  <c r="G460" i="2"/>
  <c r="J460" i="2" s="1"/>
  <c r="G461" i="2"/>
  <c r="G462" i="2"/>
  <c r="G463" i="2"/>
  <c r="J463" i="2" s="1"/>
  <c r="J464" i="2"/>
  <c r="G465" i="2"/>
  <c r="J465" i="2" s="1"/>
  <c r="G466" i="2"/>
  <c r="J466" i="2" s="1"/>
  <c r="G467" i="2"/>
  <c r="J467" i="2" s="1"/>
  <c r="G468" i="2"/>
  <c r="J468" i="2" s="1"/>
  <c r="G469" i="2"/>
  <c r="J469" i="2" s="1"/>
  <c r="G470" i="2"/>
  <c r="J470" i="2" s="1"/>
  <c r="G471" i="2"/>
  <c r="J471" i="2" s="1"/>
  <c r="G472" i="2"/>
  <c r="J472" i="2" s="1"/>
  <c r="G473" i="2"/>
  <c r="J473" i="2" s="1"/>
  <c r="G474" i="2"/>
  <c r="J474" i="2" s="1"/>
  <c r="G475" i="2"/>
  <c r="J475" i="2" s="1"/>
  <c r="G476" i="2"/>
  <c r="J476" i="2" s="1"/>
  <c r="G477" i="2"/>
  <c r="J477" i="2" s="1"/>
  <c r="G478" i="2"/>
  <c r="J478" i="2" s="1"/>
  <c r="G479" i="2"/>
  <c r="J479" i="2" s="1"/>
  <c r="G480" i="2"/>
  <c r="J480" i="2" s="1"/>
  <c r="G481" i="2"/>
  <c r="J481" i="2" s="1"/>
  <c r="G482" i="2"/>
  <c r="J482" i="2" s="1"/>
  <c r="G483" i="2"/>
  <c r="J483" i="2" s="1"/>
  <c r="G484" i="2"/>
  <c r="J484" i="2" s="1"/>
  <c r="G485" i="2"/>
  <c r="J485" i="2" s="1"/>
  <c r="G486" i="2"/>
  <c r="J486" i="2" s="1"/>
  <c r="G487" i="2"/>
  <c r="J487" i="2" s="1"/>
  <c r="G488" i="2"/>
  <c r="J488" i="2" s="1"/>
  <c r="G489" i="2"/>
  <c r="J489" i="2" s="1"/>
  <c r="G490" i="2"/>
  <c r="J490" i="2" s="1"/>
  <c r="G491" i="2"/>
  <c r="J491" i="2" s="1"/>
  <c r="G492" i="2"/>
  <c r="J492" i="2" s="1"/>
  <c r="G493" i="2"/>
  <c r="J493" i="2" s="1"/>
  <c r="G494" i="2"/>
  <c r="J494" i="2" s="1"/>
  <c r="G495" i="2"/>
  <c r="J495" i="2" s="1"/>
  <c r="G496" i="2"/>
  <c r="J496" i="2" s="1"/>
  <c r="G497" i="2"/>
  <c r="J497" i="2" s="1"/>
  <c r="G498" i="2"/>
  <c r="J498" i="2" s="1"/>
  <c r="G499" i="2"/>
  <c r="J499" i="2" s="1"/>
  <c r="G500" i="2"/>
  <c r="J500" i="2" s="1"/>
  <c r="G501" i="2"/>
  <c r="G502" i="2"/>
  <c r="J502" i="2" s="1"/>
  <c r="G503" i="2"/>
  <c r="J503" i="2" s="1"/>
  <c r="G504" i="2"/>
  <c r="J504" i="2" s="1"/>
  <c r="G505" i="2"/>
  <c r="J505" i="2" s="1"/>
  <c r="G506" i="2"/>
  <c r="J506" i="2" s="1"/>
  <c r="G507" i="2"/>
  <c r="J507" i="2" s="1"/>
  <c r="G508" i="2"/>
  <c r="J508" i="2" s="1"/>
  <c r="G509" i="2"/>
  <c r="J509" i="2" s="1"/>
  <c r="G510" i="2"/>
  <c r="J510" i="2" s="1"/>
  <c r="G511" i="2"/>
  <c r="J511" i="2" s="1"/>
  <c r="G512" i="2"/>
  <c r="J512" i="2" s="1"/>
  <c r="G513" i="2"/>
  <c r="J513" i="2" s="1"/>
  <c r="G514" i="2"/>
  <c r="J514" i="2" s="1"/>
  <c r="G515" i="2"/>
  <c r="J515" i="2" s="1"/>
  <c r="G516" i="2"/>
  <c r="J516" i="2" s="1"/>
  <c r="G517" i="2"/>
  <c r="J517" i="2" s="1"/>
  <c r="G518" i="2"/>
  <c r="J518" i="2" s="1"/>
  <c r="G519" i="2"/>
  <c r="J519" i="2" s="1"/>
  <c r="G520" i="2"/>
  <c r="J520" i="2" s="1"/>
  <c r="G521" i="2"/>
  <c r="J521" i="2" s="1"/>
  <c r="G522" i="2"/>
  <c r="J522" i="2" s="1"/>
  <c r="G523" i="2"/>
  <c r="J523" i="2" s="1"/>
  <c r="G524" i="2"/>
  <c r="J524" i="2" s="1"/>
  <c r="G525" i="2"/>
  <c r="J525" i="2" s="1"/>
  <c r="G526" i="2"/>
  <c r="J526" i="2" s="1"/>
  <c r="G527" i="2"/>
  <c r="J527" i="2" s="1"/>
  <c r="G528" i="2"/>
  <c r="J528" i="2" s="1"/>
  <c r="G529" i="2"/>
  <c r="J529" i="2" s="1"/>
  <c r="G530" i="2"/>
  <c r="J530" i="2" s="1"/>
  <c r="G531" i="2"/>
  <c r="J531" i="2" s="1"/>
  <c r="G532" i="2"/>
  <c r="J532" i="2" s="1"/>
  <c r="G533" i="2"/>
  <c r="J533" i="2" s="1"/>
  <c r="G534" i="2"/>
  <c r="J534" i="2" s="1"/>
  <c r="G535" i="2"/>
  <c r="J535" i="2" s="1"/>
  <c r="G536" i="2"/>
  <c r="J536" i="2" s="1"/>
  <c r="G537" i="2"/>
  <c r="J537" i="2" s="1"/>
  <c r="G538" i="2"/>
  <c r="J538" i="2" s="1"/>
  <c r="G539" i="2"/>
  <c r="J539" i="2" s="1"/>
  <c r="G540" i="2"/>
  <c r="J540" i="2" s="1"/>
  <c r="G541" i="2"/>
  <c r="J541" i="2" s="1"/>
  <c r="G542" i="2"/>
  <c r="J542" i="2" s="1"/>
  <c r="G543" i="2"/>
  <c r="J543" i="2" s="1"/>
  <c r="G544" i="2"/>
  <c r="J544" i="2" s="1"/>
  <c r="G545" i="2"/>
  <c r="J545" i="2" s="1"/>
  <c r="G546" i="2"/>
  <c r="J546" i="2" s="1"/>
  <c r="G547" i="2"/>
  <c r="J547" i="2" s="1"/>
  <c r="G548" i="2"/>
  <c r="J548" i="2" s="1"/>
  <c r="G549" i="2"/>
  <c r="J549" i="2" s="1"/>
  <c r="G550" i="2"/>
  <c r="J550" i="2" s="1"/>
  <c r="G551" i="2"/>
  <c r="G552" i="2"/>
  <c r="J552" i="2" s="1"/>
  <c r="G553" i="2"/>
  <c r="J553" i="2" s="1"/>
  <c r="G554" i="2"/>
  <c r="J554" i="2" s="1"/>
  <c r="G555" i="2"/>
  <c r="J555" i="2" s="1"/>
  <c r="G556" i="2"/>
  <c r="G557" i="2"/>
  <c r="J557" i="2" s="1"/>
  <c r="G558" i="2"/>
  <c r="G559" i="2"/>
  <c r="J559" i="2" s="1"/>
  <c r="G560" i="2"/>
  <c r="J560" i="2" s="1"/>
  <c r="G561" i="2"/>
  <c r="J561" i="2" s="1"/>
  <c r="G562" i="2"/>
  <c r="J562" i="2" s="1"/>
  <c r="G563" i="2"/>
  <c r="J563" i="2" s="1"/>
  <c r="G564" i="2"/>
  <c r="J564" i="2" s="1"/>
  <c r="G565" i="2"/>
  <c r="J565" i="2" s="1"/>
  <c r="G566" i="2"/>
  <c r="J566" i="2" s="1"/>
  <c r="G567" i="2"/>
  <c r="J567" i="2" s="1"/>
  <c r="G568" i="2"/>
  <c r="J568" i="2" s="1"/>
  <c r="G569" i="2"/>
  <c r="J569" i="2" s="1"/>
  <c r="G570" i="2"/>
  <c r="J570" i="2" s="1"/>
  <c r="G571" i="2"/>
  <c r="J571" i="2" s="1"/>
  <c r="G572" i="2"/>
  <c r="J572" i="2" s="1"/>
  <c r="G573" i="2"/>
  <c r="J573" i="2" s="1"/>
  <c r="G574" i="2"/>
  <c r="J574" i="2" s="1"/>
  <c r="G575" i="2"/>
  <c r="J575" i="2" s="1"/>
  <c r="G576" i="2"/>
  <c r="J576" i="2" s="1"/>
  <c r="G577" i="2"/>
  <c r="J577" i="2" s="1"/>
  <c r="G578" i="2"/>
  <c r="J578" i="2" s="1"/>
  <c r="G579" i="2"/>
  <c r="J579" i="2" s="1"/>
  <c r="G580" i="2"/>
  <c r="J580" i="2" s="1"/>
  <c r="G581" i="2"/>
  <c r="J581" i="2" s="1"/>
  <c r="G582" i="2"/>
  <c r="J582" i="2" s="1"/>
  <c r="G583" i="2"/>
  <c r="J583" i="2" s="1"/>
  <c r="G584" i="2"/>
  <c r="J584" i="2" s="1"/>
  <c r="G585" i="2"/>
  <c r="J585" i="2" s="1"/>
  <c r="G586" i="2"/>
  <c r="J586" i="2" s="1"/>
  <c r="G587" i="2"/>
  <c r="J587" i="2" s="1"/>
  <c r="G588" i="2"/>
  <c r="J588" i="2" s="1"/>
  <c r="G589" i="2"/>
  <c r="J589" i="2" s="1"/>
  <c r="G590" i="2"/>
  <c r="J590" i="2" s="1"/>
  <c r="G591" i="2"/>
  <c r="J591" i="2" s="1"/>
  <c r="G592" i="2"/>
  <c r="J592" i="2" s="1"/>
  <c r="G593" i="2"/>
  <c r="J593" i="2" s="1"/>
  <c r="G594" i="2"/>
  <c r="J594" i="2" s="1"/>
  <c r="G595" i="2"/>
  <c r="J595" i="2" s="1"/>
  <c r="G596" i="2"/>
  <c r="J596" i="2" s="1"/>
  <c r="G597" i="2"/>
  <c r="J597" i="2" s="1"/>
  <c r="G598" i="2"/>
  <c r="J598" i="2" s="1"/>
  <c r="G599" i="2"/>
  <c r="J599" i="2" s="1"/>
  <c r="G600" i="2"/>
  <c r="J600" i="2" s="1"/>
  <c r="G601" i="2"/>
  <c r="J601" i="2" s="1"/>
  <c r="G602" i="2"/>
  <c r="J602" i="2" s="1"/>
  <c r="G603" i="2"/>
  <c r="J603" i="2" s="1"/>
  <c r="G604" i="2"/>
  <c r="J604" i="2" s="1"/>
  <c r="G605" i="2"/>
  <c r="J605" i="2" s="1"/>
  <c r="G606" i="2"/>
  <c r="J606" i="2" s="1"/>
  <c r="G607" i="2"/>
  <c r="J607" i="2" s="1"/>
  <c r="G608" i="2"/>
  <c r="J608" i="2" s="1"/>
  <c r="G609" i="2"/>
  <c r="J609" i="2" s="1"/>
  <c r="G610" i="2"/>
  <c r="J610" i="2" s="1"/>
  <c r="G611" i="2"/>
  <c r="J611" i="2" s="1"/>
  <c r="G612" i="2"/>
  <c r="J612" i="2" s="1"/>
  <c r="G613" i="2"/>
  <c r="J613" i="2" s="1"/>
  <c r="G614" i="2"/>
  <c r="J614" i="2" s="1"/>
  <c r="G615" i="2"/>
  <c r="J615" i="2" s="1"/>
  <c r="G616" i="2"/>
  <c r="J616" i="2" s="1"/>
  <c r="G617" i="2"/>
  <c r="J617" i="2" s="1"/>
  <c r="G618" i="2"/>
  <c r="J618" i="2" s="1"/>
  <c r="G619" i="2"/>
  <c r="J619" i="2" s="1"/>
  <c r="G620" i="2"/>
  <c r="J620" i="2" s="1"/>
  <c r="G621" i="2"/>
  <c r="J621" i="2" s="1"/>
  <c r="G622" i="2"/>
  <c r="J622" i="2" s="1"/>
  <c r="G623" i="2"/>
  <c r="J623" i="2" s="1"/>
  <c r="G624" i="2"/>
  <c r="J624" i="2" s="1"/>
  <c r="G625" i="2"/>
  <c r="J625" i="2" s="1"/>
  <c r="G626" i="2"/>
  <c r="J626" i="2" s="1"/>
  <c r="G627" i="2"/>
  <c r="J627" i="2" s="1"/>
  <c r="G628" i="2"/>
  <c r="J628" i="2" s="1"/>
  <c r="G629" i="2"/>
  <c r="J629" i="2" s="1"/>
  <c r="G630" i="2"/>
  <c r="J630" i="2" s="1"/>
  <c r="G631" i="2"/>
  <c r="J631" i="2" s="1"/>
  <c r="G632" i="2"/>
  <c r="J632" i="2" s="1"/>
  <c r="G633" i="2"/>
  <c r="J633" i="2" s="1"/>
  <c r="G634" i="2"/>
  <c r="J634" i="2" s="1"/>
  <c r="G635" i="2"/>
  <c r="J635" i="2" s="1"/>
  <c r="G636" i="2"/>
  <c r="J636" i="2" s="1"/>
  <c r="G637" i="2"/>
  <c r="J637" i="2" s="1"/>
  <c r="G638" i="2"/>
  <c r="J638" i="2" s="1"/>
  <c r="G639" i="2"/>
  <c r="J639" i="2" s="1"/>
  <c r="G640" i="2"/>
  <c r="J640" i="2" s="1"/>
  <c r="G641" i="2"/>
  <c r="J641" i="2" s="1"/>
  <c r="G642" i="2"/>
  <c r="G643" i="2"/>
  <c r="J643" i="2" s="1"/>
  <c r="G644" i="2"/>
  <c r="J644" i="2" s="1"/>
  <c r="G645" i="2"/>
  <c r="J645" i="2" s="1"/>
  <c r="G646" i="2"/>
  <c r="J646" i="2" s="1"/>
  <c r="G647" i="2"/>
  <c r="J647" i="2" s="1"/>
  <c r="G648" i="2"/>
  <c r="J648" i="2" s="1"/>
  <c r="G649" i="2"/>
  <c r="J649" i="2" s="1"/>
  <c r="G650" i="2"/>
  <c r="J650" i="2" s="1"/>
  <c r="G651" i="2"/>
  <c r="J651" i="2" s="1"/>
  <c r="G652" i="2"/>
  <c r="J652" i="2" s="1"/>
  <c r="G653" i="2"/>
  <c r="J653" i="2" s="1"/>
  <c r="G654" i="2"/>
  <c r="J654" i="2" s="1"/>
  <c r="G655" i="2"/>
  <c r="J655" i="2" s="1"/>
  <c r="G656" i="2"/>
  <c r="J656" i="2" s="1"/>
  <c r="G657" i="2"/>
  <c r="J657" i="2" s="1"/>
  <c r="G658" i="2"/>
  <c r="J658" i="2" s="1"/>
  <c r="G659" i="2"/>
  <c r="J659" i="2" s="1"/>
  <c r="G660" i="2"/>
  <c r="J660" i="2" s="1"/>
  <c r="G661" i="2"/>
  <c r="J661" i="2" s="1"/>
  <c r="G662" i="2"/>
  <c r="J662" i="2" s="1"/>
  <c r="G663" i="2"/>
  <c r="G664" i="2"/>
  <c r="J664" i="2" s="1"/>
  <c r="G665" i="2"/>
  <c r="J665" i="2" s="1"/>
  <c r="G666" i="2"/>
  <c r="G667" i="2"/>
  <c r="J667" i="2" s="1"/>
  <c r="G668" i="2"/>
  <c r="G669" i="2"/>
  <c r="J669" i="2" s="1"/>
  <c r="G670" i="2"/>
  <c r="J670" i="2" s="1"/>
  <c r="G671" i="2"/>
  <c r="J671" i="2" s="1"/>
  <c r="G672" i="2"/>
  <c r="J672" i="2" s="1"/>
  <c r="G673" i="2"/>
  <c r="J673" i="2" s="1"/>
  <c r="G674" i="2"/>
  <c r="J674" i="2" s="1"/>
  <c r="G675" i="2"/>
  <c r="J675" i="2" s="1"/>
  <c r="G676" i="2"/>
  <c r="J676" i="2" s="1"/>
  <c r="G677" i="2"/>
  <c r="J677" i="2" s="1"/>
  <c r="G678" i="2"/>
  <c r="J678" i="2" s="1"/>
  <c r="G679" i="2"/>
  <c r="J679" i="2" s="1"/>
  <c r="G680" i="2"/>
  <c r="J680" i="2" s="1"/>
  <c r="G681" i="2"/>
  <c r="J681" i="2" s="1"/>
  <c r="G682" i="2"/>
  <c r="J682" i="2" s="1"/>
  <c r="G683" i="2"/>
  <c r="J683" i="2" s="1"/>
  <c r="G684" i="2"/>
  <c r="G685" i="2"/>
  <c r="J685" i="2" s="1"/>
  <c r="G686" i="2"/>
  <c r="J686" i="2" s="1"/>
  <c r="G687" i="2"/>
  <c r="J687" i="2" s="1"/>
  <c r="G688" i="2"/>
  <c r="G689" i="2"/>
  <c r="J689" i="2" s="1"/>
  <c r="G690" i="2"/>
  <c r="J690" i="2" s="1"/>
  <c r="G691" i="2"/>
  <c r="J691" i="2" s="1"/>
  <c r="G692" i="2"/>
  <c r="J692" i="2" s="1"/>
  <c r="G693" i="2"/>
  <c r="J693" i="2" s="1"/>
  <c r="G694" i="2"/>
  <c r="J694" i="2" s="1"/>
  <c r="G695" i="2"/>
  <c r="J695" i="2" s="1"/>
  <c r="G696" i="2"/>
  <c r="J696" i="2" s="1"/>
  <c r="G697" i="2"/>
  <c r="J697" i="2" s="1"/>
  <c r="G698" i="2"/>
  <c r="J698" i="2" s="1"/>
  <c r="G699" i="2"/>
  <c r="J699" i="2" s="1"/>
  <c r="G700" i="2"/>
  <c r="J700" i="2" s="1"/>
  <c r="G701" i="2"/>
  <c r="J701" i="2" s="1"/>
  <c r="G702" i="2"/>
  <c r="J702" i="2" s="1"/>
  <c r="G703" i="2"/>
  <c r="G704" i="2"/>
  <c r="J704" i="2" s="1"/>
  <c r="G705" i="2"/>
  <c r="J705" i="2" s="1"/>
  <c r="G706" i="2"/>
  <c r="J706" i="2" s="1"/>
  <c r="G707" i="2"/>
  <c r="J707" i="2" s="1"/>
  <c r="G708" i="2"/>
  <c r="J708" i="2" s="1"/>
  <c r="G709" i="2"/>
  <c r="J709" i="2" s="1"/>
  <c r="G710" i="2"/>
  <c r="J710" i="2" s="1"/>
  <c r="G711" i="2"/>
  <c r="J711" i="2" s="1"/>
  <c r="G712" i="2"/>
  <c r="J712" i="2" s="1"/>
  <c r="G713" i="2"/>
  <c r="J713" i="2" s="1"/>
  <c r="G714" i="2"/>
  <c r="J714" i="2" s="1"/>
  <c r="G715" i="2"/>
  <c r="J715" i="2" s="1"/>
  <c r="G716" i="2"/>
  <c r="J716" i="2" s="1"/>
  <c r="G717" i="2"/>
  <c r="J717" i="2" s="1"/>
  <c r="G718" i="2"/>
  <c r="J718" i="2" s="1"/>
  <c r="G719" i="2"/>
  <c r="J719" i="2" s="1"/>
  <c r="G720" i="2"/>
  <c r="J720" i="2" s="1"/>
  <c r="G721" i="2"/>
  <c r="J721" i="2" s="1"/>
  <c r="G722" i="2"/>
  <c r="J722" i="2" s="1"/>
  <c r="G723" i="2"/>
  <c r="J723" i="2" s="1"/>
  <c r="G724" i="2"/>
  <c r="J724" i="2" s="1"/>
  <c r="G725" i="2"/>
  <c r="J725" i="2" s="1"/>
  <c r="G726" i="2"/>
  <c r="J726" i="2" s="1"/>
  <c r="G727" i="2"/>
  <c r="G728" i="2"/>
  <c r="J728" i="2" s="1"/>
  <c r="G729" i="2"/>
  <c r="J729" i="2" s="1"/>
  <c r="G730" i="2"/>
  <c r="J730" i="2" s="1"/>
  <c r="G731" i="2"/>
  <c r="J731" i="2" s="1"/>
  <c r="G732" i="2"/>
  <c r="J732" i="2" s="1"/>
  <c r="G733" i="2"/>
  <c r="G734" i="2"/>
  <c r="J734" i="2" s="1"/>
  <c r="G735" i="2"/>
  <c r="J735" i="2" s="1"/>
  <c r="G736" i="2"/>
  <c r="J736" i="2" s="1"/>
  <c r="G737" i="2"/>
  <c r="J737" i="2" s="1"/>
  <c r="G738" i="2"/>
  <c r="J738" i="2" s="1"/>
  <c r="G739" i="2"/>
  <c r="J739" i="2" s="1"/>
  <c r="G740" i="2"/>
  <c r="J740" i="2" s="1"/>
  <c r="G741" i="2"/>
  <c r="J741" i="2" s="1"/>
  <c r="G742" i="2"/>
  <c r="J742" i="2" s="1"/>
  <c r="G743" i="2"/>
  <c r="J743" i="2" s="1"/>
  <c r="G744" i="2"/>
  <c r="J744" i="2" s="1"/>
  <c r="G745" i="2"/>
  <c r="J745" i="2" s="1"/>
  <c r="G746" i="2"/>
  <c r="J746" i="2" s="1"/>
  <c r="G747" i="2"/>
  <c r="J747" i="2" s="1"/>
  <c r="G748" i="2"/>
  <c r="J748" i="2" s="1"/>
  <c r="G749" i="2"/>
  <c r="J749" i="2" s="1"/>
  <c r="G750" i="2"/>
  <c r="J750" i="2" s="1"/>
  <c r="G751" i="2"/>
  <c r="J751" i="2" s="1"/>
  <c r="G752" i="2"/>
  <c r="J752" i="2" s="1"/>
  <c r="G753" i="2"/>
  <c r="J753" i="2" s="1"/>
  <c r="G754" i="2"/>
  <c r="J754" i="2" s="1"/>
  <c r="G755" i="2"/>
  <c r="J755" i="2" s="1"/>
  <c r="G756" i="2"/>
  <c r="J756" i="2" s="1"/>
  <c r="G757" i="2"/>
  <c r="J757" i="2" s="1"/>
  <c r="G758" i="2"/>
  <c r="J758" i="2" s="1"/>
  <c r="G759" i="2"/>
  <c r="J759" i="2" s="1"/>
  <c r="G760" i="2"/>
  <c r="J760" i="2" s="1"/>
  <c r="G761" i="2"/>
  <c r="J761" i="2" s="1"/>
  <c r="G762" i="2"/>
  <c r="J762" i="2" s="1"/>
  <c r="G763" i="2"/>
  <c r="J763" i="2" s="1"/>
  <c r="G764" i="2"/>
  <c r="J764" i="2" s="1"/>
  <c r="G765" i="2"/>
  <c r="J765" i="2" s="1"/>
  <c r="G766" i="2"/>
  <c r="J766" i="2" s="1"/>
  <c r="G767" i="2"/>
  <c r="J767" i="2" s="1"/>
  <c r="G768" i="2"/>
  <c r="J768" i="2" s="1"/>
  <c r="G769" i="2"/>
  <c r="J769" i="2" s="1"/>
  <c r="G770" i="2"/>
  <c r="J770" i="2" s="1"/>
  <c r="G771" i="2"/>
  <c r="J771" i="2" s="1"/>
  <c r="G772" i="2"/>
  <c r="J772" i="2" s="1"/>
  <c r="G773" i="2"/>
  <c r="J773" i="2" s="1"/>
  <c r="G774" i="2"/>
  <c r="J774" i="2" s="1"/>
  <c r="G775" i="2"/>
  <c r="J775" i="2" s="1"/>
  <c r="G776" i="2"/>
  <c r="J776" i="2" s="1"/>
  <c r="G777" i="2"/>
  <c r="J777" i="2" s="1"/>
  <c r="G778" i="2"/>
  <c r="J778" i="2" s="1"/>
  <c r="G779" i="2"/>
  <c r="J779" i="2" s="1"/>
  <c r="G780" i="2"/>
  <c r="J780" i="2" s="1"/>
  <c r="G781" i="2"/>
  <c r="J781" i="2" s="1"/>
  <c r="G782" i="2"/>
  <c r="J782" i="2" s="1"/>
  <c r="G783" i="2"/>
  <c r="J783" i="2" s="1"/>
  <c r="G784" i="2"/>
  <c r="J784" i="2" s="1"/>
  <c r="G785" i="2"/>
  <c r="J785" i="2" s="1"/>
  <c r="G786" i="2"/>
  <c r="J786" i="2" s="1"/>
  <c r="G787" i="2"/>
  <c r="J787" i="2" s="1"/>
  <c r="G788" i="2"/>
  <c r="J788" i="2" s="1"/>
  <c r="G789" i="2"/>
  <c r="J789" i="2" s="1"/>
  <c r="G790" i="2"/>
  <c r="J790" i="2" s="1"/>
  <c r="G791" i="2"/>
  <c r="J791" i="2" s="1"/>
  <c r="G792" i="2"/>
  <c r="J792" i="2" s="1"/>
  <c r="G793" i="2"/>
  <c r="J793" i="2" s="1"/>
  <c r="G794" i="2"/>
  <c r="J794" i="2" s="1"/>
  <c r="G795" i="2"/>
  <c r="J795" i="2" s="1"/>
  <c r="G796" i="2"/>
  <c r="J796" i="2" s="1"/>
  <c r="G797" i="2"/>
  <c r="J797" i="2" s="1"/>
  <c r="G798" i="2"/>
  <c r="J798" i="2" s="1"/>
  <c r="G799" i="2"/>
  <c r="J799" i="2" s="1"/>
  <c r="G800" i="2"/>
  <c r="J800" i="2" s="1"/>
  <c r="G801" i="2"/>
  <c r="J801" i="2" s="1"/>
  <c r="G802" i="2"/>
  <c r="J802" i="2" s="1"/>
  <c r="G803" i="2"/>
  <c r="J803" i="2" s="1"/>
  <c r="G804" i="2"/>
  <c r="J804" i="2" s="1"/>
  <c r="G805" i="2"/>
  <c r="J805" i="2" s="1"/>
  <c r="G806" i="2"/>
  <c r="J806" i="2" s="1"/>
  <c r="G807" i="2"/>
  <c r="J807" i="2" s="1"/>
  <c r="G808" i="2"/>
  <c r="J808" i="2" s="1"/>
  <c r="G809" i="2"/>
  <c r="J809" i="2" s="1"/>
  <c r="G810" i="2"/>
  <c r="J810" i="2" s="1"/>
  <c r="G811" i="2"/>
  <c r="J811" i="2" s="1"/>
  <c r="G812" i="2"/>
  <c r="J812" i="2" s="1"/>
  <c r="G813" i="2"/>
  <c r="J813" i="2" s="1"/>
  <c r="G814" i="2"/>
  <c r="J814" i="2" s="1"/>
  <c r="G815" i="2"/>
  <c r="J815" i="2" s="1"/>
  <c r="G816" i="2"/>
  <c r="J816" i="2" s="1"/>
  <c r="G817" i="2"/>
  <c r="J817" i="2" s="1"/>
  <c r="G818" i="2"/>
  <c r="G819" i="2"/>
  <c r="G820" i="2"/>
  <c r="J820" i="2" s="1"/>
  <c r="G821" i="2"/>
  <c r="J821" i="2" s="1"/>
  <c r="G822" i="2"/>
  <c r="J822" i="2" s="1"/>
  <c r="G823" i="2"/>
  <c r="J823" i="2" s="1"/>
  <c r="G824" i="2"/>
  <c r="J824" i="2" s="1"/>
  <c r="G825" i="2"/>
  <c r="J825" i="2" s="1"/>
  <c r="G826" i="2"/>
  <c r="J826" i="2" s="1"/>
  <c r="G827" i="2"/>
  <c r="J827" i="2" s="1"/>
  <c r="G828" i="2"/>
  <c r="J828" i="2" s="1"/>
  <c r="G829" i="2"/>
  <c r="J829" i="2" s="1"/>
  <c r="G830" i="2"/>
  <c r="J830" i="2" s="1"/>
  <c r="G831" i="2"/>
  <c r="J831" i="2" s="1"/>
  <c r="G832" i="2"/>
  <c r="J832" i="2" s="1"/>
  <c r="G833" i="2"/>
  <c r="J833" i="2" s="1"/>
  <c r="G834" i="2"/>
  <c r="J834" i="2" s="1"/>
  <c r="G835" i="2"/>
  <c r="J835" i="2" s="1"/>
  <c r="G836" i="2"/>
  <c r="J836" i="2" s="1"/>
  <c r="G837" i="2"/>
  <c r="J837" i="2" s="1"/>
  <c r="G838" i="2"/>
  <c r="J838" i="2" s="1"/>
  <c r="G839" i="2"/>
  <c r="J839" i="2" s="1"/>
  <c r="G840" i="2"/>
  <c r="J840" i="2" s="1"/>
  <c r="G841" i="2"/>
  <c r="J841" i="2" s="1"/>
  <c r="G842" i="2"/>
  <c r="J842" i="2" s="1"/>
  <c r="G843" i="2"/>
  <c r="J843" i="2" s="1"/>
  <c r="G844" i="2"/>
  <c r="J844" i="2" s="1"/>
  <c r="G845" i="2"/>
  <c r="J845" i="2" s="1"/>
  <c r="G846" i="2"/>
  <c r="J846" i="2" s="1"/>
  <c r="G847" i="2"/>
  <c r="G848" i="2"/>
  <c r="J848" i="2" s="1"/>
  <c r="G849" i="2"/>
  <c r="J849" i="2" s="1"/>
  <c r="G850" i="2"/>
  <c r="J850" i="2" s="1"/>
  <c r="G851" i="2"/>
  <c r="J851" i="2" s="1"/>
  <c r="G852" i="2"/>
  <c r="G853" i="2"/>
  <c r="J853" i="2" s="1"/>
  <c r="G854" i="2"/>
  <c r="J854" i="2" s="1"/>
  <c r="G855" i="2"/>
  <c r="J855" i="2" s="1"/>
  <c r="G856" i="2"/>
  <c r="J856" i="2" s="1"/>
  <c r="G857" i="2"/>
  <c r="J857" i="2" s="1"/>
  <c r="G858" i="2"/>
  <c r="J858" i="2" s="1"/>
  <c r="G859" i="2"/>
  <c r="J859" i="2" s="1"/>
  <c r="G860" i="2"/>
  <c r="J860" i="2" s="1"/>
  <c r="G861" i="2"/>
  <c r="J861" i="2" s="1"/>
  <c r="G862" i="2"/>
  <c r="J862" i="2" s="1"/>
  <c r="G863" i="2"/>
  <c r="J863" i="2" s="1"/>
  <c r="G864" i="2"/>
  <c r="J864" i="2" s="1"/>
  <c r="G865" i="2"/>
  <c r="J865" i="2" s="1"/>
  <c r="G866" i="2"/>
  <c r="J866" i="2" s="1"/>
  <c r="G867" i="2"/>
  <c r="J867" i="2" s="1"/>
  <c r="G868" i="2"/>
  <c r="J868" i="2" s="1"/>
  <c r="G869" i="2"/>
  <c r="J869" i="2" s="1"/>
  <c r="G870" i="2"/>
  <c r="J870" i="2" s="1"/>
  <c r="G871" i="2"/>
  <c r="J871" i="2" s="1"/>
  <c r="G872" i="2"/>
  <c r="J872" i="2" s="1"/>
  <c r="G873" i="2"/>
  <c r="J873" i="2" s="1"/>
  <c r="G874" i="2"/>
  <c r="J874" i="2" s="1"/>
  <c r="G875" i="2"/>
  <c r="J875" i="2" s="1"/>
  <c r="G876" i="2"/>
  <c r="J876" i="2" s="1"/>
  <c r="G877" i="2"/>
  <c r="J877" i="2" s="1"/>
  <c r="G878" i="2"/>
  <c r="J878" i="2" s="1"/>
  <c r="G879" i="2"/>
  <c r="J879" i="2" s="1"/>
  <c r="G880" i="2"/>
  <c r="J880" i="2" s="1"/>
  <c r="G881" i="2"/>
  <c r="J881" i="2" s="1"/>
  <c r="G882" i="2"/>
  <c r="J882" i="2" s="1"/>
  <c r="G883" i="2"/>
  <c r="J883" i="2" s="1"/>
  <c r="G884" i="2"/>
  <c r="J884" i="2" s="1"/>
  <c r="G885" i="2"/>
  <c r="J885" i="2" s="1"/>
  <c r="G886" i="2"/>
  <c r="J886" i="2" s="1"/>
  <c r="G887" i="2"/>
  <c r="J887" i="2" s="1"/>
  <c r="G888" i="2"/>
  <c r="J888" i="2" s="1"/>
  <c r="G889" i="2"/>
  <c r="J889" i="2" s="1"/>
  <c r="G890" i="2"/>
  <c r="J890" i="2" s="1"/>
  <c r="G891" i="2"/>
  <c r="J891" i="2" s="1"/>
  <c r="G892" i="2"/>
  <c r="J892" i="2" s="1"/>
  <c r="G893" i="2"/>
  <c r="J893" i="2" s="1"/>
  <c r="G894" i="2"/>
  <c r="J894" i="2" s="1"/>
  <c r="G895" i="2"/>
  <c r="J895" i="2" s="1"/>
  <c r="G896" i="2"/>
  <c r="J896" i="2" s="1"/>
  <c r="G897" i="2"/>
  <c r="J897" i="2" s="1"/>
  <c r="G898" i="2"/>
  <c r="J898" i="2" s="1"/>
  <c r="G899" i="2"/>
  <c r="J899" i="2" s="1"/>
  <c r="G900" i="2"/>
  <c r="J900" i="2" s="1"/>
  <c r="G901" i="2"/>
  <c r="J901" i="2" s="1"/>
  <c r="G902" i="2"/>
  <c r="J902" i="2" s="1"/>
  <c r="G903" i="2"/>
  <c r="J903" i="2" s="1"/>
  <c r="G904" i="2"/>
  <c r="J904" i="2" s="1"/>
  <c r="G905" i="2"/>
  <c r="J905" i="2" s="1"/>
  <c r="G906" i="2"/>
  <c r="J906" i="2" s="1"/>
  <c r="G907" i="2"/>
  <c r="J907" i="2" s="1"/>
  <c r="G908" i="2"/>
  <c r="J908" i="2" s="1"/>
  <c r="G909" i="2"/>
  <c r="J909" i="2" s="1"/>
  <c r="G910" i="2"/>
  <c r="J910" i="2" s="1"/>
  <c r="G911" i="2"/>
  <c r="J911" i="2" s="1"/>
  <c r="G912" i="2"/>
  <c r="J912" i="2" s="1"/>
  <c r="G913" i="2"/>
  <c r="J913" i="2" s="1"/>
  <c r="G914" i="2"/>
  <c r="J914" i="2" s="1"/>
  <c r="G915" i="2"/>
  <c r="J915" i="2" s="1"/>
  <c r="G916" i="2"/>
  <c r="J916" i="2" s="1"/>
  <c r="G917" i="2"/>
  <c r="J917" i="2" s="1"/>
  <c r="G918" i="2"/>
  <c r="J918" i="2" s="1"/>
  <c r="G919" i="2"/>
  <c r="J919" i="2" s="1"/>
  <c r="G920" i="2"/>
  <c r="J920" i="2" s="1"/>
  <c r="G921" i="2"/>
  <c r="J921" i="2" s="1"/>
  <c r="G922" i="2"/>
  <c r="J922" i="2" s="1"/>
  <c r="G923" i="2"/>
  <c r="J923" i="2" s="1"/>
  <c r="G924" i="2"/>
  <c r="J924" i="2" s="1"/>
  <c r="G925" i="2"/>
  <c r="J925" i="2" s="1"/>
  <c r="G926" i="2"/>
  <c r="J926" i="2" s="1"/>
  <c r="G927" i="2"/>
  <c r="J927" i="2" s="1"/>
  <c r="G928" i="2"/>
  <c r="J928" i="2" s="1"/>
  <c r="G929" i="2"/>
  <c r="J929" i="2" s="1"/>
  <c r="G930" i="2"/>
  <c r="J930" i="2" s="1"/>
  <c r="G931" i="2"/>
  <c r="J931" i="2" s="1"/>
  <c r="G932" i="2"/>
  <c r="J932" i="2" s="1"/>
  <c r="G933" i="2"/>
  <c r="J933" i="2" s="1"/>
  <c r="G934" i="2"/>
  <c r="J934" i="2" s="1"/>
  <c r="G935" i="2"/>
  <c r="J935" i="2" s="1"/>
  <c r="G936" i="2"/>
  <c r="J936" i="2" s="1"/>
  <c r="G937" i="2"/>
  <c r="J937" i="2" s="1"/>
  <c r="G938" i="2"/>
  <c r="J938" i="2" s="1"/>
  <c r="G939" i="2"/>
  <c r="J939" i="2" s="1"/>
  <c r="G940" i="2"/>
  <c r="J940" i="2" s="1"/>
  <c r="G941" i="2"/>
  <c r="J941" i="2" s="1"/>
  <c r="G942" i="2"/>
  <c r="J942" i="2" s="1"/>
  <c r="G943" i="2"/>
  <c r="J943" i="2" s="1"/>
  <c r="G944" i="2"/>
  <c r="J944" i="2" s="1"/>
  <c r="G945" i="2"/>
  <c r="J945" i="2" s="1"/>
  <c r="G946" i="2"/>
  <c r="J946" i="2" s="1"/>
  <c r="G947" i="2"/>
  <c r="J947" i="2" s="1"/>
  <c r="G948" i="2"/>
  <c r="J948" i="2" s="1"/>
  <c r="G949" i="2"/>
  <c r="J949" i="2" s="1"/>
  <c r="G950" i="2"/>
  <c r="J950" i="2" s="1"/>
  <c r="G951" i="2"/>
  <c r="J951" i="2" s="1"/>
  <c r="G952" i="2"/>
  <c r="J952" i="2" s="1"/>
  <c r="G953" i="2"/>
  <c r="J953" i="2" s="1"/>
  <c r="G954" i="2"/>
  <c r="J954" i="2" s="1"/>
  <c r="G955" i="2"/>
  <c r="J955" i="2" s="1"/>
  <c r="G956" i="2"/>
  <c r="J956" i="2" s="1"/>
  <c r="G957" i="2"/>
  <c r="J957" i="2" s="1"/>
  <c r="G958" i="2"/>
  <c r="J958" i="2" s="1"/>
  <c r="G959" i="2"/>
  <c r="J959" i="2" s="1"/>
  <c r="G960" i="2"/>
  <c r="J960" i="2" s="1"/>
  <c r="G961" i="2"/>
  <c r="J961" i="2" s="1"/>
  <c r="G962" i="2"/>
  <c r="J962" i="2" s="1"/>
  <c r="G2" i="2"/>
  <c r="J2" i="2" s="1"/>
  <c r="G1165" i="8"/>
  <c r="H514" i="8"/>
  <c r="J50" i="8"/>
  <c r="J51" i="8"/>
  <c r="J52" i="8"/>
  <c r="J49" i="8"/>
  <c r="J48" i="8"/>
  <c r="J47" i="8"/>
  <c r="J46" i="8"/>
  <c r="J45" i="8"/>
  <c r="J44" i="8"/>
  <c r="J43" i="8"/>
  <c r="J42" i="8"/>
  <c r="M42" i="8" s="1"/>
  <c r="J41" i="8"/>
  <c r="J40" i="8"/>
  <c r="J39" i="8"/>
  <c r="J38" i="8"/>
  <c r="M38" i="8" s="1"/>
  <c r="J36" i="8"/>
  <c r="J35" i="8"/>
  <c r="J34" i="8"/>
  <c r="J31" i="8"/>
  <c r="J25" i="8"/>
  <c r="M25" i="8" s="1"/>
  <c r="J24" i="8"/>
  <c r="J22" i="8"/>
  <c r="M22" i="8" s="1"/>
  <c r="J21" i="8"/>
  <c r="M21" i="8" s="1"/>
  <c r="J19" i="8"/>
  <c r="M19" i="8" s="1"/>
  <c r="J18" i="8"/>
  <c r="M18" i="8" s="1"/>
  <c r="J17" i="8"/>
  <c r="M17" i="8" s="1"/>
  <c r="J16" i="8"/>
  <c r="M16" i="8" s="1"/>
  <c r="J14" i="8"/>
  <c r="M14" i="8" s="1"/>
  <c r="J13" i="8"/>
  <c r="J11" i="8"/>
  <c r="M11" i="8" s="1"/>
  <c r="J9" i="8"/>
  <c r="H10" i="8"/>
  <c r="M10" i="8" s="1"/>
  <c r="H1162" i="8"/>
  <c r="H1159" i="8"/>
  <c r="H1158" i="8"/>
  <c r="M1158" i="8" s="1"/>
  <c r="H1157" i="8"/>
  <c r="M1157" i="8" s="1"/>
  <c r="H1156" i="8"/>
  <c r="M1156" i="8" s="1"/>
  <c r="H1155" i="8"/>
  <c r="M1155" i="8" s="1"/>
  <c r="H1154" i="8"/>
  <c r="M1154" i="8" s="1"/>
  <c r="H1153" i="8"/>
  <c r="H1152" i="8"/>
  <c r="H1151" i="8"/>
  <c r="H1150" i="8"/>
  <c r="H1149" i="8"/>
  <c r="H1148" i="8"/>
  <c r="H1147" i="8"/>
  <c r="H1146" i="8"/>
  <c r="K1146" i="8" s="1"/>
  <c r="H1145" i="8"/>
  <c r="K1145" i="8" s="1"/>
  <c r="H1144" i="8"/>
  <c r="K1144" i="8" s="1"/>
  <c r="H1143" i="8"/>
  <c r="K1143" i="8" s="1"/>
  <c r="H1142" i="8"/>
  <c r="K1142" i="8" s="1"/>
  <c r="H1141" i="8"/>
  <c r="K1141" i="8" s="1"/>
  <c r="H1140" i="8"/>
  <c r="K1140" i="8" s="1"/>
  <c r="H1139" i="8"/>
  <c r="H1138" i="8"/>
  <c r="H1137" i="8"/>
  <c r="K1137" i="8" s="1"/>
  <c r="H1136" i="8"/>
  <c r="K1136" i="8" s="1"/>
  <c r="H1135" i="8"/>
  <c r="K1135" i="8" s="1"/>
  <c r="H1134" i="8"/>
  <c r="K1134" i="8" s="1"/>
  <c r="H1133" i="8"/>
  <c r="K1133" i="8" s="1"/>
  <c r="H1132" i="8"/>
  <c r="K1132" i="8" s="1"/>
  <c r="H1131" i="8"/>
  <c r="K1131" i="8" s="1"/>
  <c r="H1130" i="8"/>
  <c r="H1129" i="8"/>
  <c r="K1129" i="8" s="1"/>
  <c r="H1128" i="8"/>
  <c r="K1128" i="8" s="1"/>
  <c r="H1127" i="8"/>
  <c r="H1126" i="8"/>
  <c r="H1125" i="8"/>
  <c r="H1124" i="8"/>
  <c r="H1123" i="8"/>
  <c r="H1122" i="8"/>
  <c r="M1122" i="8" s="1"/>
  <c r="H1121" i="8"/>
  <c r="H1120" i="8"/>
  <c r="H1119" i="8"/>
  <c r="H1118" i="8"/>
  <c r="M1118" i="8" s="1"/>
  <c r="H1117" i="8"/>
  <c r="H1116" i="8"/>
  <c r="M1116" i="8" s="1"/>
  <c r="H1115" i="8"/>
  <c r="H1114" i="8"/>
  <c r="H1113" i="8"/>
  <c r="M1113" i="8" s="1"/>
  <c r="H1112" i="8"/>
  <c r="H1111" i="8"/>
  <c r="H1110" i="8"/>
  <c r="H1109" i="8"/>
  <c r="H1108" i="8"/>
  <c r="M1108" i="8" s="1"/>
  <c r="H1107" i="8"/>
  <c r="M1107" i="8" s="1"/>
  <c r="H1106" i="8"/>
  <c r="M1106" i="8" s="1"/>
  <c r="H1105" i="8"/>
  <c r="H1104" i="8"/>
  <c r="H1103" i="8"/>
  <c r="H1102" i="8"/>
  <c r="H1101" i="8"/>
  <c r="M1101" i="8" s="1"/>
  <c r="H1100" i="8"/>
  <c r="H1099" i="8"/>
  <c r="M1099" i="8" s="1"/>
  <c r="H1098" i="8"/>
  <c r="M1098" i="8" s="1"/>
  <c r="H1097" i="8"/>
  <c r="M1097" i="8" s="1"/>
  <c r="H1096" i="8"/>
  <c r="M1096" i="8" s="1"/>
  <c r="H1095" i="8"/>
  <c r="M1095" i="8" s="1"/>
  <c r="H1094" i="8"/>
  <c r="M1094" i="8" s="1"/>
  <c r="H1093" i="8"/>
  <c r="M1093" i="8" s="1"/>
  <c r="H1092" i="8"/>
  <c r="M1092" i="8" s="1"/>
  <c r="H1091" i="8"/>
  <c r="M1091" i="8" s="1"/>
  <c r="H1090" i="8"/>
  <c r="M1090" i="8" s="1"/>
  <c r="H1089" i="8"/>
  <c r="M1089" i="8" s="1"/>
  <c r="H1088" i="8"/>
  <c r="H1087" i="8"/>
  <c r="M1087" i="8" s="1"/>
  <c r="H1086" i="8"/>
  <c r="M1086" i="8" s="1"/>
  <c r="H1085" i="8"/>
  <c r="M1085" i="8" s="1"/>
  <c r="H1084" i="8"/>
  <c r="H1083" i="8"/>
  <c r="H1082" i="8"/>
  <c r="H1081" i="8"/>
  <c r="H1080" i="8"/>
  <c r="H1079" i="8"/>
  <c r="H1078" i="8"/>
  <c r="H1077" i="8"/>
  <c r="H1076" i="8"/>
  <c r="H1075" i="8"/>
  <c r="H1074" i="8"/>
  <c r="H1073" i="8"/>
  <c r="H1072" i="8"/>
  <c r="H1071" i="8"/>
  <c r="M1071" i="8" s="1"/>
  <c r="H1070" i="8"/>
  <c r="H1069" i="8"/>
  <c r="M1069" i="8" s="1"/>
  <c r="H1068" i="8"/>
  <c r="H1067" i="8"/>
  <c r="H1066" i="8"/>
  <c r="H1065" i="8"/>
  <c r="H1064" i="8"/>
  <c r="H1063" i="8"/>
  <c r="H1062" i="8"/>
  <c r="M1062" i="8" s="1"/>
  <c r="H1061" i="8"/>
  <c r="M1061" i="8" s="1"/>
  <c r="H1060" i="8"/>
  <c r="H1059" i="8"/>
  <c r="M1059" i="8" s="1"/>
  <c r="H1058" i="8"/>
  <c r="H1057" i="8"/>
  <c r="H1056" i="8"/>
  <c r="H1055" i="8"/>
  <c r="H1054" i="8"/>
  <c r="H1053" i="8"/>
  <c r="M1053" i="8" s="1"/>
  <c r="H1052" i="8"/>
  <c r="H1051" i="8"/>
  <c r="H1050" i="8"/>
  <c r="H1049" i="8"/>
  <c r="H1048" i="8"/>
  <c r="H1047" i="8"/>
  <c r="H1046" i="8"/>
  <c r="H1045" i="8"/>
  <c r="H1044" i="8"/>
  <c r="H1043" i="8"/>
  <c r="H1042" i="8"/>
  <c r="H1041" i="8"/>
  <c r="H1040" i="8"/>
  <c r="H1039" i="8"/>
  <c r="H1038" i="8"/>
  <c r="H1037" i="8"/>
  <c r="H1036" i="8"/>
  <c r="H1035" i="8"/>
  <c r="M1035" i="8" s="1"/>
  <c r="H1034" i="8"/>
  <c r="H1033" i="8"/>
  <c r="M1033" i="8" s="1"/>
  <c r="H1032" i="8"/>
  <c r="M1032" i="8" s="1"/>
  <c r="H1031" i="8"/>
  <c r="H1030" i="8"/>
  <c r="M1030" i="8" s="1"/>
  <c r="H1029" i="8"/>
  <c r="M1029" i="8" s="1"/>
  <c r="H1028" i="8"/>
  <c r="M1028" i="8" s="1"/>
  <c r="H1027" i="8"/>
  <c r="M1027" i="8" s="1"/>
  <c r="H1026" i="8"/>
  <c r="M1026" i="8" s="1"/>
  <c r="H1025" i="8"/>
  <c r="H1024" i="8"/>
  <c r="H1023" i="8"/>
  <c r="H1022" i="8"/>
  <c r="M1022" i="8" s="1"/>
  <c r="H1021" i="8"/>
  <c r="H1020" i="8"/>
  <c r="H1019" i="8"/>
  <c r="H1018" i="8"/>
  <c r="H1017" i="8"/>
  <c r="H1016" i="8"/>
  <c r="H1015" i="8"/>
  <c r="H1014" i="8"/>
  <c r="H1013" i="8"/>
  <c r="H1012" i="8"/>
  <c r="M1012" i="8" s="1"/>
  <c r="H1011" i="8"/>
  <c r="H1010" i="8"/>
  <c r="M1010" i="8" s="1"/>
  <c r="H1009" i="8"/>
  <c r="H1008" i="8"/>
  <c r="M1008" i="8" s="1"/>
  <c r="H1007" i="8"/>
  <c r="M1007" i="8" s="1"/>
  <c r="H1006" i="8"/>
  <c r="H1005" i="8"/>
  <c r="H1004" i="8"/>
  <c r="H1003" i="8"/>
  <c r="H1002" i="8"/>
  <c r="H1001" i="8"/>
  <c r="H1000" i="8"/>
  <c r="H999" i="8"/>
  <c r="H998" i="8"/>
  <c r="H997" i="8"/>
  <c r="H996" i="8"/>
  <c r="H995" i="8"/>
  <c r="H994" i="8"/>
  <c r="H993" i="8"/>
  <c r="H992" i="8"/>
  <c r="H991" i="8"/>
  <c r="H990" i="8"/>
  <c r="H989" i="8"/>
  <c r="H988" i="8"/>
  <c r="H987" i="8"/>
  <c r="M987" i="8" s="1"/>
  <c r="H986" i="8"/>
  <c r="M986" i="8" s="1"/>
  <c r="H985" i="8"/>
  <c r="H984" i="8"/>
  <c r="H983" i="8"/>
  <c r="H982" i="8"/>
  <c r="H981" i="8"/>
  <c r="M981" i="8" s="1"/>
  <c r="H980" i="8"/>
  <c r="H979" i="8"/>
  <c r="H978" i="8"/>
  <c r="H977" i="8"/>
  <c r="H976" i="8"/>
  <c r="H975" i="8"/>
  <c r="H974" i="8"/>
  <c r="H973" i="8"/>
  <c r="H972" i="8"/>
  <c r="H971" i="8"/>
  <c r="H970" i="8"/>
  <c r="H969" i="8"/>
  <c r="M969" i="8" s="1"/>
  <c r="H968" i="8"/>
  <c r="H967" i="8"/>
  <c r="H966" i="8"/>
  <c r="H965" i="8"/>
  <c r="M965" i="8" s="1"/>
  <c r="H964" i="8"/>
  <c r="H963" i="8"/>
  <c r="H962" i="8"/>
  <c r="H961" i="8"/>
  <c r="H960" i="8"/>
  <c r="H959" i="8"/>
  <c r="H958" i="8"/>
  <c r="M958" i="8" s="1"/>
  <c r="H957" i="8"/>
  <c r="H956" i="8"/>
  <c r="H955" i="8"/>
  <c r="M955" i="8" s="1"/>
  <c r="H954" i="8"/>
  <c r="M954" i="8" s="1"/>
  <c r="H953" i="8"/>
  <c r="H952" i="8"/>
  <c r="M952" i="8" s="1"/>
  <c r="H951" i="8"/>
  <c r="M951" i="8" s="1"/>
  <c r="H950" i="8"/>
  <c r="M950" i="8" s="1"/>
  <c r="H949" i="8"/>
  <c r="M949" i="8" s="1"/>
  <c r="H948" i="8"/>
  <c r="H947" i="8"/>
  <c r="H946" i="8"/>
  <c r="H945" i="8"/>
  <c r="H944" i="8"/>
  <c r="H943" i="8"/>
  <c r="M943" i="8" s="1"/>
  <c r="H942" i="8"/>
  <c r="M942" i="8" s="1"/>
  <c r="H941" i="8"/>
  <c r="H940" i="8"/>
  <c r="H939" i="8"/>
  <c r="H938" i="8"/>
  <c r="H937" i="8"/>
  <c r="H936" i="8"/>
  <c r="H935" i="8"/>
  <c r="H934" i="8"/>
  <c r="H933" i="8"/>
  <c r="H932" i="8"/>
  <c r="H931" i="8"/>
  <c r="H930" i="8"/>
  <c r="H929" i="8"/>
  <c r="M929" i="8" s="1"/>
  <c r="H928" i="8"/>
  <c r="M928" i="8" s="1"/>
  <c r="H927" i="8"/>
  <c r="H926" i="8"/>
  <c r="H925" i="8"/>
  <c r="H924" i="8"/>
  <c r="H923" i="8"/>
  <c r="H922" i="8"/>
  <c r="H921" i="8"/>
  <c r="H920" i="8"/>
  <c r="H919" i="8"/>
  <c r="H918" i="8"/>
  <c r="H917" i="8"/>
  <c r="H916" i="8"/>
  <c r="H915" i="8"/>
  <c r="H914" i="8"/>
  <c r="H913" i="8"/>
  <c r="H912" i="8"/>
  <c r="H911" i="8"/>
  <c r="M911" i="8" s="1"/>
  <c r="H910" i="8"/>
  <c r="H909" i="8"/>
  <c r="H908" i="8"/>
  <c r="H907" i="8"/>
  <c r="H906" i="8"/>
  <c r="H905" i="8"/>
  <c r="H904" i="8"/>
  <c r="H903" i="8"/>
  <c r="H902" i="8"/>
  <c r="M902" i="8" s="1"/>
  <c r="H901" i="8"/>
  <c r="M901" i="8" s="1"/>
  <c r="H900" i="8"/>
  <c r="H899" i="8"/>
  <c r="H898" i="8"/>
  <c r="H897" i="8"/>
  <c r="H896" i="8"/>
  <c r="H895" i="8"/>
  <c r="M895" i="8" s="1"/>
  <c r="H894" i="8"/>
  <c r="M894" i="8" s="1"/>
  <c r="H893" i="8"/>
  <c r="H892" i="8"/>
  <c r="H891" i="8"/>
  <c r="M891" i="8" s="1"/>
  <c r="H890" i="8"/>
  <c r="M890" i="8" s="1"/>
  <c r="H889" i="8"/>
  <c r="M889" i="8" s="1"/>
  <c r="H888" i="8"/>
  <c r="H887" i="8"/>
  <c r="M887" i="8" s="1"/>
  <c r="H886" i="8"/>
  <c r="M886" i="8" s="1"/>
  <c r="H885" i="8"/>
  <c r="M885" i="8" s="1"/>
  <c r="H884" i="8"/>
  <c r="H883" i="8"/>
  <c r="M883" i="8" s="1"/>
  <c r="H882" i="8"/>
  <c r="H881" i="8"/>
  <c r="H880" i="8"/>
  <c r="H879" i="8"/>
  <c r="H878" i="8"/>
  <c r="H877" i="8"/>
  <c r="H876" i="8"/>
  <c r="H875" i="8"/>
  <c r="H874" i="8"/>
  <c r="H873" i="8"/>
  <c r="H872" i="8"/>
  <c r="H871" i="8"/>
  <c r="H870" i="8"/>
  <c r="M870" i="8" s="1"/>
  <c r="H869" i="8"/>
  <c r="H868" i="8"/>
  <c r="M868" i="8" s="1"/>
  <c r="H867" i="8"/>
  <c r="H866" i="8"/>
  <c r="H865" i="8"/>
  <c r="H864" i="8"/>
  <c r="H863" i="8"/>
  <c r="H862" i="8"/>
  <c r="H861" i="8"/>
  <c r="M861" i="8" s="1"/>
  <c r="H860" i="8"/>
  <c r="M860" i="8" s="1"/>
  <c r="H859" i="8"/>
  <c r="H858" i="8"/>
  <c r="H857" i="8"/>
  <c r="H856" i="8"/>
  <c r="H855" i="8"/>
  <c r="H854" i="8"/>
  <c r="H853" i="8"/>
  <c r="H852" i="8"/>
  <c r="M852" i="8" s="1"/>
  <c r="H851" i="8"/>
  <c r="H850" i="8"/>
  <c r="H849" i="8"/>
  <c r="H848" i="8"/>
  <c r="H847" i="8"/>
  <c r="H846" i="8"/>
  <c r="H845" i="8"/>
  <c r="H844" i="8"/>
  <c r="H843" i="8"/>
  <c r="M843" i="8" s="1"/>
  <c r="H842" i="8"/>
  <c r="H841" i="8"/>
  <c r="M841" i="8" s="1"/>
  <c r="H840" i="8"/>
  <c r="M840" i="8" s="1"/>
  <c r="H839" i="8"/>
  <c r="M839" i="8" s="1"/>
  <c r="H838" i="8"/>
  <c r="H837" i="8"/>
  <c r="H836" i="8"/>
  <c r="H835" i="8"/>
  <c r="H834" i="8"/>
  <c r="M834" i="8" s="1"/>
  <c r="H833" i="8"/>
  <c r="M833" i="8" s="1"/>
  <c r="H832" i="8"/>
  <c r="H831" i="8"/>
  <c r="H830" i="8"/>
  <c r="H829" i="8"/>
  <c r="H828" i="8"/>
  <c r="H827" i="8"/>
  <c r="H826" i="8"/>
  <c r="H825" i="8"/>
  <c r="H824" i="8"/>
  <c r="H823" i="8"/>
  <c r="H822" i="8"/>
  <c r="H821" i="8"/>
  <c r="M821" i="8" s="1"/>
  <c r="H820" i="8"/>
  <c r="H819" i="8"/>
  <c r="H818" i="8"/>
  <c r="H817" i="8"/>
  <c r="H816" i="8"/>
  <c r="H815" i="8"/>
  <c r="M815" i="8" s="1"/>
  <c r="H814" i="8"/>
  <c r="H813" i="8"/>
  <c r="M813" i="8" s="1"/>
  <c r="H812" i="8"/>
  <c r="M812" i="8" s="1"/>
  <c r="H811" i="8"/>
  <c r="H810" i="8"/>
  <c r="H809" i="8"/>
  <c r="M809" i="8" s="1"/>
  <c r="H808" i="8"/>
  <c r="H807" i="8"/>
  <c r="H806" i="8"/>
  <c r="H805" i="8"/>
  <c r="H804" i="8"/>
  <c r="H803" i="8"/>
  <c r="M803" i="8" s="1"/>
  <c r="H802" i="8"/>
  <c r="M802" i="8" s="1"/>
  <c r="H801" i="8"/>
  <c r="M801" i="8" s="1"/>
  <c r="H800" i="8"/>
  <c r="H799" i="8"/>
  <c r="H798" i="8"/>
  <c r="H797" i="8"/>
  <c r="H796" i="8"/>
  <c r="H795" i="8"/>
  <c r="H794" i="8"/>
  <c r="H793" i="8"/>
  <c r="M793" i="8" s="1"/>
  <c r="H792" i="8"/>
  <c r="H791" i="8"/>
  <c r="H790" i="8"/>
  <c r="H789" i="8"/>
  <c r="H788" i="8"/>
  <c r="H787" i="8"/>
  <c r="H786" i="8"/>
  <c r="H785" i="8"/>
  <c r="H784" i="8"/>
  <c r="M784" i="8" s="1"/>
  <c r="H783" i="8"/>
  <c r="M783" i="8" s="1"/>
  <c r="H782" i="8"/>
  <c r="H781" i="8"/>
  <c r="H780" i="8"/>
  <c r="H779" i="8"/>
  <c r="H778" i="8"/>
  <c r="H777" i="8"/>
  <c r="H776" i="8"/>
  <c r="H775" i="8"/>
  <c r="H774" i="8"/>
  <c r="H773" i="8"/>
  <c r="M773" i="8" s="1"/>
  <c r="H772" i="8"/>
  <c r="H771" i="8"/>
  <c r="H770" i="8"/>
  <c r="M770" i="8" s="1"/>
  <c r="H769" i="8"/>
  <c r="H768" i="8"/>
  <c r="H767" i="8"/>
  <c r="H766" i="8"/>
  <c r="H765" i="8"/>
  <c r="H764" i="8"/>
  <c r="H763" i="8"/>
  <c r="H762" i="8"/>
  <c r="H761" i="8"/>
  <c r="M761" i="8" s="1"/>
  <c r="H760" i="8"/>
  <c r="H759" i="8"/>
  <c r="H758" i="8"/>
  <c r="H757" i="8"/>
  <c r="H756" i="8"/>
  <c r="H755" i="8"/>
  <c r="H754" i="8"/>
  <c r="H753" i="8"/>
  <c r="H752" i="8"/>
  <c r="H751" i="8"/>
  <c r="H750" i="8"/>
  <c r="H749" i="8"/>
  <c r="H748" i="8"/>
  <c r="H747" i="8"/>
  <c r="H746" i="8"/>
  <c r="H745" i="8"/>
  <c r="H744" i="8"/>
  <c r="H743" i="8"/>
  <c r="H742" i="8"/>
  <c r="H741" i="8"/>
  <c r="M741" i="8" s="1"/>
  <c r="H740" i="8"/>
  <c r="H739" i="8"/>
  <c r="M739" i="8" s="1"/>
  <c r="H738" i="8"/>
  <c r="H737" i="8"/>
  <c r="H736" i="8"/>
  <c r="H735" i="8"/>
  <c r="H734" i="8"/>
  <c r="H733" i="8"/>
  <c r="H732" i="8"/>
  <c r="H731" i="8"/>
  <c r="M731" i="8" s="1"/>
  <c r="H730" i="8"/>
  <c r="M730" i="8" s="1"/>
  <c r="H729" i="8"/>
  <c r="H728" i="8"/>
  <c r="H727" i="8"/>
  <c r="H726" i="8"/>
  <c r="M726" i="8" s="1"/>
  <c r="H725" i="8"/>
  <c r="H724" i="8"/>
  <c r="H723" i="8"/>
  <c r="H722" i="8"/>
  <c r="H721" i="8"/>
  <c r="H720" i="8"/>
  <c r="H719" i="8"/>
  <c r="H718" i="8"/>
  <c r="H717" i="8"/>
  <c r="H716" i="8"/>
  <c r="H715" i="8"/>
  <c r="H714" i="8"/>
  <c r="H713" i="8"/>
  <c r="H712" i="8"/>
  <c r="H711" i="8"/>
  <c r="H710" i="8"/>
  <c r="H709" i="8"/>
  <c r="H708" i="8"/>
  <c r="H707" i="8"/>
  <c r="H706" i="8"/>
  <c r="H705" i="8"/>
  <c r="H704" i="8"/>
  <c r="H703" i="8"/>
  <c r="H702" i="8"/>
  <c r="H701" i="8"/>
  <c r="H700" i="8"/>
  <c r="H699" i="8"/>
  <c r="H698" i="8"/>
  <c r="H697" i="8"/>
  <c r="H696" i="8"/>
  <c r="H695" i="8"/>
  <c r="H694" i="8"/>
  <c r="H693" i="8"/>
  <c r="H692" i="8"/>
  <c r="H691" i="8"/>
  <c r="H690" i="8"/>
  <c r="H689" i="8"/>
  <c r="H688" i="8"/>
  <c r="H687" i="8"/>
  <c r="H686" i="8"/>
  <c r="H685" i="8"/>
  <c r="H684" i="8"/>
  <c r="H683" i="8"/>
  <c r="H682" i="8"/>
  <c r="H681" i="8"/>
  <c r="H680" i="8"/>
  <c r="H679" i="8"/>
  <c r="H678" i="8"/>
  <c r="H677" i="8"/>
  <c r="H676" i="8"/>
  <c r="H675" i="8"/>
  <c r="H674" i="8"/>
  <c r="H673" i="8"/>
  <c r="H672" i="8"/>
  <c r="H671" i="8"/>
  <c r="H670" i="8"/>
  <c r="H669" i="8"/>
  <c r="H668" i="8"/>
  <c r="H667" i="8"/>
  <c r="H666" i="8"/>
  <c r="H665" i="8"/>
  <c r="H664" i="8"/>
  <c r="H663" i="8"/>
  <c r="H662" i="8"/>
  <c r="H661" i="8"/>
  <c r="H660" i="8"/>
  <c r="H659" i="8"/>
  <c r="H658" i="8"/>
  <c r="H657" i="8"/>
  <c r="H656" i="8"/>
  <c r="H655" i="8"/>
  <c r="H654" i="8"/>
  <c r="H653" i="8"/>
  <c r="H652" i="8"/>
  <c r="H651" i="8"/>
  <c r="H650" i="8"/>
  <c r="H649" i="8"/>
  <c r="H648" i="8"/>
  <c r="H647" i="8"/>
  <c r="H646" i="8"/>
  <c r="H645" i="8"/>
  <c r="H644" i="8"/>
  <c r="M644" i="8" s="1"/>
  <c r="H643" i="8"/>
  <c r="H642" i="8"/>
  <c r="H641" i="8"/>
  <c r="H640" i="8"/>
  <c r="H639" i="8"/>
  <c r="H638" i="8"/>
  <c r="H637" i="8"/>
  <c r="M637" i="8" s="1"/>
  <c r="H636" i="8"/>
  <c r="H635" i="8"/>
  <c r="H634" i="8"/>
  <c r="H633" i="8"/>
  <c r="H632" i="8"/>
  <c r="H631" i="8"/>
  <c r="H630" i="8"/>
  <c r="H629" i="8"/>
  <c r="H628" i="8"/>
  <c r="H627" i="8"/>
  <c r="H626" i="8"/>
  <c r="M626" i="8" s="1"/>
  <c r="H625" i="8"/>
  <c r="H624" i="8"/>
  <c r="M624" i="8" s="1"/>
  <c r="H623" i="8"/>
  <c r="H622" i="8"/>
  <c r="H621" i="8"/>
  <c r="M621" i="8" s="1"/>
  <c r="H620" i="8"/>
  <c r="H619" i="8"/>
  <c r="H618" i="8"/>
  <c r="H617" i="8"/>
  <c r="H616" i="8"/>
  <c r="H615" i="8"/>
  <c r="H614" i="8"/>
  <c r="M614" i="8" s="1"/>
  <c r="H613" i="8"/>
  <c r="M613" i="8" s="1"/>
  <c r="H612" i="8"/>
  <c r="H611" i="8"/>
  <c r="H610" i="8"/>
  <c r="M610" i="8" s="1"/>
  <c r="H609" i="8"/>
  <c r="H608" i="8"/>
  <c r="H607" i="8"/>
  <c r="M607" i="8" s="1"/>
  <c r="H606" i="8"/>
  <c r="H605" i="8"/>
  <c r="M605" i="8" s="1"/>
  <c r="H604" i="8"/>
  <c r="H603" i="8"/>
  <c r="H602" i="8"/>
  <c r="H601" i="8"/>
  <c r="H600" i="8"/>
  <c r="M600" i="8" s="1"/>
  <c r="H599" i="8"/>
  <c r="M599" i="8" s="1"/>
  <c r="H598" i="8"/>
  <c r="H597" i="8"/>
  <c r="M597" i="8" s="1"/>
  <c r="H596" i="8"/>
  <c r="M596" i="8" s="1"/>
  <c r="H595" i="8"/>
  <c r="H594" i="8"/>
  <c r="H593" i="8"/>
  <c r="M593" i="8" s="1"/>
  <c r="H592" i="8"/>
  <c r="H591" i="8"/>
  <c r="M591" i="8" s="1"/>
  <c r="H590" i="8"/>
  <c r="M590" i="8" s="1"/>
  <c r="H589" i="8"/>
  <c r="H588" i="8"/>
  <c r="H587" i="8"/>
  <c r="H586" i="8"/>
  <c r="H585" i="8"/>
  <c r="M585" i="8" s="1"/>
  <c r="H584" i="8"/>
  <c r="H583" i="8"/>
  <c r="H582" i="8"/>
  <c r="H581" i="8"/>
  <c r="H580" i="8"/>
  <c r="H579" i="8"/>
  <c r="H578" i="8"/>
  <c r="H577" i="8"/>
  <c r="H576" i="8"/>
  <c r="H575" i="8"/>
  <c r="H574" i="8"/>
  <c r="H573" i="8"/>
  <c r="H572" i="8"/>
  <c r="M572" i="8" s="1"/>
  <c r="H571" i="8"/>
  <c r="H570" i="8"/>
  <c r="M570" i="8" s="1"/>
  <c r="H569" i="8"/>
  <c r="H568" i="8"/>
  <c r="H567" i="8"/>
  <c r="H566" i="8"/>
  <c r="H565" i="8"/>
  <c r="H564" i="8"/>
  <c r="H563" i="8"/>
  <c r="H562" i="8"/>
  <c r="H561" i="8"/>
  <c r="H560" i="8"/>
  <c r="H559" i="8"/>
  <c r="H558" i="8"/>
  <c r="H557" i="8"/>
  <c r="H556" i="8"/>
  <c r="H555" i="8"/>
  <c r="H554" i="8"/>
  <c r="H553" i="8"/>
  <c r="H552" i="8"/>
  <c r="H551" i="8"/>
  <c r="H550" i="8"/>
  <c r="H549" i="8"/>
  <c r="H548" i="8"/>
  <c r="M548" i="8" s="1"/>
  <c r="H547" i="8"/>
  <c r="H546" i="8"/>
  <c r="H545" i="8"/>
  <c r="K545" i="8" s="1"/>
  <c r="H544" i="8"/>
  <c r="K544" i="8" s="1"/>
  <c r="H543" i="8"/>
  <c r="K543" i="8" s="1"/>
  <c r="H542" i="8"/>
  <c r="H541" i="8"/>
  <c r="K541" i="8" s="1"/>
  <c r="H540" i="8"/>
  <c r="H539" i="8"/>
  <c r="H538" i="8"/>
  <c r="H537" i="8"/>
  <c r="H536" i="8"/>
  <c r="H535" i="8"/>
  <c r="H534" i="8"/>
  <c r="H533" i="8"/>
  <c r="M533" i="8" s="1"/>
  <c r="H532" i="8"/>
  <c r="M532" i="8" s="1"/>
  <c r="H531" i="8"/>
  <c r="M531" i="8" s="1"/>
  <c r="H528" i="8"/>
  <c r="M528" i="8" s="1"/>
  <c r="H527" i="8"/>
  <c r="H526" i="8"/>
  <c r="H525" i="8"/>
  <c r="H524" i="8"/>
  <c r="M524" i="8" s="1"/>
  <c r="H522" i="8"/>
  <c r="H521" i="8"/>
  <c r="H519" i="8"/>
  <c r="M519" i="8" s="1"/>
  <c r="H518" i="8"/>
  <c r="H517" i="8"/>
  <c r="H516" i="8"/>
  <c r="H515" i="8"/>
  <c r="H512" i="8"/>
  <c r="H511" i="8"/>
  <c r="H510" i="8"/>
  <c r="H509" i="8"/>
  <c r="H508" i="8"/>
  <c r="H507" i="8"/>
  <c r="H506" i="8"/>
  <c r="H505" i="8"/>
  <c r="H504" i="8"/>
  <c r="H503" i="8"/>
  <c r="H502" i="8"/>
  <c r="H501" i="8"/>
  <c r="H500" i="8"/>
  <c r="H499" i="8"/>
  <c r="K499" i="8" s="1"/>
  <c r="H498" i="8"/>
  <c r="H497" i="8"/>
  <c r="H496" i="8"/>
  <c r="H495" i="8"/>
  <c r="H494" i="8"/>
  <c r="H493" i="8"/>
  <c r="H492" i="8"/>
  <c r="H491" i="8"/>
  <c r="H490" i="8"/>
  <c r="H489" i="8"/>
  <c r="H488" i="8"/>
  <c r="H487" i="8"/>
  <c r="H486" i="8"/>
  <c r="H485" i="8"/>
  <c r="H484" i="8"/>
  <c r="H483" i="8"/>
  <c r="H482" i="8"/>
  <c r="H481" i="8"/>
  <c r="H480" i="8"/>
  <c r="H479" i="8"/>
  <c r="K479" i="8" s="1"/>
  <c r="H478" i="8"/>
  <c r="H477" i="8"/>
  <c r="H476" i="8"/>
  <c r="H475" i="8"/>
  <c r="H474" i="8"/>
  <c r="H473" i="8"/>
  <c r="M473" i="8" s="1"/>
  <c r="H472" i="8"/>
  <c r="M472" i="8" s="1"/>
  <c r="H471" i="8"/>
  <c r="H470" i="8"/>
  <c r="M470" i="8" s="1"/>
  <c r="H469" i="8"/>
  <c r="H468" i="8"/>
  <c r="M468" i="8" s="1"/>
  <c r="H467" i="8"/>
  <c r="M467" i="8" s="1"/>
  <c r="H466" i="8"/>
  <c r="M466" i="8" s="1"/>
  <c r="H465" i="8"/>
  <c r="H463" i="8"/>
  <c r="H462" i="8"/>
  <c r="H461" i="8"/>
  <c r="H460" i="8"/>
  <c r="H459" i="8"/>
  <c r="H458" i="8"/>
  <c r="H456" i="8"/>
  <c r="H455" i="8"/>
  <c r="H454" i="8"/>
  <c r="H452" i="8"/>
  <c r="H451" i="8"/>
  <c r="H450" i="8"/>
  <c r="H449" i="8"/>
  <c r="H448" i="8"/>
  <c r="H447" i="8"/>
  <c r="M447" i="8" s="1"/>
  <c r="H446" i="8"/>
  <c r="M446" i="8" s="1"/>
  <c r="H445" i="8"/>
  <c r="M445" i="8" s="1"/>
  <c r="H444" i="8"/>
  <c r="H443" i="8"/>
  <c r="H442" i="8"/>
  <c r="H441" i="8"/>
  <c r="H440" i="8"/>
  <c r="H439" i="8"/>
  <c r="H438" i="8"/>
  <c r="K438" i="8" s="1"/>
  <c r="H437" i="8"/>
  <c r="H436" i="8"/>
  <c r="H435" i="8"/>
  <c r="H434" i="8"/>
  <c r="H429" i="8"/>
  <c r="H428" i="8"/>
  <c r="H427" i="8"/>
  <c r="H426" i="8"/>
  <c r="H425" i="8"/>
  <c r="H423" i="8"/>
  <c r="H422" i="8"/>
  <c r="H421" i="8"/>
  <c r="H420" i="8"/>
  <c r="H419" i="8"/>
  <c r="H418" i="8"/>
  <c r="H417" i="8"/>
  <c r="H416" i="8"/>
  <c r="H415" i="8"/>
  <c r="H414" i="8"/>
  <c r="H413" i="8"/>
  <c r="M413" i="8" s="1"/>
  <c r="H412" i="8"/>
  <c r="M412" i="8" s="1"/>
  <c r="H411" i="8"/>
  <c r="H410" i="8"/>
  <c r="H409" i="8"/>
  <c r="H387" i="8"/>
  <c r="K387" i="8" s="1"/>
  <c r="H386" i="8"/>
  <c r="K386" i="8" s="1"/>
  <c r="H385" i="8"/>
  <c r="K385" i="8" s="1"/>
  <c r="H384" i="8"/>
  <c r="H382" i="8"/>
  <c r="K382" i="8" s="1"/>
  <c r="H381" i="8"/>
  <c r="K381" i="8" s="1"/>
  <c r="H378" i="8"/>
  <c r="H377" i="8"/>
  <c r="H376" i="8"/>
  <c r="H375" i="8"/>
  <c r="H374" i="8"/>
  <c r="H373" i="8"/>
  <c r="H372" i="8"/>
  <c r="K372" i="8" s="1"/>
  <c r="H371" i="8"/>
  <c r="H370" i="8"/>
  <c r="H369" i="8"/>
  <c r="H368" i="8"/>
  <c r="K368" i="8" s="1"/>
  <c r="H367" i="8"/>
  <c r="H366" i="8"/>
  <c r="H365" i="8"/>
  <c r="H364" i="8"/>
  <c r="H363" i="8"/>
  <c r="H362" i="8"/>
  <c r="H361" i="8"/>
  <c r="H360" i="8"/>
  <c r="H359" i="8"/>
  <c r="H358" i="8"/>
  <c r="H357" i="8"/>
  <c r="H356" i="8"/>
  <c r="H355" i="8"/>
  <c r="H354" i="8"/>
  <c r="H350" i="8"/>
  <c r="H349" i="8"/>
  <c r="H348" i="8"/>
  <c r="H347" i="8"/>
  <c r="H346" i="8"/>
  <c r="H345" i="8"/>
  <c r="H344" i="8"/>
  <c r="H343" i="8"/>
  <c r="H342" i="8"/>
  <c r="H341" i="8"/>
  <c r="H340" i="8"/>
  <c r="H339" i="8"/>
  <c r="H338" i="8"/>
  <c r="H337" i="8"/>
  <c r="H336" i="8"/>
  <c r="H335" i="8"/>
  <c r="H334" i="8"/>
  <c r="H333" i="8"/>
  <c r="H332" i="8"/>
  <c r="K332" i="8" s="1"/>
  <c r="H331" i="8"/>
  <c r="H330" i="8"/>
  <c r="H328" i="8"/>
  <c r="H327" i="8"/>
  <c r="K327" i="8" s="1"/>
  <c r="H326" i="8"/>
  <c r="K326" i="8" s="1"/>
  <c r="H325" i="8"/>
  <c r="K325" i="8" s="1"/>
  <c r="H323" i="8"/>
  <c r="H321" i="8"/>
  <c r="H319" i="8"/>
  <c r="H317" i="8"/>
  <c r="H316" i="8"/>
  <c r="K316" i="8" s="1"/>
  <c r="H315" i="8"/>
  <c r="K315" i="8" s="1"/>
  <c r="H314" i="8"/>
  <c r="H312" i="8"/>
  <c r="H311" i="8"/>
  <c r="H310" i="8"/>
  <c r="H309" i="8"/>
  <c r="H308" i="8"/>
  <c r="H307" i="8"/>
  <c r="K307" i="8" s="1"/>
  <c r="H306" i="8"/>
  <c r="H305" i="8"/>
  <c r="H304" i="8"/>
  <c r="H303" i="8"/>
  <c r="H302" i="8"/>
  <c r="H301" i="8"/>
  <c r="H300" i="8"/>
  <c r="H299" i="8"/>
  <c r="H298" i="8"/>
  <c r="H297" i="8"/>
  <c r="H293" i="8"/>
  <c r="H291" i="8"/>
  <c r="H290" i="8"/>
  <c r="H288" i="8"/>
  <c r="H287" i="8"/>
  <c r="H286" i="8"/>
  <c r="H282" i="8"/>
  <c r="K282" i="8" s="1"/>
  <c r="H277" i="8"/>
  <c r="H276" i="8"/>
  <c r="K276" i="8" s="1"/>
  <c r="H275" i="8"/>
  <c r="K275" i="8" s="1"/>
  <c r="H273" i="8"/>
  <c r="K273" i="8" s="1"/>
  <c r="H272" i="8"/>
  <c r="K272" i="8" s="1"/>
  <c r="H271" i="8"/>
  <c r="H270" i="8"/>
  <c r="H269" i="8"/>
  <c r="H268" i="8"/>
  <c r="H267" i="8"/>
  <c r="H266" i="8"/>
  <c r="H265" i="8"/>
  <c r="H264" i="8"/>
  <c r="H263" i="8"/>
  <c r="H262" i="8"/>
  <c r="H261" i="8"/>
  <c r="H255" i="8"/>
  <c r="H254" i="8"/>
  <c r="K254" i="8" s="1"/>
  <c r="H253" i="8"/>
  <c r="K253" i="8" s="1"/>
  <c r="H252" i="8"/>
  <c r="H251" i="8"/>
  <c r="H249" i="8"/>
  <c r="H248" i="8"/>
  <c r="H246" i="8"/>
  <c r="H245" i="8"/>
  <c r="H244" i="8"/>
  <c r="H243" i="8"/>
  <c r="H242" i="8"/>
  <c r="H241" i="8"/>
  <c r="H239" i="8"/>
  <c r="H238" i="8"/>
  <c r="H234" i="8"/>
  <c r="H232" i="8"/>
  <c r="H229" i="8"/>
  <c r="H228" i="8"/>
  <c r="H227" i="8"/>
  <c r="H226" i="8"/>
  <c r="H221" i="8"/>
  <c r="H219" i="8"/>
  <c r="K219" i="8" s="1"/>
  <c r="H218" i="8"/>
  <c r="K218" i="8" s="1"/>
  <c r="H217" i="8"/>
  <c r="K217" i="8" s="1"/>
  <c r="H214" i="8"/>
  <c r="H211" i="8"/>
  <c r="H210" i="8"/>
  <c r="H208" i="8"/>
  <c r="H207" i="8"/>
  <c r="H205" i="8"/>
  <c r="K205" i="8" s="1"/>
  <c r="H204" i="8"/>
  <c r="H200" i="8"/>
  <c r="H199" i="8"/>
  <c r="K199" i="8" s="1"/>
  <c r="H198" i="8"/>
  <c r="H197" i="8"/>
  <c r="H196" i="8"/>
  <c r="K196" i="8" s="1"/>
  <c r="H195" i="8"/>
  <c r="H194" i="8"/>
  <c r="H193" i="8"/>
  <c r="H192" i="8"/>
  <c r="H191" i="8"/>
  <c r="H190" i="8"/>
  <c r="H188" i="8"/>
  <c r="H187" i="8"/>
  <c r="H186" i="8"/>
  <c r="H185" i="8"/>
  <c r="H184" i="8"/>
  <c r="H183" i="8"/>
  <c r="H182" i="8"/>
  <c r="H181" i="8"/>
  <c r="H180" i="8"/>
  <c r="H179" i="8"/>
  <c r="H178" i="8"/>
  <c r="H177" i="8"/>
  <c r="H176" i="8"/>
  <c r="H175" i="8"/>
  <c r="K175" i="8" s="1"/>
  <c r="H174" i="8"/>
  <c r="H173" i="8"/>
  <c r="H172" i="8"/>
  <c r="H171" i="8"/>
  <c r="H170" i="8"/>
  <c r="H169" i="8"/>
  <c r="H168" i="8"/>
  <c r="H167" i="8"/>
  <c r="H166" i="8"/>
  <c r="H165" i="8"/>
  <c r="H164" i="8"/>
  <c r="H163" i="8"/>
  <c r="H162" i="8"/>
  <c r="H161" i="8"/>
  <c r="H160" i="8"/>
  <c r="H159" i="8"/>
  <c r="H158" i="8"/>
  <c r="H157" i="8"/>
  <c r="H156" i="8"/>
  <c r="H155" i="8"/>
  <c r="H154" i="8"/>
  <c r="H151" i="8"/>
  <c r="M151" i="8" s="1"/>
  <c r="H150" i="8"/>
  <c r="H149" i="8"/>
  <c r="H148" i="8"/>
  <c r="H147" i="8"/>
  <c r="H146" i="8"/>
  <c r="H145" i="8"/>
  <c r="H144" i="8"/>
  <c r="H143" i="8"/>
  <c r="H142" i="8"/>
  <c r="H140" i="8"/>
  <c r="H139" i="8"/>
  <c r="H138" i="8"/>
  <c r="H137" i="8"/>
  <c r="H136" i="8"/>
  <c r="H132" i="8"/>
  <c r="H131" i="8"/>
  <c r="H130" i="8"/>
  <c r="H129" i="8"/>
  <c r="H128" i="8"/>
  <c r="H127" i="8"/>
  <c r="H126" i="8"/>
  <c r="H125" i="8"/>
  <c r="H123" i="8"/>
  <c r="H122" i="8"/>
  <c r="H121" i="8"/>
  <c r="H120" i="8"/>
  <c r="H119" i="8"/>
  <c r="H118" i="8"/>
  <c r="H117" i="8"/>
  <c r="H116" i="8"/>
  <c r="H115" i="8"/>
  <c r="H114" i="8"/>
  <c r="H113" i="8"/>
  <c r="H112" i="8"/>
  <c r="H111" i="8"/>
  <c r="H110" i="8"/>
  <c r="H109" i="8"/>
  <c r="H108" i="8"/>
  <c r="H107" i="8"/>
  <c r="H106" i="8"/>
  <c r="M106" i="8" s="1"/>
  <c r="H105" i="8"/>
  <c r="H104" i="8"/>
  <c r="H103" i="8"/>
  <c r="H102" i="8"/>
  <c r="K102" i="8" s="1"/>
  <c r="H99" i="8"/>
  <c r="H98" i="8"/>
  <c r="H97" i="8"/>
  <c r="H95" i="8"/>
  <c r="H92" i="8"/>
  <c r="H90" i="8"/>
  <c r="H89" i="8"/>
  <c r="M89" i="8" s="1"/>
  <c r="H88" i="8"/>
  <c r="M88" i="8" s="1"/>
  <c r="H87" i="8"/>
  <c r="H86" i="8"/>
  <c r="H85" i="8"/>
  <c r="H84" i="8"/>
  <c r="H83" i="8"/>
  <c r="H82" i="8"/>
  <c r="H81" i="8"/>
  <c r="H80" i="8"/>
  <c r="H79" i="8"/>
  <c r="H78" i="8"/>
  <c r="H77" i="8"/>
  <c r="H76" i="8"/>
  <c r="M76" i="8" s="1"/>
  <c r="H75" i="8"/>
  <c r="M75" i="8" s="1"/>
  <c r="H74" i="8"/>
  <c r="H73" i="8"/>
  <c r="H72" i="8"/>
  <c r="H71" i="8"/>
  <c r="H70" i="8"/>
  <c r="H69" i="8"/>
  <c r="H68" i="8"/>
  <c r="H67" i="8"/>
  <c r="H66" i="8"/>
  <c r="H65" i="8"/>
  <c r="H64" i="8"/>
  <c r="H63" i="8"/>
  <c r="H62" i="8"/>
  <c r="H61" i="8"/>
  <c r="H60" i="8"/>
  <c r="H59" i="8"/>
  <c r="H58" i="8"/>
  <c r="H57" i="8"/>
  <c r="H56" i="8"/>
  <c r="H55" i="8"/>
  <c r="H54" i="8"/>
  <c r="H53" i="8"/>
  <c r="H52" i="8"/>
  <c r="H51" i="8"/>
  <c r="H50" i="8"/>
  <c r="H49" i="8"/>
  <c r="H48" i="8"/>
  <c r="H47" i="8"/>
  <c r="H46" i="8"/>
  <c r="H45" i="8"/>
  <c r="H44" i="8"/>
  <c r="H43" i="8"/>
  <c r="H42" i="8"/>
  <c r="H41" i="8"/>
  <c r="H40" i="8"/>
  <c r="H39" i="8"/>
  <c r="H38" i="8"/>
  <c r="H36" i="8"/>
  <c r="H35" i="8"/>
  <c r="H34" i="8"/>
  <c r="H33" i="8"/>
  <c r="M33" i="8" s="1"/>
  <c r="H32" i="8"/>
  <c r="M32" i="8" s="1"/>
  <c r="H31" i="8"/>
  <c r="H28" i="8"/>
  <c r="M28" i="8" s="1"/>
  <c r="H27" i="8"/>
  <c r="M27" i="8" s="1"/>
  <c r="H26" i="8"/>
  <c r="M26" i="8" s="1"/>
  <c r="H25" i="8"/>
  <c r="H24" i="8"/>
  <c r="H22" i="8"/>
  <c r="H21" i="8"/>
  <c r="H19" i="8"/>
  <c r="H18" i="8"/>
  <c r="H17" i="8"/>
  <c r="H16" i="8"/>
  <c r="H14" i="8"/>
  <c r="H13" i="8"/>
  <c r="H11" i="8"/>
  <c r="H9" i="8"/>
  <c r="H8" i="8"/>
  <c r="M8" i="8" s="1"/>
  <c r="H7" i="8"/>
  <c r="M7" i="8" s="1"/>
  <c r="H5" i="8"/>
  <c r="J903" i="8"/>
  <c r="M903" i="8" s="1"/>
  <c r="J822" i="8"/>
  <c r="M822" i="8" s="1"/>
  <c r="J814" i="8"/>
  <c r="J810" i="8"/>
  <c r="J804" i="8"/>
  <c r="M804" i="8" s="1"/>
  <c r="J758" i="8"/>
  <c r="J539" i="8"/>
  <c r="J513" i="8"/>
  <c r="J512" i="8"/>
  <c r="F1160" i="8"/>
  <c r="F1158" i="8"/>
  <c r="F1157" i="8"/>
  <c r="F1156" i="8"/>
  <c r="F1155" i="8"/>
  <c r="F1154" i="8"/>
  <c r="F1130" i="8"/>
  <c r="F1127" i="8"/>
  <c r="F1122" i="8"/>
  <c r="F1118" i="8"/>
  <c r="F1116" i="8"/>
  <c r="F1113" i="8"/>
  <c r="F1108" i="8"/>
  <c r="F1107" i="8"/>
  <c r="F1106" i="8"/>
  <c r="F1101" i="8"/>
  <c r="F1099" i="8"/>
  <c r="F1098" i="8"/>
  <c r="F1097" i="8"/>
  <c r="F1096" i="8"/>
  <c r="F1095" i="8"/>
  <c r="F1094" i="8"/>
  <c r="F1093" i="8"/>
  <c r="F1092" i="8"/>
  <c r="F1091" i="8"/>
  <c r="F1090" i="8"/>
  <c r="F1089" i="8"/>
  <c r="F1087" i="8"/>
  <c r="F1086" i="8"/>
  <c r="F1085" i="8"/>
  <c r="F1071" i="8"/>
  <c r="F1069" i="8"/>
  <c r="F1062" i="8"/>
  <c r="F1061" i="8"/>
  <c r="F1059" i="8"/>
  <c r="F1053" i="8"/>
  <c r="F1035" i="8"/>
  <c r="F1033" i="8"/>
  <c r="F1032" i="8"/>
  <c r="F1030" i="8"/>
  <c r="F1029" i="8"/>
  <c r="F1028" i="8"/>
  <c r="F1027" i="8"/>
  <c r="F1026" i="8"/>
  <c r="F1022" i="8"/>
  <c r="F1012" i="8"/>
  <c r="F1010" i="8"/>
  <c r="F1008" i="8"/>
  <c r="F1007" i="8"/>
  <c r="F987" i="8"/>
  <c r="F986" i="8"/>
  <c r="F981" i="8"/>
  <c r="F969" i="8"/>
  <c r="F965" i="8"/>
  <c r="F958" i="8"/>
  <c r="F954" i="8"/>
  <c r="F952" i="8"/>
  <c r="F951" i="8"/>
  <c r="F950" i="8"/>
  <c r="F949" i="8"/>
  <c r="F943" i="8"/>
  <c r="F942" i="8"/>
  <c r="F940" i="8"/>
  <c r="F929" i="8"/>
  <c r="F928" i="8"/>
  <c r="F911" i="8"/>
  <c r="F903" i="8"/>
  <c r="F902" i="8"/>
  <c r="F895" i="8"/>
  <c r="F894" i="8"/>
  <c r="F891" i="8"/>
  <c r="F890" i="8"/>
  <c r="F889" i="8"/>
  <c r="F887" i="8"/>
  <c r="F886" i="8"/>
  <c r="F885" i="8"/>
  <c r="F883" i="8"/>
  <c r="F870" i="8"/>
  <c r="F868" i="8"/>
  <c r="F861" i="8"/>
  <c r="F860" i="8"/>
  <c r="F852" i="8"/>
  <c r="F848" i="8"/>
  <c r="F843" i="8"/>
  <c r="F841" i="8"/>
  <c r="F840" i="8"/>
  <c r="F839" i="8"/>
  <c r="F834" i="8"/>
  <c r="F833" i="8"/>
  <c r="F822" i="8"/>
  <c r="F815" i="8"/>
  <c r="F814" i="8"/>
  <c r="F813" i="8"/>
  <c r="F810" i="8"/>
  <c r="F809" i="8"/>
  <c r="F804" i="8"/>
  <c r="F803" i="8"/>
  <c r="F802" i="8"/>
  <c r="F793" i="8"/>
  <c r="F784" i="8"/>
  <c r="F783" i="8"/>
  <c r="F773" i="8"/>
  <c r="F770" i="8"/>
  <c r="F761" i="8"/>
  <c r="F758" i="8"/>
  <c r="F741" i="8"/>
  <c r="F739" i="8"/>
  <c r="F731" i="8"/>
  <c r="F730" i="8"/>
  <c r="F726" i="8"/>
  <c r="F644" i="8"/>
  <c r="F637" i="8"/>
  <c r="F626" i="8"/>
  <c r="F624" i="8"/>
  <c r="F621" i="8"/>
  <c r="F614" i="8"/>
  <c r="F613" i="8"/>
  <c r="F610" i="8"/>
  <c r="F607" i="8"/>
  <c r="F605" i="8"/>
  <c r="F600" i="8"/>
  <c r="F599" i="8"/>
  <c r="F597" i="8"/>
  <c r="F596" i="8"/>
  <c r="F593" i="8"/>
  <c r="F591" i="8"/>
  <c r="F590" i="8"/>
  <c r="F585" i="8"/>
  <c r="F572" i="8"/>
  <c r="F570" i="8"/>
  <c r="F569" i="8"/>
  <c r="F564" i="8"/>
  <c r="F548" i="8"/>
  <c r="F533" i="8"/>
  <c r="F532" i="8"/>
  <c r="F531" i="8"/>
  <c r="F524" i="8"/>
  <c r="F523" i="8"/>
  <c r="F522" i="8"/>
  <c r="F514" i="8"/>
  <c r="F513" i="8"/>
  <c r="F512" i="8"/>
  <c r="F510" i="8"/>
  <c r="F507" i="8"/>
  <c r="F506" i="8"/>
  <c r="F478" i="8"/>
  <c r="F472" i="8"/>
  <c r="F470" i="8"/>
  <c r="F468" i="8"/>
  <c r="F467" i="8"/>
  <c r="F466" i="8"/>
  <c r="F447" i="8"/>
  <c r="F446" i="8"/>
  <c r="F445" i="8"/>
  <c r="F413" i="8"/>
  <c r="F412" i="8"/>
  <c r="F89" i="8"/>
  <c r="F88" i="8"/>
  <c r="F76" i="8"/>
  <c r="F75" i="8"/>
  <c r="F33" i="8"/>
  <c r="F32" i="8"/>
  <c r="F28" i="8"/>
  <c r="F27" i="8"/>
  <c r="F26" i="8"/>
  <c r="F10" i="8"/>
  <c r="F8" i="8"/>
  <c r="F7" i="8"/>
  <c r="F6" i="8"/>
  <c r="F5" i="8"/>
  <c r="F424" i="8"/>
  <c r="K424" i="8" s="1"/>
  <c r="F259" i="8"/>
  <c r="K259" i="8" s="1"/>
  <c r="F247" i="8"/>
  <c r="K247" i="8" s="1"/>
  <c r="F240" i="8"/>
  <c r="K240" i="8" s="1"/>
  <c r="F236" i="8"/>
  <c r="K236" i="8" s="1"/>
  <c r="F151" i="8"/>
  <c r="F134" i="8"/>
  <c r="K134" i="8" s="1"/>
  <c r="F101" i="8"/>
  <c r="K101" i="8" s="1"/>
  <c r="F100" i="8"/>
  <c r="K100" i="8" s="1"/>
  <c r="F96" i="8"/>
  <c r="K96" i="8" s="1"/>
  <c r="F94" i="8"/>
  <c r="K94" i="8" s="1"/>
  <c r="F93" i="8"/>
  <c r="K93" i="8" s="1"/>
  <c r="F91" i="8"/>
  <c r="K91" i="8" s="1"/>
  <c r="F23" i="8"/>
  <c r="K23" i="8" s="1"/>
  <c r="F20" i="8"/>
  <c r="K20" i="8" s="1"/>
  <c r="F15" i="8"/>
  <c r="K15" i="8" s="1"/>
  <c r="F12" i="8"/>
  <c r="K12" i="8" s="1"/>
  <c r="J1162" i="8"/>
  <c r="F1162" i="8"/>
  <c r="J1161" i="8"/>
  <c r="K1161" i="8" s="1"/>
  <c r="J1159" i="8"/>
  <c r="J1153" i="8"/>
  <c r="J1152" i="8"/>
  <c r="J1151" i="8"/>
  <c r="J1150" i="8"/>
  <c r="J1149" i="8"/>
  <c r="J1148" i="8"/>
  <c r="J1147" i="8"/>
  <c r="M1147" i="8" s="1"/>
  <c r="F1147" i="8"/>
  <c r="J1139" i="8"/>
  <c r="J1138" i="8"/>
  <c r="J1125" i="8"/>
  <c r="F1125" i="8"/>
  <c r="J1124" i="8"/>
  <c r="F1124" i="8"/>
  <c r="J1123" i="8"/>
  <c r="F1123" i="8"/>
  <c r="J1121" i="8"/>
  <c r="M1121" i="8" s="1"/>
  <c r="F1121" i="8"/>
  <c r="J1120" i="8"/>
  <c r="M1120" i="8" s="1"/>
  <c r="F1120" i="8"/>
  <c r="J1119" i="8"/>
  <c r="F1119" i="8"/>
  <c r="J1117" i="8"/>
  <c r="M1117" i="8" s="1"/>
  <c r="F1117" i="8"/>
  <c r="J1115" i="8"/>
  <c r="F1115" i="8"/>
  <c r="J1114" i="8"/>
  <c r="F1114" i="8"/>
  <c r="J1112" i="8"/>
  <c r="M1112" i="8" s="1"/>
  <c r="F1112" i="8"/>
  <c r="J1111" i="8"/>
  <c r="M1111" i="8" s="1"/>
  <c r="F1111" i="8"/>
  <c r="J1110" i="8"/>
  <c r="M1110" i="8" s="1"/>
  <c r="F1110" i="8"/>
  <c r="J1109" i="8"/>
  <c r="M1109" i="8" s="1"/>
  <c r="F1109" i="8"/>
  <c r="J1105" i="8"/>
  <c r="M1105" i="8" s="1"/>
  <c r="F1105" i="8"/>
  <c r="J1104" i="8"/>
  <c r="M1104" i="8" s="1"/>
  <c r="F1104" i="8"/>
  <c r="J1103" i="8"/>
  <c r="M1103" i="8" s="1"/>
  <c r="F1103" i="8"/>
  <c r="J1102" i="8"/>
  <c r="M1102" i="8" s="1"/>
  <c r="F1102" i="8"/>
  <c r="J1100" i="8"/>
  <c r="F1100" i="8"/>
  <c r="J1088" i="8"/>
  <c r="M1088" i="8" s="1"/>
  <c r="F1088" i="8"/>
  <c r="J1084" i="8"/>
  <c r="F1084" i="8"/>
  <c r="J1083" i="8"/>
  <c r="F1083" i="8"/>
  <c r="J1082" i="8"/>
  <c r="F1082" i="8"/>
  <c r="J1081" i="8"/>
  <c r="M1081" i="8" s="1"/>
  <c r="F1081" i="8"/>
  <c r="J1080" i="8"/>
  <c r="F1080" i="8"/>
  <c r="J1079" i="8"/>
  <c r="M1079" i="8" s="1"/>
  <c r="F1079" i="8"/>
  <c r="J1078" i="8"/>
  <c r="M1078" i="8" s="1"/>
  <c r="F1078" i="8"/>
  <c r="J1077" i="8"/>
  <c r="F1077" i="8"/>
  <c r="J1076" i="8"/>
  <c r="M1076" i="8" s="1"/>
  <c r="F1076" i="8"/>
  <c r="J1075" i="8"/>
  <c r="M1075" i="8" s="1"/>
  <c r="F1075" i="8"/>
  <c r="J1074" i="8"/>
  <c r="M1074" i="8" s="1"/>
  <c r="F1074" i="8"/>
  <c r="J1073" i="8"/>
  <c r="M1073" i="8" s="1"/>
  <c r="F1073" i="8"/>
  <c r="J1072" i="8"/>
  <c r="F1072" i="8"/>
  <c r="J1070" i="8"/>
  <c r="F1070" i="8"/>
  <c r="J1068" i="8"/>
  <c r="M1068" i="8" s="1"/>
  <c r="F1068" i="8"/>
  <c r="J1067" i="8"/>
  <c r="M1067" i="8" s="1"/>
  <c r="F1067" i="8"/>
  <c r="J1066" i="8"/>
  <c r="F1066" i="8"/>
  <c r="J1065" i="8"/>
  <c r="M1065" i="8" s="1"/>
  <c r="F1065" i="8"/>
  <c r="J1064" i="8"/>
  <c r="F1064" i="8"/>
  <c r="J1063" i="8"/>
  <c r="M1063" i="8" s="1"/>
  <c r="F1063" i="8"/>
  <c r="J1060" i="8"/>
  <c r="M1060" i="8" s="1"/>
  <c r="F1060" i="8"/>
  <c r="J1058" i="8"/>
  <c r="M1058" i="8" s="1"/>
  <c r="F1058" i="8"/>
  <c r="J1057" i="8"/>
  <c r="M1057" i="8" s="1"/>
  <c r="F1057" i="8"/>
  <c r="J1056" i="8"/>
  <c r="F1056" i="8"/>
  <c r="J1055" i="8"/>
  <c r="F1055" i="8"/>
  <c r="J1054" i="8"/>
  <c r="M1054" i="8" s="1"/>
  <c r="F1054" i="8"/>
  <c r="J1052" i="8"/>
  <c r="M1052" i="8" s="1"/>
  <c r="F1052" i="8"/>
  <c r="J1051" i="8"/>
  <c r="M1051" i="8" s="1"/>
  <c r="F1051" i="8"/>
  <c r="J1050" i="8"/>
  <c r="F1050" i="8"/>
  <c r="J1049" i="8"/>
  <c r="F1049" i="8"/>
  <c r="J1048" i="8"/>
  <c r="M1048" i="8" s="1"/>
  <c r="F1048" i="8"/>
  <c r="J1047" i="8"/>
  <c r="M1047" i="8" s="1"/>
  <c r="F1047" i="8"/>
  <c r="J1046" i="8"/>
  <c r="F1046" i="8"/>
  <c r="J1045" i="8"/>
  <c r="M1045" i="8" s="1"/>
  <c r="F1045" i="8"/>
  <c r="J1044" i="8"/>
  <c r="F1044" i="8"/>
  <c r="J1043" i="8"/>
  <c r="F1043" i="8"/>
  <c r="J1042" i="8"/>
  <c r="M1042" i="8" s="1"/>
  <c r="F1042" i="8"/>
  <c r="J1041" i="8"/>
  <c r="F1041" i="8"/>
  <c r="J1040" i="8"/>
  <c r="M1040" i="8" s="1"/>
  <c r="F1040" i="8"/>
  <c r="J1039" i="8"/>
  <c r="F1039" i="8"/>
  <c r="J1038" i="8"/>
  <c r="M1038" i="8" s="1"/>
  <c r="F1038" i="8"/>
  <c r="J1037" i="8"/>
  <c r="M1037" i="8" s="1"/>
  <c r="F1037" i="8"/>
  <c r="J1036" i="8"/>
  <c r="M1036" i="8" s="1"/>
  <c r="F1036" i="8"/>
  <c r="J1034" i="8"/>
  <c r="M1034" i="8" s="1"/>
  <c r="F1034" i="8"/>
  <c r="J1031" i="8"/>
  <c r="M1031" i="8" s="1"/>
  <c r="F1031" i="8"/>
  <c r="J1025" i="8"/>
  <c r="M1025" i="8" s="1"/>
  <c r="F1025" i="8"/>
  <c r="J1024" i="8"/>
  <c r="F1024" i="8"/>
  <c r="J1023" i="8"/>
  <c r="M1023" i="8" s="1"/>
  <c r="F1023" i="8"/>
  <c r="J1021" i="8"/>
  <c r="M1021" i="8" s="1"/>
  <c r="F1021" i="8"/>
  <c r="J1020" i="8"/>
  <c r="M1020" i="8" s="1"/>
  <c r="F1020" i="8"/>
  <c r="J1019" i="8"/>
  <c r="F1019" i="8"/>
  <c r="J1018" i="8"/>
  <c r="M1018" i="8" s="1"/>
  <c r="F1018" i="8"/>
  <c r="J1017" i="8"/>
  <c r="M1017" i="8" s="1"/>
  <c r="F1017" i="8"/>
  <c r="J1016" i="8"/>
  <c r="M1016" i="8" s="1"/>
  <c r="F1016" i="8"/>
  <c r="J1015" i="8"/>
  <c r="M1015" i="8" s="1"/>
  <c r="F1015" i="8"/>
  <c r="J1014" i="8"/>
  <c r="M1014" i="8" s="1"/>
  <c r="F1014" i="8"/>
  <c r="J1013" i="8"/>
  <c r="M1013" i="8" s="1"/>
  <c r="F1013" i="8"/>
  <c r="J1011" i="8"/>
  <c r="M1011" i="8" s="1"/>
  <c r="F1011" i="8"/>
  <c r="J1009" i="8"/>
  <c r="M1009" i="8" s="1"/>
  <c r="F1009" i="8"/>
  <c r="J1006" i="8"/>
  <c r="M1006" i="8" s="1"/>
  <c r="F1006" i="8"/>
  <c r="J1005" i="8"/>
  <c r="M1005" i="8" s="1"/>
  <c r="F1005" i="8"/>
  <c r="J1004" i="8"/>
  <c r="M1004" i="8" s="1"/>
  <c r="F1004" i="8"/>
  <c r="J1003" i="8"/>
  <c r="M1003" i="8" s="1"/>
  <c r="F1003" i="8"/>
  <c r="J1002" i="8"/>
  <c r="M1002" i="8" s="1"/>
  <c r="F1002" i="8"/>
  <c r="J1001" i="8"/>
  <c r="M1001" i="8" s="1"/>
  <c r="F1001" i="8"/>
  <c r="J1000" i="8"/>
  <c r="M1000" i="8" s="1"/>
  <c r="F1000" i="8"/>
  <c r="J999" i="8"/>
  <c r="M999" i="8" s="1"/>
  <c r="F999" i="8"/>
  <c r="J998" i="8"/>
  <c r="F998" i="8"/>
  <c r="J997" i="8"/>
  <c r="F997" i="8"/>
  <c r="J996" i="8"/>
  <c r="F996" i="8"/>
  <c r="J995" i="8"/>
  <c r="F995" i="8"/>
  <c r="J994" i="8"/>
  <c r="F994" i="8"/>
  <c r="J993" i="8"/>
  <c r="M993" i="8" s="1"/>
  <c r="F993" i="8"/>
  <c r="J992" i="8"/>
  <c r="M992" i="8" s="1"/>
  <c r="F992" i="8"/>
  <c r="J991" i="8"/>
  <c r="M991" i="8" s="1"/>
  <c r="F991" i="8"/>
  <c r="J990" i="8"/>
  <c r="M990" i="8" s="1"/>
  <c r="F990" i="8"/>
  <c r="J989" i="8"/>
  <c r="M989" i="8" s="1"/>
  <c r="F989" i="8"/>
  <c r="J988" i="8"/>
  <c r="M988" i="8" s="1"/>
  <c r="F988" i="8"/>
  <c r="J985" i="8"/>
  <c r="M985" i="8" s="1"/>
  <c r="F985" i="8"/>
  <c r="J984" i="8"/>
  <c r="M984" i="8" s="1"/>
  <c r="F984" i="8"/>
  <c r="J983" i="8"/>
  <c r="M983" i="8" s="1"/>
  <c r="F983" i="8"/>
  <c r="J982" i="8"/>
  <c r="M982" i="8" s="1"/>
  <c r="F982" i="8"/>
  <c r="J980" i="8"/>
  <c r="F980" i="8"/>
  <c r="J979" i="8"/>
  <c r="F979" i="8"/>
  <c r="J978" i="8"/>
  <c r="M978" i="8" s="1"/>
  <c r="F978" i="8"/>
  <c r="J977" i="8"/>
  <c r="M977" i="8" s="1"/>
  <c r="F977" i="8"/>
  <c r="J976" i="8"/>
  <c r="M976" i="8" s="1"/>
  <c r="F976" i="8"/>
  <c r="J975" i="8"/>
  <c r="F975" i="8"/>
  <c r="J974" i="8"/>
  <c r="F974" i="8"/>
  <c r="J973" i="8"/>
  <c r="M973" i="8" s="1"/>
  <c r="F973" i="8"/>
  <c r="J972" i="8"/>
  <c r="M972" i="8" s="1"/>
  <c r="F972" i="8"/>
  <c r="J971" i="8"/>
  <c r="M971" i="8" s="1"/>
  <c r="F971" i="8"/>
  <c r="J970" i="8"/>
  <c r="M970" i="8" s="1"/>
  <c r="F970" i="8"/>
  <c r="J968" i="8"/>
  <c r="M968" i="8" s="1"/>
  <c r="F968" i="8"/>
  <c r="J967" i="8"/>
  <c r="M967" i="8" s="1"/>
  <c r="F967" i="8"/>
  <c r="J966" i="8"/>
  <c r="M966" i="8" s="1"/>
  <c r="F966" i="8"/>
  <c r="J964" i="8"/>
  <c r="M964" i="8" s="1"/>
  <c r="F964" i="8"/>
  <c r="J963" i="8"/>
  <c r="M963" i="8" s="1"/>
  <c r="F963" i="8"/>
  <c r="J962" i="8"/>
  <c r="M962" i="8" s="1"/>
  <c r="F962" i="8"/>
  <c r="J961" i="8"/>
  <c r="M961" i="8" s="1"/>
  <c r="F961" i="8"/>
  <c r="J960" i="8"/>
  <c r="F960" i="8"/>
  <c r="J959" i="8"/>
  <c r="F959" i="8"/>
  <c r="J957" i="8"/>
  <c r="M957" i="8" s="1"/>
  <c r="F957" i="8"/>
  <c r="J956" i="8"/>
  <c r="M956" i="8" s="1"/>
  <c r="F956" i="8"/>
  <c r="F955" i="8"/>
  <c r="J953" i="8"/>
  <c r="F953" i="8"/>
  <c r="J948" i="8"/>
  <c r="M948" i="8" s="1"/>
  <c r="F948" i="8"/>
  <c r="J947" i="8"/>
  <c r="F947" i="8"/>
  <c r="J946" i="8"/>
  <c r="M946" i="8" s="1"/>
  <c r="F946" i="8"/>
  <c r="J945" i="8"/>
  <c r="M945" i="8" s="1"/>
  <c r="F945" i="8"/>
  <c r="J944" i="8"/>
  <c r="F944" i="8"/>
  <c r="J941" i="8"/>
  <c r="F941" i="8"/>
  <c r="J939" i="8"/>
  <c r="M939" i="8" s="1"/>
  <c r="F939" i="8"/>
  <c r="J938" i="8"/>
  <c r="M938" i="8" s="1"/>
  <c r="F938" i="8"/>
  <c r="J937" i="8"/>
  <c r="M937" i="8" s="1"/>
  <c r="F937" i="8"/>
  <c r="J936" i="8"/>
  <c r="M936" i="8" s="1"/>
  <c r="F936" i="8"/>
  <c r="J935" i="8"/>
  <c r="M935" i="8" s="1"/>
  <c r="F935" i="8"/>
  <c r="J934" i="8"/>
  <c r="M934" i="8" s="1"/>
  <c r="F934" i="8"/>
  <c r="J933" i="8"/>
  <c r="M933" i="8" s="1"/>
  <c r="F933" i="8"/>
  <c r="J932" i="8"/>
  <c r="M932" i="8" s="1"/>
  <c r="F932" i="8"/>
  <c r="J931" i="8"/>
  <c r="M931" i="8" s="1"/>
  <c r="F931" i="8"/>
  <c r="J930" i="8"/>
  <c r="M930" i="8" s="1"/>
  <c r="F930" i="8"/>
  <c r="J927" i="8"/>
  <c r="F927" i="8"/>
  <c r="J926" i="8"/>
  <c r="M926" i="8" s="1"/>
  <c r="F926" i="8"/>
  <c r="J925" i="8"/>
  <c r="F925" i="8"/>
  <c r="J924" i="8"/>
  <c r="F924" i="8"/>
  <c r="J923" i="8"/>
  <c r="F923" i="8"/>
  <c r="J922" i="8"/>
  <c r="M922" i="8" s="1"/>
  <c r="F922" i="8"/>
  <c r="J921" i="8"/>
  <c r="M921" i="8" s="1"/>
  <c r="F921" i="8"/>
  <c r="J920" i="8"/>
  <c r="M920" i="8" s="1"/>
  <c r="F920" i="8"/>
  <c r="J919" i="8"/>
  <c r="M919" i="8" s="1"/>
  <c r="F919" i="8"/>
  <c r="J918" i="8"/>
  <c r="M918" i="8" s="1"/>
  <c r="F918" i="8"/>
  <c r="J917" i="8"/>
  <c r="M917" i="8" s="1"/>
  <c r="F917" i="8"/>
  <c r="J916" i="8"/>
  <c r="M916" i="8" s="1"/>
  <c r="F916" i="8"/>
  <c r="J915" i="8"/>
  <c r="M915" i="8" s="1"/>
  <c r="F915" i="8"/>
  <c r="J914" i="8"/>
  <c r="M914" i="8" s="1"/>
  <c r="F914" i="8"/>
  <c r="J913" i="8"/>
  <c r="M913" i="8" s="1"/>
  <c r="F913" i="8"/>
  <c r="J912" i="8"/>
  <c r="M912" i="8" s="1"/>
  <c r="F912" i="8"/>
  <c r="J910" i="8"/>
  <c r="M910" i="8" s="1"/>
  <c r="F910" i="8"/>
  <c r="J909" i="8"/>
  <c r="M909" i="8" s="1"/>
  <c r="F909" i="8"/>
  <c r="J908" i="8"/>
  <c r="F908" i="8"/>
  <c r="J907" i="8"/>
  <c r="F907" i="8"/>
  <c r="J906" i="8"/>
  <c r="F906" i="8"/>
  <c r="J905" i="8"/>
  <c r="F905" i="8"/>
  <c r="J904" i="8"/>
  <c r="F904" i="8"/>
  <c r="F901" i="8"/>
  <c r="J900" i="8"/>
  <c r="M900" i="8" s="1"/>
  <c r="F900" i="8"/>
  <c r="J899" i="8"/>
  <c r="M899" i="8" s="1"/>
  <c r="F899" i="8"/>
  <c r="J898" i="8"/>
  <c r="M898" i="8" s="1"/>
  <c r="F898" i="8"/>
  <c r="J897" i="8"/>
  <c r="M897" i="8" s="1"/>
  <c r="F897" i="8"/>
  <c r="J896" i="8"/>
  <c r="M896" i="8" s="1"/>
  <c r="F896" i="8"/>
  <c r="J893" i="8"/>
  <c r="M893" i="8" s="1"/>
  <c r="F893" i="8"/>
  <c r="J892" i="8"/>
  <c r="M892" i="8" s="1"/>
  <c r="F892" i="8"/>
  <c r="J888" i="8"/>
  <c r="M888" i="8" s="1"/>
  <c r="F888" i="8"/>
  <c r="J884" i="8"/>
  <c r="M884" i="8" s="1"/>
  <c r="F884" i="8"/>
  <c r="J882" i="8"/>
  <c r="M882" i="8" s="1"/>
  <c r="F882" i="8"/>
  <c r="J881" i="8"/>
  <c r="M881" i="8" s="1"/>
  <c r="F881" i="8"/>
  <c r="J880" i="8"/>
  <c r="M880" i="8" s="1"/>
  <c r="F880" i="8"/>
  <c r="J879" i="8"/>
  <c r="F879" i="8"/>
  <c r="J878" i="8"/>
  <c r="M878" i="8" s="1"/>
  <c r="F878" i="8"/>
  <c r="J877" i="8"/>
  <c r="M877" i="8" s="1"/>
  <c r="F877" i="8"/>
  <c r="J876" i="8"/>
  <c r="M876" i="8" s="1"/>
  <c r="F876" i="8"/>
  <c r="J875" i="8"/>
  <c r="M875" i="8" s="1"/>
  <c r="F875" i="8"/>
  <c r="J874" i="8"/>
  <c r="M874" i="8" s="1"/>
  <c r="F874" i="8"/>
  <c r="J873" i="8"/>
  <c r="F873" i="8"/>
  <c r="J872" i="8"/>
  <c r="M872" i="8" s="1"/>
  <c r="F872" i="8"/>
  <c r="J871" i="8"/>
  <c r="M871" i="8" s="1"/>
  <c r="F871" i="8"/>
  <c r="J869" i="8"/>
  <c r="M869" i="8" s="1"/>
  <c r="F869" i="8"/>
  <c r="J867" i="8"/>
  <c r="M867" i="8" s="1"/>
  <c r="F867" i="8"/>
  <c r="J866" i="8"/>
  <c r="F866" i="8"/>
  <c r="J865" i="8"/>
  <c r="M865" i="8" s="1"/>
  <c r="F865" i="8"/>
  <c r="J864" i="8"/>
  <c r="M864" i="8" s="1"/>
  <c r="F864" i="8"/>
  <c r="J863" i="8"/>
  <c r="M863" i="8" s="1"/>
  <c r="F863" i="8"/>
  <c r="J862" i="8"/>
  <c r="M862" i="8" s="1"/>
  <c r="F862" i="8"/>
  <c r="J859" i="8"/>
  <c r="M859" i="8" s="1"/>
  <c r="F859" i="8"/>
  <c r="J858" i="8"/>
  <c r="M858" i="8" s="1"/>
  <c r="F858" i="8"/>
  <c r="J857" i="8"/>
  <c r="M857" i="8" s="1"/>
  <c r="F857" i="8"/>
  <c r="J856" i="8"/>
  <c r="F856" i="8"/>
  <c r="J855" i="8"/>
  <c r="F855" i="8"/>
  <c r="J854" i="8"/>
  <c r="F854" i="8"/>
  <c r="J853" i="8"/>
  <c r="M853" i="8" s="1"/>
  <c r="F853" i="8"/>
  <c r="J851" i="8"/>
  <c r="M851" i="8" s="1"/>
  <c r="F851" i="8"/>
  <c r="J850" i="8"/>
  <c r="M850" i="8" s="1"/>
  <c r="F850" i="8"/>
  <c r="J849" i="8"/>
  <c r="F849" i="8"/>
  <c r="J847" i="8"/>
  <c r="M847" i="8" s="1"/>
  <c r="F847" i="8"/>
  <c r="J846" i="8"/>
  <c r="M846" i="8" s="1"/>
  <c r="F846" i="8"/>
  <c r="J845" i="8"/>
  <c r="M845" i="8" s="1"/>
  <c r="F845" i="8"/>
  <c r="J844" i="8"/>
  <c r="M844" i="8" s="1"/>
  <c r="F844" i="8"/>
  <c r="J842" i="8"/>
  <c r="M842" i="8" s="1"/>
  <c r="F842" i="8"/>
  <c r="J838" i="8"/>
  <c r="M838" i="8" s="1"/>
  <c r="F838" i="8"/>
  <c r="J837" i="8"/>
  <c r="M837" i="8" s="1"/>
  <c r="F837" i="8"/>
  <c r="J836" i="8"/>
  <c r="M836" i="8" s="1"/>
  <c r="F836" i="8"/>
  <c r="J835" i="8"/>
  <c r="M835" i="8" s="1"/>
  <c r="F835" i="8"/>
  <c r="J832" i="8"/>
  <c r="M832" i="8" s="1"/>
  <c r="F832" i="8"/>
  <c r="J831" i="8"/>
  <c r="M831" i="8" s="1"/>
  <c r="F831" i="8"/>
  <c r="J830" i="8"/>
  <c r="M830" i="8" s="1"/>
  <c r="F830" i="8"/>
  <c r="J829" i="8"/>
  <c r="M829" i="8" s="1"/>
  <c r="F829" i="8"/>
  <c r="J828" i="8"/>
  <c r="M828" i="8" s="1"/>
  <c r="F828" i="8"/>
  <c r="J827" i="8"/>
  <c r="F827" i="8"/>
  <c r="J826" i="8"/>
  <c r="F826" i="8"/>
  <c r="J825" i="8"/>
  <c r="M825" i="8" s="1"/>
  <c r="F825" i="8"/>
  <c r="J824" i="8"/>
  <c r="M824" i="8" s="1"/>
  <c r="F824" i="8"/>
  <c r="J823" i="8"/>
  <c r="F823" i="8"/>
  <c r="F821" i="8"/>
  <c r="J820" i="8"/>
  <c r="F820" i="8"/>
  <c r="J819" i="8"/>
  <c r="M819" i="8" s="1"/>
  <c r="F819" i="8"/>
  <c r="J818" i="8"/>
  <c r="M818" i="8" s="1"/>
  <c r="F818" i="8"/>
  <c r="J817" i="8"/>
  <c r="F817" i="8"/>
  <c r="J816" i="8"/>
  <c r="M816" i="8" s="1"/>
  <c r="F816" i="8"/>
  <c r="F812" i="8"/>
  <c r="J811" i="8"/>
  <c r="F811" i="8"/>
  <c r="J808" i="8"/>
  <c r="F808" i="8"/>
  <c r="J807" i="8"/>
  <c r="M807" i="8" s="1"/>
  <c r="F807" i="8"/>
  <c r="J806" i="8"/>
  <c r="M806" i="8" s="1"/>
  <c r="F806" i="8"/>
  <c r="J805" i="8"/>
  <c r="M805" i="8" s="1"/>
  <c r="F805" i="8"/>
  <c r="F801" i="8"/>
  <c r="J800" i="8"/>
  <c r="F800" i="8"/>
  <c r="J799" i="8"/>
  <c r="F799" i="8"/>
  <c r="J798" i="8"/>
  <c r="F798" i="8"/>
  <c r="J797" i="8"/>
  <c r="M797" i="8" s="1"/>
  <c r="F797" i="8"/>
  <c r="J796" i="8"/>
  <c r="M796" i="8" s="1"/>
  <c r="F796" i="8"/>
  <c r="J795" i="8"/>
  <c r="F795" i="8"/>
  <c r="J794" i="8"/>
  <c r="F794" i="8"/>
  <c r="J792" i="8"/>
  <c r="M792" i="8" s="1"/>
  <c r="F792" i="8"/>
  <c r="J791" i="8"/>
  <c r="M791" i="8" s="1"/>
  <c r="F791" i="8"/>
  <c r="J790" i="8"/>
  <c r="M790" i="8" s="1"/>
  <c r="F790" i="8"/>
  <c r="J789" i="8"/>
  <c r="M789" i="8" s="1"/>
  <c r="F789" i="8"/>
  <c r="J788" i="8"/>
  <c r="M788" i="8" s="1"/>
  <c r="F788" i="8"/>
  <c r="J787" i="8"/>
  <c r="M787" i="8" s="1"/>
  <c r="F787" i="8"/>
  <c r="J786" i="8"/>
  <c r="M786" i="8" s="1"/>
  <c r="F786" i="8"/>
  <c r="J785" i="8"/>
  <c r="F785" i="8"/>
  <c r="J782" i="8"/>
  <c r="J781" i="8"/>
  <c r="F781" i="8"/>
  <c r="J780" i="8"/>
  <c r="F780" i="8"/>
  <c r="J779" i="8"/>
  <c r="F779" i="8"/>
  <c r="J778" i="8"/>
  <c r="F778" i="8"/>
  <c r="J777" i="8"/>
  <c r="F777" i="8"/>
  <c r="J776" i="8"/>
  <c r="F776" i="8"/>
  <c r="J775" i="8"/>
  <c r="F775" i="8"/>
  <c r="J774" i="8"/>
  <c r="F774" i="8"/>
  <c r="J772" i="8"/>
  <c r="F772" i="8"/>
  <c r="J771" i="8"/>
  <c r="F771" i="8"/>
  <c r="J769" i="8"/>
  <c r="F769" i="8"/>
  <c r="J768" i="8"/>
  <c r="F768" i="8"/>
  <c r="J767" i="8"/>
  <c r="F767" i="8"/>
  <c r="J766" i="8"/>
  <c r="F766" i="8"/>
  <c r="J765" i="8"/>
  <c r="F765" i="8"/>
  <c r="J764" i="8"/>
  <c r="F764" i="8"/>
  <c r="J763" i="8"/>
  <c r="M763" i="8" s="1"/>
  <c r="F763" i="8"/>
  <c r="J762" i="8"/>
  <c r="F762" i="8"/>
  <c r="J760" i="8"/>
  <c r="F760" i="8"/>
  <c r="J759" i="8"/>
  <c r="M759" i="8" s="1"/>
  <c r="F759" i="8"/>
  <c r="J757" i="8"/>
  <c r="F757" i="8"/>
  <c r="J756" i="8"/>
  <c r="F756" i="8"/>
  <c r="J755" i="8"/>
  <c r="M755" i="8" s="1"/>
  <c r="F755" i="8"/>
  <c r="J754" i="8"/>
  <c r="F754" i="8"/>
  <c r="J753" i="8"/>
  <c r="F753" i="8"/>
  <c r="J752" i="8"/>
  <c r="F752" i="8"/>
  <c r="J751" i="8"/>
  <c r="F751" i="8"/>
  <c r="J750" i="8"/>
  <c r="F750" i="8"/>
  <c r="J749" i="8"/>
  <c r="M749" i="8" s="1"/>
  <c r="F749" i="8"/>
  <c r="J748" i="8"/>
  <c r="F748" i="8"/>
  <c r="J747" i="8"/>
  <c r="F747" i="8"/>
  <c r="J746" i="8"/>
  <c r="F746" i="8"/>
  <c r="J745" i="8"/>
  <c r="F745" i="8"/>
  <c r="J744" i="8"/>
  <c r="F744" i="8"/>
  <c r="J743" i="8"/>
  <c r="F743" i="8"/>
  <c r="J742" i="8"/>
  <c r="F742" i="8"/>
  <c r="J740" i="8"/>
  <c r="F740" i="8"/>
  <c r="J738" i="8"/>
  <c r="F738" i="8"/>
  <c r="J737" i="8"/>
  <c r="F737" i="8"/>
  <c r="J736" i="8"/>
  <c r="F736" i="8"/>
  <c r="J735" i="8"/>
  <c r="M735" i="8" s="1"/>
  <c r="F735" i="8"/>
  <c r="J734" i="8"/>
  <c r="F734" i="8"/>
  <c r="J733" i="8"/>
  <c r="M733" i="8" s="1"/>
  <c r="F733" i="8"/>
  <c r="J732" i="8"/>
  <c r="F732" i="8"/>
  <c r="J729" i="8"/>
  <c r="F729" i="8"/>
  <c r="J728" i="8"/>
  <c r="F728" i="8"/>
  <c r="J727" i="8"/>
  <c r="M727" i="8" s="1"/>
  <c r="F727" i="8"/>
  <c r="J725" i="8"/>
  <c r="F725" i="8"/>
  <c r="J724" i="8"/>
  <c r="F724" i="8"/>
  <c r="J723" i="8"/>
  <c r="F723" i="8"/>
  <c r="J722" i="8"/>
  <c r="M722" i="8" s="1"/>
  <c r="F722" i="8"/>
  <c r="J721" i="8"/>
  <c r="F721" i="8"/>
  <c r="J720" i="8"/>
  <c r="F720" i="8"/>
  <c r="J719" i="8"/>
  <c r="F719" i="8"/>
  <c r="J718" i="8"/>
  <c r="F718" i="8"/>
  <c r="J717" i="8"/>
  <c r="M717" i="8" s="1"/>
  <c r="F717" i="8"/>
  <c r="J716" i="8"/>
  <c r="M716" i="8" s="1"/>
  <c r="F716" i="8"/>
  <c r="J715" i="8"/>
  <c r="F715" i="8"/>
  <c r="J714" i="8"/>
  <c r="F714" i="8"/>
  <c r="J713" i="8"/>
  <c r="M713" i="8" s="1"/>
  <c r="F713" i="8"/>
  <c r="J712" i="8"/>
  <c r="F712" i="8"/>
  <c r="J711" i="8"/>
  <c r="M711" i="8" s="1"/>
  <c r="F711" i="8"/>
  <c r="J710" i="8"/>
  <c r="F710" i="8"/>
  <c r="J709" i="8"/>
  <c r="M709" i="8" s="1"/>
  <c r="F709" i="8"/>
  <c r="J708" i="8"/>
  <c r="F708" i="8"/>
  <c r="J707" i="8"/>
  <c r="M707" i="8" s="1"/>
  <c r="F707" i="8"/>
  <c r="J706" i="8"/>
  <c r="M706" i="8" s="1"/>
  <c r="F706" i="8"/>
  <c r="J705" i="8"/>
  <c r="M705" i="8" s="1"/>
  <c r="F705" i="8"/>
  <c r="J704" i="8"/>
  <c r="M704" i="8" s="1"/>
  <c r="F704" i="8"/>
  <c r="J703" i="8"/>
  <c r="M703" i="8" s="1"/>
  <c r="F703" i="8"/>
  <c r="J702" i="8"/>
  <c r="F702" i="8"/>
  <c r="J701" i="8"/>
  <c r="M701" i="8" s="1"/>
  <c r="F701" i="8"/>
  <c r="J700" i="8"/>
  <c r="M700" i="8" s="1"/>
  <c r="F700" i="8"/>
  <c r="J699" i="8"/>
  <c r="M699" i="8" s="1"/>
  <c r="F699" i="8"/>
  <c r="J698" i="8"/>
  <c r="M698" i="8" s="1"/>
  <c r="F698" i="8"/>
  <c r="J697" i="8"/>
  <c r="M697" i="8" s="1"/>
  <c r="F697" i="8"/>
  <c r="J696" i="8"/>
  <c r="M696" i="8" s="1"/>
  <c r="F696" i="8"/>
  <c r="J695" i="8"/>
  <c r="M695" i="8" s="1"/>
  <c r="F695" i="8"/>
  <c r="J694" i="8"/>
  <c r="M694" i="8" s="1"/>
  <c r="F694" i="8"/>
  <c r="J693" i="8"/>
  <c r="M693" i="8" s="1"/>
  <c r="F693" i="8"/>
  <c r="J692" i="8"/>
  <c r="F692" i="8"/>
  <c r="J691" i="8"/>
  <c r="F691" i="8"/>
  <c r="J690" i="8"/>
  <c r="F690" i="8"/>
  <c r="J689" i="8"/>
  <c r="F689" i="8"/>
  <c r="J688" i="8"/>
  <c r="M688" i="8" s="1"/>
  <c r="F688" i="8"/>
  <c r="J687" i="8"/>
  <c r="M687" i="8" s="1"/>
  <c r="F687" i="8"/>
  <c r="J686" i="8"/>
  <c r="F686" i="8"/>
  <c r="J685" i="8"/>
  <c r="M685" i="8" s="1"/>
  <c r="F685" i="8"/>
  <c r="J684" i="8"/>
  <c r="M684" i="8" s="1"/>
  <c r="F684" i="8"/>
  <c r="J683" i="8"/>
  <c r="M683" i="8" s="1"/>
  <c r="F683" i="8"/>
  <c r="J682" i="8"/>
  <c r="M682" i="8" s="1"/>
  <c r="F682" i="8"/>
  <c r="J681" i="8"/>
  <c r="M681" i="8" s="1"/>
  <c r="F681" i="8"/>
  <c r="J680" i="8"/>
  <c r="M680" i="8" s="1"/>
  <c r="F680" i="8"/>
  <c r="J679" i="8"/>
  <c r="F679" i="8"/>
  <c r="J678" i="8"/>
  <c r="F678" i="8"/>
  <c r="J677" i="8"/>
  <c r="F677" i="8"/>
  <c r="J676" i="8"/>
  <c r="M676" i="8" s="1"/>
  <c r="F676" i="8"/>
  <c r="J675" i="8"/>
  <c r="M675" i="8" s="1"/>
  <c r="F675" i="8"/>
  <c r="J674" i="8"/>
  <c r="F674" i="8"/>
  <c r="J673" i="8"/>
  <c r="M673" i="8" s="1"/>
  <c r="F673" i="8"/>
  <c r="J672" i="8"/>
  <c r="F672" i="8"/>
  <c r="J671" i="8"/>
  <c r="M671" i="8" s="1"/>
  <c r="F671" i="8"/>
  <c r="J670" i="8"/>
  <c r="M670" i="8" s="1"/>
  <c r="F670" i="8"/>
  <c r="J669" i="8"/>
  <c r="M669" i="8" s="1"/>
  <c r="F669" i="8"/>
  <c r="J668" i="8"/>
  <c r="M668" i="8" s="1"/>
  <c r="F668" i="8"/>
  <c r="J667" i="8"/>
  <c r="M667" i="8" s="1"/>
  <c r="F667" i="8"/>
  <c r="J666" i="8"/>
  <c r="M666" i="8" s="1"/>
  <c r="F666" i="8"/>
  <c r="J665" i="8"/>
  <c r="M665" i="8" s="1"/>
  <c r="F665" i="8"/>
  <c r="J664" i="8"/>
  <c r="F664" i="8"/>
  <c r="J663" i="8"/>
  <c r="M663" i="8" s="1"/>
  <c r="F663" i="8"/>
  <c r="J662" i="8"/>
  <c r="M662" i="8" s="1"/>
  <c r="F662" i="8"/>
  <c r="J661" i="8"/>
  <c r="M661" i="8" s="1"/>
  <c r="F661" i="8"/>
  <c r="J660" i="8"/>
  <c r="M660" i="8" s="1"/>
  <c r="F660" i="8"/>
  <c r="J659" i="8"/>
  <c r="M659" i="8" s="1"/>
  <c r="F659" i="8"/>
  <c r="J658" i="8"/>
  <c r="M658" i="8" s="1"/>
  <c r="F658" i="8"/>
  <c r="J657" i="8"/>
  <c r="F657" i="8"/>
  <c r="J656" i="8"/>
  <c r="F656" i="8"/>
  <c r="J655" i="8"/>
  <c r="M655" i="8" s="1"/>
  <c r="F655" i="8"/>
  <c r="J654" i="8"/>
  <c r="F654" i="8"/>
  <c r="J653" i="8"/>
  <c r="F653" i="8"/>
  <c r="J652" i="8"/>
  <c r="M652" i="8" s="1"/>
  <c r="F652" i="8"/>
  <c r="J651" i="8"/>
  <c r="M651" i="8" s="1"/>
  <c r="F651" i="8"/>
  <c r="J650" i="8"/>
  <c r="F650" i="8"/>
  <c r="J649" i="8"/>
  <c r="M649" i="8" s="1"/>
  <c r="F649" i="8"/>
  <c r="J648" i="8"/>
  <c r="F648" i="8"/>
  <c r="J647" i="8"/>
  <c r="M647" i="8" s="1"/>
  <c r="F647" i="8"/>
  <c r="J646" i="8"/>
  <c r="M646" i="8" s="1"/>
  <c r="F646" i="8"/>
  <c r="J645" i="8"/>
  <c r="M645" i="8" s="1"/>
  <c r="F645" i="8"/>
  <c r="J643" i="8"/>
  <c r="F643" i="8"/>
  <c r="J642" i="8"/>
  <c r="M642" i="8" s="1"/>
  <c r="F642" i="8"/>
  <c r="J641" i="8"/>
  <c r="F641" i="8"/>
  <c r="J640" i="8"/>
  <c r="M640" i="8" s="1"/>
  <c r="F640" i="8"/>
  <c r="J639" i="8"/>
  <c r="M639" i="8" s="1"/>
  <c r="F639" i="8"/>
  <c r="J638" i="8"/>
  <c r="F638" i="8"/>
  <c r="J636" i="8"/>
  <c r="M636" i="8" s="1"/>
  <c r="F636" i="8"/>
  <c r="J635" i="8"/>
  <c r="M635" i="8" s="1"/>
  <c r="F635" i="8"/>
  <c r="J634" i="8"/>
  <c r="M634" i="8" s="1"/>
  <c r="F634" i="8"/>
  <c r="J633" i="8"/>
  <c r="M633" i="8" s="1"/>
  <c r="F633" i="8"/>
  <c r="J632" i="8"/>
  <c r="M632" i="8" s="1"/>
  <c r="F632" i="8"/>
  <c r="J631" i="8"/>
  <c r="M631" i="8" s="1"/>
  <c r="F631" i="8"/>
  <c r="J630" i="8"/>
  <c r="F630" i="8"/>
  <c r="J629" i="8"/>
  <c r="M629" i="8" s="1"/>
  <c r="F629" i="8"/>
  <c r="J628" i="8"/>
  <c r="M628" i="8" s="1"/>
  <c r="F628" i="8"/>
  <c r="J627" i="8"/>
  <c r="F627" i="8"/>
  <c r="J625" i="8"/>
  <c r="M625" i="8" s="1"/>
  <c r="F625" i="8"/>
  <c r="J623" i="8"/>
  <c r="M623" i="8" s="1"/>
  <c r="F623" i="8"/>
  <c r="J622" i="8"/>
  <c r="M622" i="8" s="1"/>
  <c r="F622" i="8"/>
  <c r="J620" i="8"/>
  <c r="M620" i="8" s="1"/>
  <c r="F620" i="8"/>
  <c r="J619" i="8"/>
  <c r="M619" i="8" s="1"/>
  <c r="F619" i="8"/>
  <c r="J618" i="8"/>
  <c r="M618" i="8" s="1"/>
  <c r="F618" i="8"/>
  <c r="J617" i="8"/>
  <c r="F617" i="8"/>
  <c r="J616" i="8"/>
  <c r="M616" i="8" s="1"/>
  <c r="F616" i="8"/>
  <c r="J615" i="8"/>
  <c r="J612" i="8"/>
  <c r="M612" i="8" s="1"/>
  <c r="F612" i="8"/>
  <c r="J611" i="8"/>
  <c r="F611" i="8"/>
  <c r="J609" i="8"/>
  <c r="F609" i="8"/>
  <c r="J608" i="8"/>
  <c r="F608" i="8"/>
  <c r="J606" i="8"/>
  <c r="M606" i="8" s="1"/>
  <c r="F606" i="8"/>
  <c r="J604" i="8"/>
  <c r="M604" i="8" s="1"/>
  <c r="F604" i="8"/>
  <c r="J603" i="8"/>
  <c r="M603" i="8" s="1"/>
  <c r="F603" i="8"/>
  <c r="J602" i="8"/>
  <c r="M602" i="8" s="1"/>
  <c r="F602" i="8"/>
  <c r="J601" i="8"/>
  <c r="M601" i="8" s="1"/>
  <c r="F601" i="8"/>
  <c r="J598" i="8"/>
  <c r="F598" i="8"/>
  <c r="J595" i="8"/>
  <c r="M595" i="8" s="1"/>
  <c r="F595" i="8"/>
  <c r="J594" i="8"/>
  <c r="F594" i="8"/>
  <c r="J592" i="8"/>
  <c r="F592" i="8"/>
  <c r="J589" i="8"/>
  <c r="M589" i="8" s="1"/>
  <c r="F589" i="8"/>
  <c r="J588" i="8"/>
  <c r="M588" i="8" s="1"/>
  <c r="F588" i="8"/>
  <c r="J587" i="8"/>
  <c r="M587" i="8" s="1"/>
  <c r="F587" i="8"/>
  <c r="K587" i="8" s="1"/>
  <c r="L587" i="8" s="1"/>
  <c r="J586" i="8"/>
  <c r="M586" i="8" s="1"/>
  <c r="F586" i="8"/>
  <c r="K586" i="8" s="1"/>
  <c r="L586" i="8" s="1"/>
  <c r="J584" i="8"/>
  <c r="M584" i="8" s="1"/>
  <c r="F584" i="8"/>
  <c r="K584" i="8" s="1"/>
  <c r="L584" i="8" s="1"/>
  <c r="J583" i="8"/>
  <c r="F583" i="8"/>
  <c r="J582" i="8"/>
  <c r="F582" i="8"/>
  <c r="K582" i="8" s="1"/>
  <c r="J581" i="8"/>
  <c r="M581" i="8" s="1"/>
  <c r="F581" i="8"/>
  <c r="J580" i="8"/>
  <c r="F580" i="8"/>
  <c r="J579" i="8"/>
  <c r="M579" i="8" s="1"/>
  <c r="F579" i="8"/>
  <c r="J578" i="8"/>
  <c r="F578" i="8"/>
  <c r="J577" i="8"/>
  <c r="F577" i="8"/>
  <c r="J576" i="8"/>
  <c r="F576" i="8"/>
  <c r="K576" i="8" s="1"/>
  <c r="J575" i="8"/>
  <c r="F575" i="8"/>
  <c r="K575" i="8" s="1"/>
  <c r="J574" i="8"/>
  <c r="F574" i="8"/>
  <c r="K574" i="8" s="1"/>
  <c r="J573" i="8"/>
  <c r="M573" i="8" s="1"/>
  <c r="F573" i="8"/>
  <c r="J571" i="8"/>
  <c r="M571" i="8" s="1"/>
  <c r="F571" i="8"/>
  <c r="J568" i="8"/>
  <c r="M568" i="8" s="1"/>
  <c r="F568" i="8"/>
  <c r="J567" i="8"/>
  <c r="F567" i="8"/>
  <c r="J566" i="8"/>
  <c r="M566" i="8" s="1"/>
  <c r="F566" i="8"/>
  <c r="J565" i="8"/>
  <c r="F565" i="8"/>
  <c r="J563" i="8"/>
  <c r="M563" i="8" s="1"/>
  <c r="F563" i="8"/>
  <c r="J562" i="8"/>
  <c r="M562" i="8" s="1"/>
  <c r="F562" i="8"/>
  <c r="J561" i="8"/>
  <c r="F561" i="8"/>
  <c r="K561" i="8" s="1"/>
  <c r="J560" i="8"/>
  <c r="M560" i="8" s="1"/>
  <c r="F560" i="8"/>
  <c r="K560" i="8" s="1"/>
  <c r="L560" i="8" s="1"/>
  <c r="J559" i="8"/>
  <c r="F559" i="8"/>
  <c r="J558" i="8"/>
  <c r="M558" i="8" s="1"/>
  <c r="F558" i="8"/>
  <c r="K558" i="8" s="1"/>
  <c r="L558" i="8" s="1"/>
  <c r="J557" i="8"/>
  <c r="F557" i="8"/>
  <c r="J556" i="8"/>
  <c r="M556" i="8" s="1"/>
  <c r="F556" i="8"/>
  <c r="J555" i="8"/>
  <c r="F555" i="8"/>
  <c r="J554" i="8"/>
  <c r="F554" i="8"/>
  <c r="J553" i="8"/>
  <c r="M553" i="8" s="1"/>
  <c r="F553" i="8"/>
  <c r="J552" i="8"/>
  <c r="F552" i="8"/>
  <c r="K552" i="8" s="1"/>
  <c r="J551" i="8"/>
  <c r="M551" i="8" s="1"/>
  <c r="F551" i="8"/>
  <c r="K551" i="8" s="1"/>
  <c r="L551" i="8" s="1"/>
  <c r="J550" i="8"/>
  <c r="M550" i="8" s="1"/>
  <c r="F550" i="8"/>
  <c r="J549" i="8"/>
  <c r="F549" i="8"/>
  <c r="J547" i="8"/>
  <c r="F547" i="8"/>
  <c r="J546" i="8"/>
  <c r="M546" i="8" s="1"/>
  <c r="F546" i="8"/>
  <c r="J542" i="8"/>
  <c r="K542" i="8" s="1"/>
  <c r="J540" i="8"/>
  <c r="K540" i="8" s="1"/>
  <c r="J538" i="8"/>
  <c r="K538" i="8" s="1"/>
  <c r="J537" i="8"/>
  <c r="K537" i="8" s="1"/>
  <c r="J536" i="8"/>
  <c r="F536" i="8"/>
  <c r="J535" i="8"/>
  <c r="K535" i="8" s="1"/>
  <c r="J534" i="8"/>
  <c r="F534" i="8"/>
  <c r="K534" i="8" s="1"/>
  <c r="J530" i="8"/>
  <c r="F530" i="8"/>
  <c r="J529" i="8"/>
  <c r="K529" i="8" s="1"/>
  <c r="J527" i="8"/>
  <c r="F527" i="8"/>
  <c r="J526" i="8"/>
  <c r="F526" i="8"/>
  <c r="K526" i="8" s="1"/>
  <c r="J525" i="8"/>
  <c r="F525" i="8"/>
  <c r="J521" i="8"/>
  <c r="F521" i="8"/>
  <c r="J520" i="8"/>
  <c r="K520" i="8" s="1"/>
  <c r="J518" i="8"/>
  <c r="F518" i="8"/>
  <c r="J517" i="8"/>
  <c r="F517" i="8"/>
  <c r="J516" i="8"/>
  <c r="F516" i="8"/>
  <c r="J515" i="8"/>
  <c r="M515" i="8" s="1"/>
  <c r="F515" i="8"/>
  <c r="K515" i="8" s="1"/>
  <c r="L515" i="8" s="1"/>
  <c r="J511" i="8"/>
  <c r="F511" i="8"/>
  <c r="J509" i="8"/>
  <c r="M509" i="8" s="1"/>
  <c r="F509" i="8"/>
  <c r="J508" i="8"/>
  <c r="M508" i="8" s="1"/>
  <c r="F508" i="8"/>
  <c r="J505" i="8"/>
  <c r="F505" i="8"/>
  <c r="J504" i="8"/>
  <c r="F504" i="8"/>
  <c r="J503" i="8"/>
  <c r="F503" i="8"/>
  <c r="J502" i="8"/>
  <c r="F502" i="8"/>
  <c r="J501" i="8"/>
  <c r="F501" i="8"/>
  <c r="J500" i="8"/>
  <c r="F500" i="8"/>
  <c r="J498" i="8"/>
  <c r="F498" i="8"/>
  <c r="J497" i="8"/>
  <c r="F497" i="8"/>
  <c r="J496" i="8"/>
  <c r="F496" i="8"/>
  <c r="J495" i="8"/>
  <c r="F495" i="8"/>
  <c r="J494" i="8"/>
  <c r="F494" i="8"/>
  <c r="J493" i="8"/>
  <c r="F493" i="8"/>
  <c r="J492" i="8"/>
  <c r="F492" i="8"/>
  <c r="J491" i="8"/>
  <c r="F491" i="8"/>
  <c r="J490" i="8"/>
  <c r="F490" i="8"/>
  <c r="J489" i="8"/>
  <c r="F489" i="8"/>
  <c r="J488" i="8"/>
  <c r="F488" i="8"/>
  <c r="J487" i="8"/>
  <c r="F487" i="8"/>
  <c r="J486" i="8"/>
  <c r="F486" i="8"/>
  <c r="J485" i="8"/>
  <c r="F485" i="8"/>
  <c r="J484" i="8"/>
  <c r="F484" i="8"/>
  <c r="J483" i="8"/>
  <c r="F483" i="8"/>
  <c r="J482" i="8"/>
  <c r="F482" i="8"/>
  <c r="J481" i="8"/>
  <c r="F481" i="8"/>
  <c r="J480" i="8"/>
  <c r="F480" i="8"/>
  <c r="J477" i="8"/>
  <c r="F477" i="8"/>
  <c r="J476" i="8"/>
  <c r="M476" i="8" s="1"/>
  <c r="F476" i="8"/>
  <c r="J475" i="8"/>
  <c r="F475" i="8"/>
  <c r="J474" i="8"/>
  <c r="F474" i="8"/>
  <c r="F473" i="8"/>
  <c r="J471" i="8"/>
  <c r="M471" i="8" s="1"/>
  <c r="F471" i="8"/>
  <c r="J469" i="8"/>
  <c r="M469" i="8" s="1"/>
  <c r="F469" i="8"/>
  <c r="J465" i="8"/>
  <c r="J463" i="8"/>
  <c r="F463" i="8"/>
  <c r="J462" i="8"/>
  <c r="M462" i="8" s="1"/>
  <c r="F462" i="8"/>
  <c r="J461" i="8"/>
  <c r="M461" i="8" s="1"/>
  <c r="F461" i="8"/>
  <c r="J460" i="8"/>
  <c r="M460" i="8" s="1"/>
  <c r="F460" i="8"/>
  <c r="J459" i="8"/>
  <c r="F459" i="8"/>
  <c r="J458" i="8"/>
  <c r="F458" i="8"/>
  <c r="J456" i="8"/>
  <c r="M456" i="8" s="1"/>
  <c r="J455" i="8"/>
  <c r="M455" i="8" s="1"/>
  <c r="F455" i="8"/>
  <c r="J454" i="8"/>
  <c r="M454" i="8" s="1"/>
  <c r="F454" i="8"/>
  <c r="J452" i="8"/>
  <c r="M452" i="8" s="1"/>
  <c r="F452" i="8"/>
  <c r="J451" i="8"/>
  <c r="M451" i="8" s="1"/>
  <c r="F451" i="8"/>
  <c r="J450" i="8"/>
  <c r="M450" i="8" s="1"/>
  <c r="J449" i="8"/>
  <c r="M449" i="8" s="1"/>
  <c r="J448" i="8"/>
  <c r="M448" i="8" s="1"/>
  <c r="F448" i="8"/>
  <c r="J444" i="8"/>
  <c r="M444" i="8" s="1"/>
  <c r="J443" i="8"/>
  <c r="M443" i="8" s="1"/>
  <c r="J442" i="8"/>
  <c r="M442" i="8" s="1"/>
  <c r="J441" i="8"/>
  <c r="M441" i="8" s="1"/>
  <c r="J440" i="8"/>
  <c r="J439" i="8"/>
  <c r="J437" i="8"/>
  <c r="F437" i="8"/>
  <c r="J436" i="8"/>
  <c r="F436" i="8"/>
  <c r="J435" i="8"/>
  <c r="M435" i="8" s="1"/>
  <c r="F435" i="8"/>
  <c r="J434" i="8"/>
  <c r="M434" i="8" s="1"/>
  <c r="F434" i="8"/>
  <c r="J429" i="8"/>
  <c r="M429" i="8" s="1"/>
  <c r="F429" i="8"/>
  <c r="J428" i="8"/>
  <c r="M428" i="8" s="1"/>
  <c r="F428" i="8"/>
  <c r="J427" i="8"/>
  <c r="F427" i="8"/>
  <c r="J426" i="8"/>
  <c r="M426" i="8" s="1"/>
  <c r="F426" i="8"/>
  <c r="J425" i="8"/>
  <c r="M425" i="8" s="1"/>
  <c r="F425" i="8"/>
  <c r="J423" i="8"/>
  <c r="M423" i="8" s="1"/>
  <c r="F423" i="8"/>
  <c r="J422" i="8"/>
  <c r="M422" i="8" s="1"/>
  <c r="F422" i="8"/>
  <c r="J421" i="8"/>
  <c r="M421" i="8" s="1"/>
  <c r="F421" i="8"/>
  <c r="J420" i="8"/>
  <c r="M420" i="8" s="1"/>
  <c r="F420" i="8"/>
  <c r="J419" i="8"/>
  <c r="M419" i="8" s="1"/>
  <c r="F419" i="8"/>
  <c r="J418" i="8"/>
  <c r="M418" i="8" s="1"/>
  <c r="F418" i="8"/>
  <c r="J417" i="8"/>
  <c r="M417" i="8" s="1"/>
  <c r="F417" i="8"/>
  <c r="J416" i="8"/>
  <c r="M416" i="8" s="1"/>
  <c r="F416" i="8"/>
  <c r="J415" i="8"/>
  <c r="M415" i="8" s="1"/>
  <c r="F415" i="8"/>
  <c r="J414" i="8"/>
  <c r="F414" i="8"/>
  <c r="J411" i="8"/>
  <c r="F411" i="8"/>
  <c r="J410" i="8"/>
  <c r="F410" i="8"/>
  <c r="J409" i="8"/>
  <c r="F409" i="8"/>
  <c r="J384" i="8"/>
  <c r="J378" i="8"/>
  <c r="J377" i="8"/>
  <c r="J376" i="8"/>
  <c r="J375" i="8"/>
  <c r="M375" i="8" s="1"/>
  <c r="J374" i="8"/>
  <c r="J373" i="8"/>
  <c r="J371" i="8"/>
  <c r="J370" i="8"/>
  <c r="J369" i="8"/>
  <c r="J367" i="8"/>
  <c r="M367" i="8" s="1"/>
  <c r="J366" i="8"/>
  <c r="J365" i="8"/>
  <c r="J364" i="8"/>
  <c r="J363" i="8"/>
  <c r="J362" i="8"/>
  <c r="J361" i="8"/>
  <c r="J360" i="8"/>
  <c r="J359" i="8"/>
  <c r="J358" i="8"/>
  <c r="J357" i="8"/>
  <c r="J356" i="8"/>
  <c r="J355" i="8"/>
  <c r="J354" i="8"/>
  <c r="J350" i="8"/>
  <c r="J349" i="8"/>
  <c r="J348" i="8"/>
  <c r="J347" i="8"/>
  <c r="J346" i="8"/>
  <c r="M346" i="8" s="1"/>
  <c r="J345" i="8"/>
  <c r="M345" i="8" s="1"/>
  <c r="J344" i="8"/>
  <c r="M344" i="8" s="1"/>
  <c r="J343" i="8"/>
  <c r="M343" i="8" s="1"/>
  <c r="J342" i="8"/>
  <c r="J341" i="8"/>
  <c r="J340" i="8"/>
  <c r="J339" i="8"/>
  <c r="J338" i="8"/>
  <c r="J337" i="8"/>
  <c r="J336" i="8"/>
  <c r="F336" i="8"/>
  <c r="J335" i="8"/>
  <c r="F335" i="8"/>
  <c r="J334" i="8"/>
  <c r="F334" i="8"/>
  <c r="J333" i="8"/>
  <c r="F333" i="8"/>
  <c r="J331" i="8"/>
  <c r="J330" i="8"/>
  <c r="M330" i="8" s="1"/>
  <c r="J328" i="8"/>
  <c r="J323" i="8"/>
  <c r="J321" i="8"/>
  <c r="J319" i="8"/>
  <c r="J317" i="8"/>
  <c r="J314" i="8"/>
  <c r="J312" i="8"/>
  <c r="J311" i="8"/>
  <c r="M311" i="8" s="1"/>
  <c r="J310" i="8"/>
  <c r="J309" i="8"/>
  <c r="M309" i="8" s="1"/>
  <c r="J308" i="8"/>
  <c r="M308" i="8" s="1"/>
  <c r="J306" i="8"/>
  <c r="J305" i="8"/>
  <c r="J304" i="8"/>
  <c r="J303" i="8"/>
  <c r="J302" i="8"/>
  <c r="J301" i="8"/>
  <c r="J300" i="8"/>
  <c r="J299" i="8"/>
  <c r="J298" i="8"/>
  <c r="J297" i="8"/>
  <c r="J293" i="8"/>
  <c r="J291" i="8"/>
  <c r="J290" i="8"/>
  <c r="J288" i="8"/>
  <c r="J287" i="8"/>
  <c r="J286" i="8"/>
  <c r="J277" i="8"/>
  <c r="J271" i="8"/>
  <c r="M271" i="8" s="1"/>
  <c r="J270" i="8"/>
  <c r="M270" i="8" s="1"/>
  <c r="J269" i="8"/>
  <c r="J268" i="8"/>
  <c r="J267" i="8"/>
  <c r="J266" i="8"/>
  <c r="J265" i="8"/>
  <c r="J264" i="8"/>
  <c r="J263" i="8"/>
  <c r="J262" i="8"/>
  <c r="J261" i="8"/>
  <c r="J255" i="8"/>
  <c r="M255" i="8" s="1"/>
  <c r="J252" i="8"/>
  <c r="F252" i="8"/>
  <c r="J251" i="8"/>
  <c r="J249" i="8"/>
  <c r="J248" i="8"/>
  <c r="J246" i="8"/>
  <c r="J245" i="8"/>
  <c r="J244" i="8"/>
  <c r="J243" i="8"/>
  <c r="J242" i="8"/>
  <c r="M242" i="8" s="1"/>
  <c r="F242" i="8"/>
  <c r="J241" i="8"/>
  <c r="J239" i="8"/>
  <c r="J238" i="8"/>
  <c r="M238" i="8" s="1"/>
  <c r="J234" i="8"/>
  <c r="J232" i="8"/>
  <c r="J229" i="8"/>
  <c r="J228" i="8"/>
  <c r="J227" i="8"/>
  <c r="J226" i="8"/>
  <c r="J221" i="8"/>
  <c r="J214" i="8"/>
  <c r="J211" i="8"/>
  <c r="J210" i="8"/>
  <c r="J208" i="8"/>
  <c r="J207" i="8"/>
  <c r="J204" i="8"/>
  <c r="J200" i="8"/>
  <c r="J198" i="8"/>
  <c r="J197" i="8"/>
  <c r="J195" i="8"/>
  <c r="J194" i="8"/>
  <c r="J193" i="8"/>
  <c r="J192" i="8"/>
  <c r="J191" i="8"/>
  <c r="J190" i="8"/>
  <c r="J188" i="8"/>
  <c r="J187" i="8"/>
  <c r="J186" i="8"/>
  <c r="J185" i="8"/>
  <c r="J184" i="8"/>
  <c r="J183" i="8"/>
  <c r="J182" i="8"/>
  <c r="J181" i="8"/>
  <c r="J180" i="8"/>
  <c r="J179" i="8"/>
  <c r="M179" i="8" s="1"/>
  <c r="J178" i="8"/>
  <c r="J177" i="8"/>
  <c r="J176" i="8"/>
  <c r="J174" i="8"/>
  <c r="J173" i="8"/>
  <c r="J172" i="8"/>
  <c r="J171" i="8"/>
  <c r="J170" i="8"/>
  <c r="J169" i="8"/>
  <c r="J168" i="8"/>
  <c r="M168" i="8" s="1"/>
  <c r="J167" i="8"/>
  <c r="F167" i="8"/>
  <c r="J166" i="8"/>
  <c r="F166" i="8"/>
  <c r="J165" i="8"/>
  <c r="F165" i="8"/>
  <c r="J164" i="8"/>
  <c r="F164" i="8"/>
  <c r="J163" i="8"/>
  <c r="M163" i="8" s="1"/>
  <c r="J162" i="8"/>
  <c r="M162" i="8" s="1"/>
  <c r="F162" i="8"/>
  <c r="J161" i="8"/>
  <c r="F161" i="8"/>
  <c r="J160" i="8"/>
  <c r="F160" i="8"/>
  <c r="J159" i="8"/>
  <c r="F159" i="8"/>
  <c r="J158" i="8"/>
  <c r="M158" i="8" s="1"/>
  <c r="J157" i="8"/>
  <c r="F157" i="8"/>
  <c r="J156" i="8"/>
  <c r="F156" i="8"/>
  <c r="J155" i="8"/>
  <c r="M155" i="8" s="1"/>
  <c r="J154" i="8"/>
  <c r="F154" i="8"/>
  <c r="J150" i="8"/>
  <c r="M150" i="8" s="1"/>
  <c r="F150" i="8"/>
  <c r="J149" i="8"/>
  <c r="M149" i="8" s="1"/>
  <c r="F149" i="8"/>
  <c r="J148" i="8"/>
  <c r="F148" i="8"/>
  <c r="J147" i="8"/>
  <c r="F147" i="8"/>
  <c r="J146" i="8"/>
  <c r="F146" i="8"/>
  <c r="J145" i="8"/>
  <c r="F145" i="8"/>
  <c r="J144" i="8"/>
  <c r="F144" i="8"/>
  <c r="J143" i="8"/>
  <c r="F143" i="8"/>
  <c r="J142" i="8"/>
  <c r="M142" i="8" s="1"/>
  <c r="J140" i="8"/>
  <c r="F140" i="8"/>
  <c r="J139" i="8"/>
  <c r="F139" i="8"/>
  <c r="J138" i="8"/>
  <c r="F138" i="8"/>
  <c r="J137" i="8"/>
  <c r="F137" i="8"/>
  <c r="J136" i="8"/>
  <c r="F136" i="8"/>
  <c r="J131" i="8"/>
  <c r="M131" i="8" s="1"/>
  <c r="F131" i="8"/>
  <c r="J130" i="8"/>
  <c r="F130" i="8"/>
  <c r="J129" i="8"/>
  <c r="M129" i="8" s="1"/>
  <c r="F129" i="8"/>
  <c r="J128" i="8"/>
  <c r="M128" i="8" s="1"/>
  <c r="F128" i="8"/>
  <c r="J127" i="8"/>
  <c r="M127" i="8" s="1"/>
  <c r="F127" i="8"/>
  <c r="J126" i="8"/>
  <c r="F126" i="8"/>
  <c r="J125" i="8"/>
  <c r="F125" i="8"/>
  <c r="J123" i="8"/>
  <c r="F123" i="8"/>
  <c r="J122" i="8"/>
  <c r="M122" i="8" s="1"/>
  <c r="F122" i="8"/>
  <c r="J121" i="8"/>
  <c r="M121" i="8" s="1"/>
  <c r="F121" i="8"/>
  <c r="J120" i="8"/>
  <c r="M120" i="8" s="1"/>
  <c r="F120" i="8"/>
  <c r="J119" i="8"/>
  <c r="F119" i="8"/>
  <c r="J118" i="8"/>
  <c r="F118" i="8"/>
  <c r="J117" i="8"/>
  <c r="F117" i="8"/>
  <c r="J116" i="8"/>
  <c r="F116" i="8"/>
  <c r="J115" i="8"/>
  <c r="F115" i="8"/>
  <c r="J114" i="8"/>
  <c r="F114" i="8"/>
  <c r="J113" i="8"/>
  <c r="F113" i="8"/>
  <c r="J112" i="8"/>
  <c r="F112" i="8"/>
  <c r="J111" i="8"/>
  <c r="M111" i="8" s="1"/>
  <c r="F111" i="8"/>
  <c r="J110" i="8"/>
  <c r="F110" i="8"/>
  <c r="J109" i="8"/>
  <c r="F109" i="8"/>
  <c r="J108" i="8"/>
  <c r="F108" i="8"/>
  <c r="J107" i="8"/>
  <c r="F107" i="8"/>
  <c r="F106" i="8"/>
  <c r="J99" i="8"/>
  <c r="F99" i="8"/>
  <c r="J98" i="8"/>
  <c r="F98" i="8"/>
  <c r="J97" i="8"/>
  <c r="M97" i="8" s="1"/>
  <c r="F97" i="8"/>
  <c r="J95" i="8"/>
  <c r="J92" i="8"/>
  <c r="J90" i="8"/>
  <c r="F90" i="8"/>
  <c r="J87" i="8"/>
  <c r="F87" i="8"/>
  <c r="J86" i="8"/>
  <c r="F86" i="8"/>
  <c r="J85" i="8"/>
  <c r="F85" i="8"/>
  <c r="J84" i="8"/>
  <c r="F84" i="8"/>
  <c r="J83" i="8"/>
  <c r="J82" i="8"/>
  <c r="F82" i="8"/>
  <c r="J81" i="8"/>
  <c r="F81" i="8"/>
  <c r="J80" i="8"/>
  <c r="J79" i="8"/>
  <c r="J78" i="8"/>
  <c r="M78" i="8" s="1"/>
  <c r="J77" i="8"/>
  <c r="F77" i="8"/>
  <c r="J74" i="8"/>
  <c r="F74" i="8"/>
  <c r="J73" i="8"/>
  <c r="F73" i="8"/>
  <c r="J72" i="8"/>
  <c r="F72" i="8"/>
  <c r="J71" i="8"/>
  <c r="F71" i="8"/>
  <c r="J70" i="8"/>
  <c r="F70" i="8"/>
  <c r="J69" i="8"/>
  <c r="F69" i="8"/>
  <c r="J68" i="8"/>
  <c r="F68" i="8"/>
  <c r="J67" i="8"/>
  <c r="F67" i="8"/>
  <c r="J66" i="8"/>
  <c r="F66" i="8"/>
  <c r="J65" i="8"/>
  <c r="F65" i="8"/>
  <c r="J64" i="8"/>
  <c r="F64" i="8"/>
  <c r="J63" i="8"/>
  <c r="F63" i="8"/>
  <c r="J62" i="8"/>
  <c r="F62" i="8"/>
  <c r="J61" i="8"/>
  <c r="F61" i="8"/>
  <c r="J60" i="8"/>
  <c r="F60" i="8"/>
  <c r="J59" i="8"/>
  <c r="F59" i="8"/>
  <c r="J58" i="8"/>
  <c r="F58" i="8"/>
  <c r="J57" i="8"/>
  <c r="F57" i="8"/>
  <c r="J56" i="8"/>
  <c r="F56" i="8"/>
  <c r="J55" i="8"/>
  <c r="F55" i="8"/>
  <c r="J54" i="8"/>
  <c r="F54" i="8"/>
  <c r="J53" i="8"/>
  <c r="F53" i="8"/>
  <c r="F52" i="8"/>
  <c r="F51" i="8"/>
  <c r="F50" i="8"/>
  <c r="F49" i="8"/>
  <c r="F48" i="8"/>
  <c r="F47" i="8"/>
  <c r="F46" i="8"/>
  <c r="F45" i="8"/>
  <c r="F44" i="8"/>
  <c r="F43" i="8"/>
  <c r="F42" i="8"/>
  <c r="F41" i="8"/>
  <c r="F40" i="8"/>
  <c r="F38" i="8"/>
  <c r="F36" i="8"/>
  <c r="F34" i="8"/>
  <c r="F25" i="8"/>
  <c r="F24" i="8"/>
  <c r="F22" i="8"/>
  <c r="F21" i="8"/>
  <c r="F19" i="8"/>
  <c r="F18" i="8"/>
  <c r="F17" i="8"/>
  <c r="F16" i="8"/>
  <c r="F14" i="8"/>
  <c r="F13" i="8"/>
  <c r="F11" i="8"/>
  <c r="F9" i="8"/>
  <c r="J5" i="8"/>
  <c r="J3" i="8"/>
  <c r="H3" i="8"/>
  <c r="F3" i="8"/>
  <c r="L1126" i="8" l="1"/>
  <c r="M1126" i="8"/>
  <c r="L132" i="8"/>
  <c r="M132" i="8"/>
  <c r="L105" i="8"/>
  <c r="M105" i="8"/>
  <c r="L104" i="8"/>
  <c r="M104" i="8"/>
  <c r="L103" i="8"/>
  <c r="M103" i="8"/>
  <c r="K562" i="8"/>
  <c r="L562" i="8" s="1"/>
  <c r="L1146" i="8"/>
  <c r="M1146" i="8"/>
  <c r="L1145" i="8"/>
  <c r="M1145" i="8"/>
  <c r="L1144" i="8"/>
  <c r="M1144" i="8"/>
  <c r="L1143" i="8"/>
  <c r="M1143" i="8"/>
  <c r="L1142" i="8"/>
  <c r="M1142" i="8"/>
  <c r="L1141" i="8"/>
  <c r="M1141" i="8"/>
  <c r="L1140" i="8"/>
  <c r="M1140" i="8"/>
  <c r="L1137" i="8"/>
  <c r="M1137" i="8"/>
  <c r="L1136" i="8"/>
  <c r="M1136" i="8"/>
  <c r="L1135" i="8"/>
  <c r="M1135" i="8"/>
  <c r="L1134" i="8"/>
  <c r="M1134" i="8"/>
  <c r="L1133" i="8"/>
  <c r="M1133" i="8"/>
  <c r="L1132" i="8"/>
  <c r="M1132" i="8"/>
  <c r="L1131" i="8"/>
  <c r="M1131" i="8"/>
  <c r="L1129" i="8"/>
  <c r="M1129" i="8"/>
  <c r="L1128" i="8"/>
  <c r="M1128" i="8"/>
  <c r="L545" i="8"/>
  <c r="M545" i="8"/>
  <c r="L544" i="8"/>
  <c r="M544" i="8"/>
  <c r="L543" i="8"/>
  <c r="M543" i="8"/>
  <c r="L541" i="8"/>
  <c r="M541" i="8"/>
  <c r="L499" i="8"/>
  <c r="M499" i="8"/>
  <c r="L479" i="8"/>
  <c r="M479" i="8"/>
  <c r="L438" i="8"/>
  <c r="M438" i="8"/>
  <c r="L387" i="8"/>
  <c r="M387" i="8"/>
  <c r="L386" i="8"/>
  <c r="M386" i="8"/>
  <c r="L385" i="8"/>
  <c r="M385" i="8"/>
  <c r="L382" i="8"/>
  <c r="M382" i="8"/>
  <c r="L381" i="8"/>
  <c r="M381" i="8"/>
  <c r="L372" i="8"/>
  <c r="M372" i="8"/>
  <c r="L368" i="8"/>
  <c r="M368" i="8"/>
  <c r="L332" i="8"/>
  <c r="M332" i="8"/>
  <c r="L327" i="8"/>
  <c r="M327" i="8"/>
  <c r="L326" i="8"/>
  <c r="M326" i="8"/>
  <c r="L325" i="8"/>
  <c r="M325" i="8"/>
  <c r="L316" i="8"/>
  <c r="M316" i="8"/>
  <c r="L315" i="8"/>
  <c r="M315" i="8"/>
  <c r="L307" i="8"/>
  <c r="M307" i="8"/>
  <c r="L282" i="8"/>
  <c r="M282" i="8"/>
  <c r="L276" i="8"/>
  <c r="M276" i="8"/>
  <c r="L275" i="8"/>
  <c r="M275" i="8"/>
  <c r="L273" i="8"/>
  <c r="M273" i="8"/>
  <c r="L272" i="8"/>
  <c r="M272" i="8"/>
  <c r="L254" i="8"/>
  <c r="M254" i="8"/>
  <c r="L253" i="8"/>
  <c r="M253" i="8"/>
  <c r="L219" i="8"/>
  <c r="M219" i="8"/>
  <c r="L218" i="8"/>
  <c r="M218" i="8"/>
  <c r="L217" i="8"/>
  <c r="M217" i="8"/>
  <c r="L205" i="8"/>
  <c r="M205" i="8"/>
  <c r="L199" i="8"/>
  <c r="M199" i="8"/>
  <c r="L196" i="8"/>
  <c r="M196" i="8"/>
  <c r="L175" i="8"/>
  <c r="M175" i="8"/>
  <c r="L102" i="8"/>
  <c r="M102" i="8"/>
  <c r="L424" i="8"/>
  <c r="M424" i="8"/>
  <c r="L259" i="8"/>
  <c r="M259" i="8"/>
  <c r="L247" i="8"/>
  <c r="M247" i="8"/>
  <c r="L240" i="8"/>
  <c r="M240" i="8"/>
  <c r="L236" i="8"/>
  <c r="M236" i="8"/>
  <c r="L134" i="8"/>
  <c r="M134" i="8"/>
  <c r="L101" i="8"/>
  <c r="M101" i="8"/>
  <c r="L100" i="8"/>
  <c r="M100" i="8"/>
  <c r="L96" i="8"/>
  <c r="M96" i="8"/>
  <c r="L94" i="8"/>
  <c r="M94" i="8"/>
  <c r="L93" i="8"/>
  <c r="M93" i="8"/>
  <c r="L91" i="8"/>
  <c r="M91" i="8"/>
  <c r="L23" i="8"/>
  <c r="M23" i="8"/>
  <c r="L20" i="8"/>
  <c r="M20" i="8"/>
  <c r="L15" i="8"/>
  <c r="M15" i="8"/>
  <c r="L12" i="8"/>
  <c r="M12" i="8"/>
  <c r="K511" i="8"/>
  <c r="L1161" i="8"/>
  <c r="M1161" i="8"/>
  <c r="L529" i="8"/>
  <c r="M529" i="8"/>
  <c r="L520" i="8"/>
  <c r="M520" i="8"/>
  <c r="K490" i="8"/>
  <c r="K489" i="8"/>
  <c r="K487" i="8"/>
  <c r="K486" i="8"/>
  <c r="K482" i="8"/>
  <c r="L582" i="8"/>
  <c r="M582" i="8"/>
  <c r="L576" i="8"/>
  <c r="M576" i="8"/>
  <c r="L575" i="8"/>
  <c r="M575" i="8"/>
  <c r="L574" i="8"/>
  <c r="M574" i="8"/>
  <c r="L561" i="8"/>
  <c r="M561" i="8"/>
  <c r="L552" i="8"/>
  <c r="M552" i="8"/>
  <c r="L542" i="8"/>
  <c r="M542" i="8"/>
  <c r="L540" i="8"/>
  <c r="M540" i="8"/>
  <c r="L538" i="8"/>
  <c r="M538" i="8"/>
  <c r="L537" i="8"/>
  <c r="M537" i="8"/>
  <c r="L535" i="8"/>
  <c r="M535" i="8"/>
  <c r="L534" i="8"/>
  <c r="M534" i="8"/>
  <c r="L526" i="8"/>
  <c r="M526" i="8"/>
  <c r="L511" i="8"/>
  <c r="M511" i="8"/>
  <c r="K504" i="8"/>
  <c r="K483" i="8"/>
  <c r="K491" i="8"/>
  <c r="K508" i="8"/>
  <c r="L508" i="8" s="1"/>
  <c r="K509" i="8"/>
  <c r="L509" i="8" s="1"/>
  <c r="K565" i="8"/>
  <c r="K517" i="8"/>
  <c r="K698" i="8"/>
  <c r="L698" i="8" s="1"/>
  <c r="K689" i="8"/>
  <c r="K682" i="8"/>
  <c r="L682" i="8" s="1"/>
  <c r="K671" i="8"/>
  <c r="L671" i="8" s="1"/>
  <c r="K668" i="8"/>
  <c r="L668" i="8" s="1"/>
  <c r="K658" i="8"/>
  <c r="L658" i="8" s="1"/>
  <c r="K648" i="8"/>
  <c r="K639" i="8"/>
  <c r="L639" i="8" s="1"/>
  <c r="K635" i="8"/>
  <c r="L635" i="8" s="1"/>
  <c r="K628" i="8"/>
  <c r="L628" i="8" s="1"/>
  <c r="K611" i="8"/>
  <c r="K602" i="8"/>
  <c r="L602" i="8" s="1"/>
  <c r="K592" i="8"/>
  <c r="K715" i="8"/>
  <c r="K701" i="8"/>
  <c r="L701" i="8" s="1"/>
  <c r="K697" i="8"/>
  <c r="L697" i="8" s="1"/>
  <c r="K694" i="8"/>
  <c r="L694" i="8" s="1"/>
  <c r="K691" i="8"/>
  <c r="K686" i="8"/>
  <c r="K680" i="8"/>
  <c r="L680" i="8" s="1"/>
  <c r="K672" i="8"/>
  <c r="K662" i="8"/>
  <c r="L662" i="8" s="1"/>
  <c r="K656" i="8"/>
  <c r="K646" i="8"/>
  <c r="L646" i="8" s="1"/>
  <c r="K627" i="8"/>
  <c r="K606" i="8"/>
  <c r="L606" i="8" s="1"/>
  <c r="K601" i="8"/>
  <c r="L601" i="8" s="1"/>
  <c r="K753" i="8"/>
  <c r="K746" i="8"/>
  <c r="K733" i="8"/>
  <c r="L733" i="8" s="1"/>
  <c r="K722" i="8"/>
  <c r="L722" i="8" s="1"/>
  <c r="K717" i="8"/>
  <c r="L717" i="8" s="1"/>
  <c r="K699" i="8"/>
  <c r="L699" i="8" s="1"/>
  <c r="K695" i="8"/>
  <c r="L695" i="8" s="1"/>
  <c r="K684" i="8"/>
  <c r="L684" i="8" s="1"/>
  <c r="K677" i="8"/>
  <c r="K670" i="8"/>
  <c r="L670" i="8" s="1"/>
  <c r="K653" i="8"/>
  <c r="K645" i="8"/>
  <c r="L645" i="8" s="1"/>
  <c r="K754" i="8"/>
  <c r="K735" i="8"/>
  <c r="L735" i="8" s="1"/>
  <c r="K721" i="8"/>
  <c r="K718" i="8"/>
  <c r="K711" i="8"/>
  <c r="L711" i="8" s="1"/>
  <c r="K685" i="8"/>
  <c r="L685" i="8" s="1"/>
  <c r="K681" i="8"/>
  <c r="L681" i="8" s="1"/>
  <c r="K667" i="8"/>
  <c r="L667" i="8" s="1"/>
  <c r="K640" i="8"/>
  <c r="L640" i="8" s="1"/>
  <c r="K617" i="8"/>
  <c r="K756" i="8"/>
  <c r="K742" i="8"/>
  <c r="K734" i="8"/>
  <c r="K727" i="8"/>
  <c r="L727" i="8" s="1"/>
  <c r="K720" i="8"/>
  <c r="K713" i="8"/>
  <c r="L713" i="8" s="1"/>
  <c r="K678" i="8"/>
  <c r="K675" i="8"/>
  <c r="L675" i="8" s="1"/>
  <c r="K666" i="8"/>
  <c r="L666" i="8" s="1"/>
  <c r="K657" i="8"/>
  <c r="K633" i="8"/>
  <c r="L633" i="8" s="1"/>
  <c r="K618" i="8"/>
  <c r="L618" i="8" s="1"/>
  <c r="K594" i="8"/>
  <c r="K759" i="8"/>
  <c r="L759" i="8" s="1"/>
  <c r="K752" i="8"/>
  <c r="K750" i="8"/>
  <c r="K748" i="8"/>
  <c r="K744" i="8"/>
  <c r="K736" i="8"/>
  <c r="K728" i="8"/>
  <c r="K723" i="8"/>
  <c r="K716" i="8"/>
  <c r="L716" i="8" s="1"/>
  <c r="K714" i="8"/>
  <c r="K705" i="8"/>
  <c r="L705" i="8" s="1"/>
  <c r="K696" i="8"/>
  <c r="L696" i="8" s="1"/>
  <c r="K688" i="8"/>
  <c r="L688" i="8" s="1"/>
  <c r="K669" i="8"/>
  <c r="L669" i="8" s="1"/>
  <c r="K655" i="8"/>
  <c r="L655" i="8" s="1"/>
  <c r="K634" i="8"/>
  <c r="L634" i="8" s="1"/>
  <c r="K608" i="8"/>
  <c r="K571" i="8"/>
  <c r="L571" i="8" s="1"/>
  <c r="K632" i="8"/>
  <c r="L632" i="8" s="1"/>
  <c r="K650" i="8"/>
  <c r="K481" i="8"/>
  <c r="K559" i="8"/>
  <c r="K566" i="8"/>
  <c r="L566" i="8" s="1"/>
  <c r="K568" i="8"/>
  <c r="L568" i="8" s="1"/>
  <c r="K579" i="8"/>
  <c r="L579" i="8" s="1"/>
  <c r="K563" i="8"/>
  <c r="L563" i="8" s="1"/>
  <c r="K652" i="8"/>
  <c r="L652" i="8" s="1"/>
  <c r="K462" i="8"/>
  <c r="L462" i="8" s="1"/>
  <c r="K502" i="8"/>
  <c r="K747" i="8"/>
  <c r="K751" i="8"/>
  <c r="K493" i="8"/>
  <c r="K745" i="8"/>
  <c r="K619" i="8"/>
  <c r="L619" i="8" s="1"/>
  <c r="K527" i="8"/>
  <c r="K604" i="8"/>
  <c r="L604" i="8" s="1"/>
  <c r="K683" i="8"/>
  <c r="L683" i="8" s="1"/>
  <c r="K719" i="8"/>
  <c r="K39" i="8"/>
  <c r="K35" i="8"/>
  <c r="K31" i="8"/>
  <c r="K732" i="8"/>
  <c r="K477" i="8"/>
  <c r="K476" i="8"/>
  <c r="L476" i="8" s="1"/>
  <c r="K475" i="8"/>
  <c r="K473" i="8"/>
  <c r="L473" i="8" s="1"/>
  <c r="K465" i="8"/>
  <c r="K528" i="8"/>
  <c r="L528" i="8"/>
  <c r="K519" i="8"/>
  <c r="L519" i="8"/>
  <c r="K623" i="8"/>
  <c r="L623" i="8" s="1"/>
  <c r="K1159" i="8"/>
  <c r="K1153" i="8"/>
  <c r="K1152" i="8"/>
  <c r="K1151" i="8"/>
  <c r="K1150" i="8"/>
  <c r="K1148" i="8"/>
  <c r="K1139" i="8"/>
  <c r="K1138" i="8"/>
  <c r="K497" i="8"/>
  <c r="K625" i="8"/>
  <c r="L625" i="8" s="1"/>
  <c r="K595" i="8"/>
  <c r="L595" i="8" s="1"/>
  <c r="K588" i="8"/>
  <c r="L588" i="8" s="1"/>
  <c r="K500" i="8"/>
  <c r="K612" i="8"/>
  <c r="L612" i="8" s="1"/>
  <c r="K706" i="8"/>
  <c r="L706" i="8" s="1"/>
  <c r="K663" i="8"/>
  <c r="L663" i="8" s="1"/>
  <c r="K460" i="8"/>
  <c r="L460" i="8" s="1"/>
  <c r="K459" i="8"/>
  <c r="K458" i="8"/>
  <c r="K456" i="8"/>
  <c r="L456" i="8" s="1"/>
  <c r="K429" i="8"/>
  <c r="L429" i="8" s="1"/>
  <c r="K428" i="8"/>
  <c r="L428" i="8" s="1"/>
  <c r="K421" i="8"/>
  <c r="L421" i="8" s="1"/>
  <c r="K418" i="8"/>
  <c r="L418" i="8" s="1"/>
  <c r="K417" i="8"/>
  <c r="L417" i="8" s="1"/>
  <c r="K70" i="8"/>
  <c r="K69" i="8"/>
  <c r="K68" i="8"/>
  <c r="K67" i="8"/>
  <c r="K65" i="8"/>
  <c r="K64" i="8"/>
  <c r="K63" i="8"/>
  <c r="K62" i="8"/>
  <c r="K61" i="8"/>
  <c r="K60" i="8"/>
  <c r="K59" i="8"/>
  <c r="K58" i="8"/>
  <c r="K57" i="8"/>
  <c r="K56" i="8"/>
  <c r="K55" i="8"/>
  <c r="K54" i="8"/>
  <c r="K53" i="8"/>
  <c r="K52" i="8"/>
  <c r="K51" i="8"/>
  <c r="K50" i="8"/>
  <c r="K49" i="8"/>
  <c r="K48" i="8"/>
  <c r="K47" i="8"/>
  <c r="K46" i="8"/>
  <c r="K44" i="8"/>
  <c r="K43" i="8"/>
  <c r="K42" i="8"/>
  <c r="L42" i="8" s="1"/>
  <c r="K41" i="8"/>
  <c r="K40" i="8"/>
  <c r="K38" i="8"/>
  <c r="L38" i="8" s="1"/>
  <c r="K36" i="8"/>
  <c r="K25" i="8"/>
  <c r="L25" i="8" s="1"/>
  <c r="K24" i="8"/>
  <c r="K21" i="8"/>
  <c r="L21" i="8" s="1"/>
  <c r="K19" i="8"/>
  <c r="L19" i="8" s="1"/>
  <c r="K18" i="8"/>
  <c r="L18" i="8" s="1"/>
  <c r="K17" i="8"/>
  <c r="L17" i="8" s="1"/>
  <c r="K16" i="8"/>
  <c r="L16" i="8" s="1"/>
  <c r="K14" i="8"/>
  <c r="L14" i="8" s="1"/>
  <c r="K11" i="8"/>
  <c r="L11" i="8" s="1"/>
  <c r="K9" i="8"/>
  <c r="K450" i="8"/>
  <c r="L450" i="8" s="1"/>
  <c r="K444" i="8"/>
  <c r="L444" i="8" s="1"/>
  <c r="K442" i="8"/>
  <c r="L442" i="8" s="1"/>
  <c r="K441" i="8"/>
  <c r="L441" i="8" s="1"/>
  <c r="K854" i="8"/>
  <c r="K831" i="8"/>
  <c r="L831" i="8" s="1"/>
  <c r="K820" i="8"/>
  <c r="K812" i="8"/>
  <c r="L812" i="8" s="1"/>
  <c r="K801" i="8"/>
  <c r="L801" i="8" s="1"/>
  <c r="K789" i="8"/>
  <c r="L789" i="8" s="1"/>
  <c r="K776" i="8"/>
  <c r="K769" i="8"/>
  <c r="K897" i="8"/>
  <c r="L897" i="8" s="1"/>
  <c r="K874" i="8"/>
  <c r="L874" i="8" s="1"/>
  <c r="K869" i="8"/>
  <c r="L869" i="8" s="1"/>
  <c r="K856" i="8"/>
  <c r="K845" i="8"/>
  <c r="L845" i="8" s="1"/>
  <c r="K832" i="8"/>
  <c r="L832" i="8" s="1"/>
  <c r="K827" i="8"/>
  <c r="K823" i="8"/>
  <c r="K807" i="8"/>
  <c r="L807" i="8" s="1"/>
  <c r="K800" i="8"/>
  <c r="K775" i="8"/>
  <c r="K939" i="8"/>
  <c r="L939" i="8" s="1"/>
  <c r="K938" i="8"/>
  <c r="L938" i="8" s="1"/>
  <c r="K937" i="8"/>
  <c r="L937" i="8" s="1"/>
  <c r="K932" i="8"/>
  <c r="L932" i="8" s="1"/>
  <c r="K931" i="8"/>
  <c r="L931" i="8" s="1"/>
  <c r="K930" i="8"/>
  <c r="L930" i="8" s="1"/>
  <c r="K927" i="8"/>
  <c r="K926" i="8"/>
  <c r="L926" i="8" s="1"/>
  <c r="K924" i="8"/>
  <c r="K923" i="8"/>
  <c r="K922" i="8"/>
  <c r="L922" i="8" s="1"/>
  <c r="K920" i="8"/>
  <c r="L920" i="8" s="1"/>
  <c r="K919" i="8"/>
  <c r="L919" i="8" s="1"/>
  <c r="K918" i="8"/>
  <c r="L918" i="8" s="1"/>
  <c r="K917" i="8"/>
  <c r="L917" i="8" s="1"/>
  <c r="K916" i="8"/>
  <c r="L916" i="8" s="1"/>
  <c r="K915" i="8"/>
  <c r="L915" i="8" s="1"/>
  <c r="K914" i="8"/>
  <c r="L914" i="8" s="1"/>
  <c r="K913" i="8"/>
  <c r="L913" i="8" s="1"/>
  <c r="K910" i="8"/>
  <c r="L910" i="8" s="1"/>
  <c r="K908" i="8"/>
  <c r="K907" i="8"/>
  <c r="K906" i="8"/>
  <c r="K905" i="8"/>
  <c r="K904" i="8"/>
  <c r="K898" i="8"/>
  <c r="L898" i="8" s="1"/>
  <c r="K892" i="8"/>
  <c r="L892" i="8" s="1"/>
  <c r="K888" i="8"/>
  <c r="L888" i="8" s="1"/>
  <c r="K882" i="8"/>
  <c r="L882" i="8" s="1"/>
  <c r="K881" i="8"/>
  <c r="L881" i="8" s="1"/>
  <c r="K878" i="8"/>
  <c r="L878" i="8" s="1"/>
  <c r="K877" i="8"/>
  <c r="L877" i="8" s="1"/>
  <c r="K876" i="8"/>
  <c r="L876" i="8" s="1"/>
  <c r="K875" i="8"/>
  <c r="L875" i="8" s="1"/>
  <c r="K866" i="8"/>
  <c r="K865" i="8"/>
  <c r="L865" i="8" s="1"/>
  <c r="K862" i="8"/>
  <c r="L862" i="8" s="1"/>
  <c r="K849" i="8"/>
  <c r="K846" i="8"/>
  <c r="L846" i="8" s="1"/>
  <c r="K842" i="8"/>
  <c r="L842" i="8" s="1"/>
  <c r="K837" i="8"/>
  <c r="L837" i="8" s="1"/>
  <c r="K828" i="8"/>
  <c r="L828" i="8" s="1"/>
  <c r="K816" i="8"/>
  <c r="L816" i="8" s="1"/>
  <c r="K798" i="8"/>
  <c r="K794" i="8"/>
  <c r="K791" i="8"/>
  <c r="L791" i="8" s="1"/>
  <c r="K788" i="8"/>
  <c r="L788" i="8" s="1"/>
  <c r="K785" i="8"/>
  <c r="K780" i="8"/>
  <c r="K777" i="8"/>
  <c r="K774" i="8"/>
  <c r="K771" i="8"/>
  <c r="K768" i="8"/>
  <c r="K766" i="8"/>
  <c r="K764" i="8"/>
  <c r="K912" i="8"/>
  <c r="L912" i="8" s="1"/>
  <c r="K867" i="8"/>
  <c r="L867" i="8" s="1"/>
  <c r="K863" i="8"/>
  <c r="L863" i="8" s="1"/>
  <c r="K859" i="8"/>
  <c r="L859" i="8" s="1"/>
  <c r="K853" i="8"/>
  <c r="L853" i="8" s="1"/>
  <c r="K844" i="8"/>
  <c r="L844" i="8" s="1"/>
  <c r="K829" i="8"/>
  <c r="L829" i="8" s="1"/>
  <c r="K821" i="8"/>
  <c r="L821" i="8" s="1"/>
  <c r="K818" i="8"/>
  <c r="L818" i="8" s="1"/>
  <c r="K805" i="8"/>
  <c r="L805" i="8" s="1"/>
  <c r="K796" i="8"/>
  <c r="L796" i="8" s="1"/>
  <c r="K782" i="8"/>
  <c r="K778" i="8"/>
  <c r="K772" i="8"/>
  <c r="K767" i="8"/>
  <c r="K763" i="8"/>
  <c r="L763" i="8" s="1"/>
  <c r="K549" i="8"/>
  <c r="K469" i="8"/>
  <c r="L469" i="8" s="1"/>
  <c r="K941" i="8"/>
  <c r="K1158" i="8"/>
  <c r="L1158" i="8" s="1"/>
  <c r="K1157" i="8"/>
  <c r="L1157" i="8" s="1"/>
  <c r="K1156" i="8"/>
  <c r="L1156" i="8" s="1"/>
  <c r="K1155" i="8"/>
  <c r="L1155" i="8" s="1"/>
  <c r="K1154" i="8"/>
  <c r="L1154" i="8" s="1"/>
  <c r="K1130" i="8"/>
  <c r="K1127" i="8"/>
  <c r="K1122" i="8"/>
  <c r="L1122" i="8" s="1"/>
  <c r="K1118" i="8"/>
  <c r="L1118" i="8" s="1"/>
  <c r="K1116" i="8"/>
  <c r="L1116" i="8" s="1"/>
  <c r="K1113" i="8"/>
  <c r="L1113" i="8" s="1"/>
  <c r="K1108" i="8"/>
  <c r="L1108" i="8" s="1"/>
  <c r="K1107" i="8"/>
  <c r="L1107" i="8" s="1"/>
  <c r="K1106" i="8"/>
  <c r="L1106" i="8" s="1"/>
  <c r="K1101" i="8"/>
  <c r="L1101" i="8" s="1"/>
  <c r="K1099" i="8"/>
  <c r="L1099" i="8" s="1"/>
  <c r="K1098" i="8"/>
  <c r="L1098" i="8" s="1"/>
  <c r="K1097" i="8"/>
  <c r="L1097" i="8" s="1"/>
  <c r="K1096" i="8"/>
  <c r="L1096" i="8" s="1"/>
  <c r="K1095" i="8"/>
  <c r="L1095" i="8" s="1"/>
  <c r="K1094" i="8"/>
  <c r="L1094" i="8" s="1"/>
  <c r="K1093" i="8"/>
  <c r="L1093" i="8" s="1"/>
  <c r="K1092" i="8"/>
  <c r="L1092" i="8" s="1"/>
  <c r="K1091" i="8"/>
  <c r="L1091" i="8" s="1"/>
  <c r="K1090" i="8"/>
  <c r="L1090" i="8" s="1"/>
  <c r="K1089" i="8"/>
  <c r="L1089" i="8" s="1"/>
  <c r="K1087" i="8"/>
  <c r="L1087" i="8" s="1"/>
  <c r="K1086" i="8"/>
  <c r="L1086" i="8" s="1"/>
  <c r="K1085" i="8"/>
  <c r="L1085" i="8" s="1"/>
  <c r="K1071" i="8"/>
  <c r="L1071" i="8" s="1"/>
  <c r="K1069" i="8"/>
  <c r="L1069" i="8" s="1"/>
  <c r="K1062" i="8"/>
  <c r="L1062" i="8" s="1"/>
  <c r="K1061" i="8"/>
  <c r="L1061" i="8" s="1"/>
  <c r="K1059" i="8"/>
  <c r="L1059" i="8" s="1"/>
  <c r="K1053" i="8"/>
  <c r="L1053" i="8" s="1"/>
  <c r="K1035" i="8"/>
  <c r="L1035" i="8" s="1"/>
  <c r="K1033" i="8"/>
  <c r="L1033" i="8" s="1"/>
  <c r="K1032" i="8"/>
  <c r="L1032" i="8" s="1"/>
  <c r="K1030" i="8"/>
  <c r="L1030" i="8" s="1"/>
  <c r="K1029" i="8"/>
  <c r="L1029" i="8" s="1"/>
  <c r="K1028" i="8"/>
  <c r="L1028" i="8" s="1"/>
  <c r="K1027" i="8"/>
  <c r="L1027" i="8" s="1"/>
  <c r="K1026" i="8"/>
  <c r="L1026" i="8" s="1"/>
  <c r="K1022" i="8"/>
  <c r="L1022" i="8" s="1"/>
  <c r="K1012" i="8"/>
  <c r="L1012" i="8" s="1"/>
  <c r="K1010" i="8"/>
  <c r="L1010" i="8" s="1"/>
  <c r="K1008" i="8"/>
  <c r="L1008" i="8" s="1"/>
  <c r="K1007" i="8"/>
  <c r="L1007" i="8" s="1"/>
  <c r="K987" i="8"/>
  <c r="L987" i="8" s="1"/>
  <c r="K986" i="8"/>
  <c r="L986" i="8" s="1"/>
  <c r="K981" i="8"/>
  <c r="L981" i="8" s="1"/>
  <c r="K969" i="8"/>
  <c r="L969" i="8" s="1"/>
  <c r="K965" i="8"/>
  <c r="L965" i="8" s="1"/>
  <c r="K958" i="8"/>
  <c r="L958" i="8" s="1"/>
  <c r="K954" i="8"/>
  <c r="L954" i="8" s="1"/>
  <c r="K952" i="8"/>
  <c r="L952" i="8" s="1"/>
  <c r="K951" i="8"/>
  <c r="L951" i="8" s="1"/>
  <c r="K950" i="8"/>
  <c r="L950" i="8" s="1"/>
  <c r="K949" i="8"/>
  <c r="L949" i="8" s="1"/>
  <c r="K943" i="8"/>
  <c r="L943" i="8" s="1"/>
  <c r="K942" i="8"/>
  <c r="L942" i="8" s="1"/>
  <c r="K10" i="8"/>
  <c r="L10" i="8" s="1"/>
  <c r="K660" i="8"/>
  <c r="L660" i="8" s="1"/>
  <c r="K955" i="8"/>
  <c r="L955" i="8" s="1"/>
  <c r="K1162" i="8"/>
  <c r="K1147" i="8"/>
  <c r="L1147" i="8" s="1"/>
  <c r="K1125" i="8"/>
  <c r="K1119" i="8"/>
  <c r="K1117" i="8"/>
  <c r="L1117" i="8" s="1"/>
  <c r="K1115" i="8"/>
  <c r="K1114" i="8"/>
  <c r="K1112" i="8"/>
  <c r="L1112" i="8" s="1"/>
  <c r="K1111" i="8"/>
  <c r="L1111" i="8" s="1"/>
  <c r="K1110" i="8"/>
  <c r="L1110" i="8" s="1"/>
  <c r="K1105" i="8"/>
  <c r="L1105" i="8" s="1"/>
  <c r="K1104" i="8"/>
  <c r="L1104" i="8" s="1"/>
  <c r="K1100" i="8"/>
  <c r="K956" i="8"/>
  <c r="L956" i="8" s="1"/>
  <c r="K953" i="8"/>
  <c r="K948" i="8"/>
  <c r="L948" i="8" s="1"/>
  <c r="K947" i="8"/>
  <c r="K946" i="8"/>
  <c r="L946" i="8" s="1"/>
  <c r="K945" i="8"/>
  <c r="L945" i="8" s="1"/>
  <c r="K944" i="8"/>
  <c r="K451" i="8"/>
  <c r="L451" i="8" s="1"/>
  <c r="K449" i="8"/>
  <c r="L449" i="8" s="1"/>
  <c r="K448" i="8"/>
  <c r="L448" i="8" s="1"/>
  <c r="K439" i="8"/>
  <c r="K437" i="8"/>
  <c r="K435" i="8"/>
  <c r="L435" i="8" s="1"/>
  <c r="K288" i="8"/>
  <c r="K266" i="8"/>
  <c r="K207" i="8"/>
  <c r="K194" i="8"/>
  <c r="K181" i="8"/>
  <c r="K177" i="8"/>
  <c r="K95" i="8"/>
  <c r="K79" i="8"/>
  <c r="K293" i="8"/>
  <c r="K277" i="8"/>
  <c r="K265" i="8"/>
  <c r="K251" i="8"/>
  <c r="K241" i="8"/>
  <c r="K229" i="8"/>
  <c r="K210" i="8"/>
  <c r="K200" i="8"/>
  <c r="K193" i="8"/>
  <c r="K182" i="8"/>
  <c r="K176" i="8"/>
  <c r="K169" i="8"/>
  <c r="K155" i="8"/>
  <c r="L155" i="8" s="1"/>
  <c r="K83" i="8"/>
  <c r="K375" i="8"/>
  <c r="L375" i="8" s="1"/>
  <c r="K302" i="8"/>
  <c r="K291" i="8"/>
  <c r="K270" i="8"/>
  <c r="L270" i="8" s="1"/>
  <c r="K263" i="8"/>
  <c r="K255" i="8"/>
  <c r="L255" i="8" s="1"/>
  <c r="K243" i="8"/>
  <c r="K232" i="8"/>
  <c r="K208" i="8"/>
  <c r="K192" i="8"/>
  <c r="K183" i="8"/>
  <c r="K178" i="8"/>
  <c r="K298" i="8"/>
  <c r="K286" i="8"/>
  <c r="K271" i="8"/>
  <c r="L271" i="8" s="1"/>
  <c r="K262" i="8"/>
  <c r="K246" i="8"/>
  <c r="K238" i="8"/>
  <c r="L238" i="8" s="1"/>
  <c r="K226" i="8"/>
  <c r="K214" i="8"/>
  <c r="K204" i="8"/>
  <c r="K191" i="8"/>
  <c r="K158" i="8"/>
  <c r="L158" i="8" s="1"/>
  <c r="K92" i="8"/>
  <c r="K78" i="8"/>
  <c r="L78" i="8" s="1"/>
  <c r="K301" i="8"/>
  <c r="K287" i="8"/>
  <c r="K267" i="8"/>
  <c r="K261" i="8"/>
  <c r="K248" i="8"/>
  <c r="K234" i="8"/>
  <c r="K221" i="8"/>
  <c r="K197" i="8"/>
  <c r="K184" i="8"/>
  <c r="K168" i="8"/>
  <c r="L168" i="8" s="1"/>
  <c r="K163" i="8"/>
  <c r="L163" i="8" s="1"/>
  <c r="K80" i="8"/>
  <c r="K864" i="8"/>
  <c r="L864" i="8" s="1"/>
  <c r="K384" i="8"/>
  <c r="K376" i="8"/>
  <c r="K374" i="8"/>
  <c r="K369" i="8"/>
  <c r="K363" i="8"/>
  <c r="K360" i="8"/>
  <c r="K356" i="8"/>
  <c r="K355" i="8"/>
  <c r="K350" i="8"/>
  <c r="K345" i="8"/>
  <c r="L345" i="8" s="1"/>
  <c r="K342" i="8"/>
  <c r="K340" i="8"/>
  <c r="K338" i="8"/>
  <c r="K328" i="8"/>
  <c r="K319" i="8"/>
  <c r="K312" i="8"/>
  <c r="K310" i="8"/>
  <c r="K308" i="8"/>
  <c r="L308" i="8" s="1"/>
  <c r="K306" i="8"/>
  <c r="K304" i="8"/>
  <c r="K781" i="8"/>
  <c r="K377" i="8"/>
  <c r="K373" i="8"/>
  <c r="K370" i="8"/>
  <c r="K364" i="8"/>
  <c r="K361" i="8"/>
  <c r="K359" i="8"/>
  <c r="K357" i="8"/>
  <c r="K354" i="8"/>
  <c r="K347" i="8"/>
  <c r="K344" i="8"/>
  <c r="L344" i="8" s="1"/>
  <c r="K341" i="8"/>
  <c r="K339" i="8"/>
  <c r="K321" i="8"/>
  <c r="K317" i="8"/>
  <c r="K314" i="8"/>
  <c r="K311" i="8"/>
  <c r="L311" i="8" s="1"/>
  <c r="K190" i="8"/>
  <c r="K188" i="8"/>
  <c r="K187" i="8"/>
  <c r="K186" i="8"/>
  <c r="K185" i="8"/>
  <c r="K819" i="8"/>
  <c r="L819" i="8" s="1"/>
  <c r="K738" i="8"/>
  <c r="K724" i="8"/>
  <c r="K174" i="8"/>
  <c r="K173" i="8"/>
  <c r="K172" i="8"/>
  <c r="K171" i="8"/>
  <c r="K170" i="8"/>
  <c r="K674" i="8"/>
  <c r="K993" i="8"/>
  <c r="L993" i="8" s="1"/>
  <c r="K1084" i="8"/>
  <c r="K1083" i="8"/>
  <c r="K1082" i="8"/>
  <c r="K1081" i="8"/>
  <c r="L1081" i="8" s="1"/>
  <c r="K1079" i="8"/>
  <c r="L1079" i="8" s="1"/>
  <c r="K1078" i="8"/>
  <c r="L1078" i="8" s="1"/>
  <c r="K1077" i="8"/>
  <c r="K1076" i="8"/>
  <c r="L1076" i="8" s="1"/>
  <c r="K1074" i="8"/>
  <c r="L1074" i="8" s="1"/>
  <c r="K1073" i="8"/>
  <c r="L1073" i="8" s="1"/>
  <c r="K1072" i="8"/>
  <c r="K1067" i="8"/>
  <c r="L1067" i="8" s="1"/>
  <c r="K1066" i="8"/>
  <c r="K1064" i="8"/>
  <c r="K1063" i="8"/>
  <c r="L1063" i="8" s="1"/>
  <c r="K1038" i="8"/>
  <c r="L1038" i="8" s="1"/>
  <c r="K1036" i="8"/>
  <c r="L1036" i="8" s="1"/>
  <c r="K1034" i="8"/>
  <c r="L1034" i="8" s="1"/>
  <c r="K1003" i="8"/>
  <c r="L1003" i="8" s="1"/>
  <c r="K1002" i="8"/>
  <c r="L1002" i="8" s="1"/>
  <c r="K1001" i="8"/>
  <c r="L1001" i="8" s="1"/>
  <c r="K1000" i="8"/>
  <c r="L1000" i="8" s="1"/>
  <c r="K998" i="8"/>
  <c r="K997" i="8"/>
  <c r="K996" i="8"/>
  <c r="K995" i="8"/>
  <c r="K992" i="8"/>
  <c r="L992" i="8" s="1"/>
  <c r="K990" i="8"/>
  <c r="L990" i="8" s="1"/>
  <c r="K989" i="8"/>
  <c r="L989" i="8" s="1"/>
  <c r="K988" i="8"/>
  <c r="L988" i="8" s="1"/>
  <c r="K985" i="8"/>
  <c r="L985" i="8" s="1"/>
  <c r="K984" i="8"/>
  <c r="L984" i="8" s="1"/>
  <c r="K983" i="8"/>
  <c r="L983" i="8" s="1"/>
  <c r="K979" i="8"/>
  <c r="K978" i="8"/>
  <c r="L978" i="8" s="1"/>
  <c r="K977" i="8"/>
  <c r="L977" i="8" s="1"/>
  <c r="K976" i="8"/>
  <c r="L976" i="8" s="1"/>
  <c r="K975" i="8"/>
  <c r="K972" i="8"/>
  <c r="L972" i="8" s="1"/>
  <c r="K971" i="8"/>
  <c r="L971" i="8" s="1"/>
  <c r="K970" i="8"/>
  <c r="L970" i="8" s="1"/>
  <c r="K968" i="8"/>
  <c r="L968" i="8" s="1"/>
  <c r="K967" i="8"/>
  <c r="L967" i="8" s="1"/>
  <c r="K966" i="8"/>
  <c r="L966" i="8" s="1"/>
  <c r="K964" i="8"/>
  <c r="L964" i="8" s="1"/>
  <c r="K963" i="8"/>
  <c r="L963" i="8" s="1"/>
  <c r="K962" i="8"/>
  <c r="L962" i="8" s="1"/>
  <c r="K961" i="8"/>
  <c r="L961" i="8" s="1"/>
  <c r="K957" i="8"/>
  <c r="L957" i="8" s="1"/>
  <c r="K850" i="8"/>
  <c r="L850" i="8" s="1"/>
  <c r="K664" i="8"/>
  <c r="K371" i="8"/>
  <c r="K366" i="8"/>
  <c r="K365" i="8"/>
  <c r="K129" i="8"/>
  <c r="L129" i="8" s="1"/>
  <c r="K128" i="8"/>
  <c r="L128" i="8" s="1"/>
  <c r="K127" i="8"/>
  <c r="L127" i="8" s="1"/>
  <c r="K126" i="8"/>
  <c r="K125" i="8"/>
  <c r="K123" i="8"/>
  <c r="K122" i="8"/>
  <c r="L122" i="8" s="1"/>
  <c r="K121" i="8"/>
  <c r="L121" i="8" s="1"/>
  <c r="K120" i="8"/>
  <c r="L120" i="8" s="1"/>
  <c r="K119" i="8"/>
  <c r="K118" i="8"/>
  <c r="K117" i="8"/>
  <c r="K116" i="8"/>
  <c r="K115" i="8"/>
  <c r="K114" i="8"/>
  <c r="K113" i="8"/>
  <c r="K112" i="8"/>
  <c r="K111" i="8"/>
  <c r="L111" i="8" s="1"/>
  <c r="K110" i="8"/>
  <c r="K109" i="8"/>
  <c r="K108" i="8"/>
  <c r="K107" i="8"/>
  <c r="K106" i="8"/>
  <c r="L106" i="8" s="1"/>
  <c r="K99" i="8"/>
  <c r="K98" i="8"/>
  <c r="K97" i="8"/>
  <c r="L97" i="8" s="1"/>
  <c r="K90" i="8"/>
  <c r="K87" i="8"/>
  <c r="K86" i="8"/>
  <c r="K85" i="8"/>
  <c r="K84" i="8"/>
  <c r="K82" i="8"/>
  <c r="K81" i="8"/>
  <c r="K77" i="8"/>
  <c r="K74" i="8"/>
  <c r="K73" i="8"/>
  <c r="K72" i="8"/>
  <c r="K71" i="8"/>
  <c r="K712" i="8"/>
  <c r="K830" i="8"/>
  <c r="L830" i="8" s="1"/>
  <c r="K556" i="8"/>
  <c r="L556" i="8" s="1"/>
  <c r="K142" i="8"/>
  <c r="L142" i="8" s="1"/>
  <c r="K1088" i="8"/>
  <c r="L1088" i="8" s="1"/>
  <c r="K1070" i="8"/>
  <c r="K1068" i="8"/>
  <c r="L1068" i="8" s="1"/>
  <c r="K1060" i="8"/>
  <c r="L1060" i="8" s="1"/>
  <c r="K1058" i="8"/>
  <c r="L1058" i="8" s="1"/>
  <c r="K1056" i="8"/>
  <c r="K1055" i="8"/>
  <c r="K1054" i="8"/>
  <c r="L1054" i="8" s="1"/>
  <c r="K1051" i="8"/>
  <c r="L1051" i="8" s="1"/>
  <c r="K1050" i="8"/>
  <c r="K1049" i="8"/>
  <c r="K1048" i="8"/>
  <c r="L1048" i="8" s="1"/>
  <c r="K1046" i="8"/>
  <c r="K1044" i="8"/>
  <c r="K1043" i="8"/>
  <c r="K1042" i="8"/>
  <c r="L1042" i="8" s="1"/>
  <c r="K1041" i="8"/>
  <c r="K1039" i="8"/>
  <c r="K1031" i="8"/>
  <c r="L1031" i="8" s="1"/>
  <c r="K1025" i="8"/>
  <c r="L1025" i="8" s="1"/>
  <c r="K1024" i="8"/>
  <c r="K1021" i="8"/>
  <c r="L1021" i="8" s="1"/>
  <c r="K1020" i="8"/>
  <c r="L1020" i="8" s="1"/>
  <c r="K1019" i="8"/>
  <c r="K1018" i="8"/>
  <c r="L1018" i="8" s="1"/>
  <c r="K1017" i="8"/>
  <c r="L1017" i="8" s="1"/>
  <c r="K1015" i="8"/>
  <c r="L1015" i="8" s="1"/>
  <c r="K1013" i="8"/>
  <c r="L1013" i="8" s="1"/>
  <c r="K1011" i="8"/>
  <c r="L1011" i="8" s="1"/>
  <c r="K1006" i="8"/>
  <c r="L1006" i="8" s="1"/>
  <c r="K1005" i="8"/>
  <c r="L1005" i="8" s="1"/>
  <c r="K498" i="8"/>
  <c r="K346" i="8"/>
  <c r="L346" i="8" s="1"/>
  <c r="K336" i="8"/>
  <c r="K335" i="8"/>
  <c r="K334" i="8"/>
  <c r="K333" i="8"/>
  <c r="K330" i="8"/>
  <c r="L330" i="8" s="1"/>
  <c r="K309" i="8"/>
  <c r="L309" i="8" s="1"/>
  <c r="K303" i="8"/>
  <c r="K539" i="8"/>
  <c r="K982" i="8"/>
  <c r="L982" i="8" s="1"/>
  <c r="K1057" i="8"/>
  <c r="L1057" i="8" s="1"/>
  <c r="K492" i="8"/>
  <c r="K252" i="8"/>
  <c r="K242" i="8"/>
  <c r="L242" i="8" s="1"/>
  <c r="K167" i="8"/>
  <c r="K166" i="8"/>
  <c r="K165" i="8"/>
  <c r="K164" i="8"/>
  <c r="K162" i="8"/>
  <c r="L162" i="8" s="1"/>
  <c r="K161" i="8"/>
  <c r="K160" i="8"/>
  <c r="K159" i="8"/>
  <c r="K157" i="8"/>
  <c r="K156" i="8"/>
  <c r="K150" i="8"/>
  <c r="L150" i="8" s="1"/>
  <c r="K149" i="8"/>
  <c r="L149" i="8" s="1"/>
  <c r="K148" i="8"/>
  <c r="K147" i="8"/>
  <c r="K146" i="8"/>
  <c r="K145" i="8"/>
  <c r="K144" i="8"/>
  <c r="K143" i="8"/>
  <c r="K140" i="8"/>
  <c r="K139" i="8"/>
  <c r="K138" i="8"/>
  <c r="K137" i="8"/>
  <c r="K136" i="8"/>
  <c r="K131" i="8"/>
  <c r="L131" i="8" s="1"/>
  <c r="K130" i="8"/>
  <c r="K825" i="8"/>
  <c r="L825" i="8" s="1"/>
  <c r="K787" i="8"/>
  <c r="L787" i="8" s="1"/>
  <c r="K661" i="8"/>
  <c r="L661" i="8" s="1"/>
  <c r="K323" i="8"/>
  <c r="K577" i="8"/>
  <c r="K474" i="8"/>
  <c r="K420" i="8"/>
  <c r="L420" i="8" s="1"/>
  <c r="K921" i="8"/>
  <c r="L921" i="8" s="1"/>
  <c r="K583" i="8"/>
  <c r="K1102" i="8"/>
  <c r="L1102" i="8" s="1"/>
  <c r="K1065" i="8"/>
  <c r="L1065" i="8" s="1"/>
  <c r="K1047" i="8"/>
  <c r="L1047" i="8" s="1"/>
  <c r="K999" i="8"/>
  <c r="L999" i="8" s="1"/>
  <c r="K936" i="8"/>
  <c r="L936" i="8" s="1"/>
  <c r="K826" i="8"/>
  <c r="K676" i="8"/>
  <c r="L676" i="8" s="1"/>
  <c r="K567" i="8"/>
  <c r="K1004" i="8"/>
  <c r="L1004" i="8" s="1"/>
  <c r="K991" i="8"/>
  <c r="L991" i="8" s="1"/>
  <c r="K980" i="8"/>
  <c r="K935" i="8"/>
  <c r="L935" i="8" s="1"/>
  <c r="K893" i="8"/>
  <c r="L893" i="8" s="1"/>
  <c r="K557" i="8"/>
  <c r="K425" i="8"/>
  <c r="L425" i="8" s="1"/>
  <c r="K409" i="8"/>
  <c r="K13" i="8"/>
  <c r="K290" i="8"/>
  <c r="K899" i="8"/>
  <c r="L899" i="8" s="1"/>
  <c r="K858" i="8"/>
  <c r="L858" i="8" s="1"/>
  <c r="K546" i="8"/>
  <c r="L546" i="8" s="1"/>
  <c r="K415" i="8"/>
  <c r="L415" i="8" s="1"/>
  <c r="K410" i="8"/>
  <c r="K89" i="8"/>
  <c r="L89" i="8" s="1"/>
  <c r="K88" i="8"/>
  <c r="L88" i="8" s="1"/>
  <c r="K76" i="8"/>
  <c r="L76" i="8" s="1"/>
  <c r="K75" i="8"/>
  <c r="L75" i="8" s="1"/>
  <c r="K33" i="8"/>
  <c r="L33" i="8" s="1"/>
  <c r="K32" i="8"/>
  <c r="L32" i="8" s="1"/>
  <c r="K28" i="8"/>
  <c r="L28" i="8" s="1"/>
  <c r="K27" i="8"/>
  <c r="L27" i="8" s="1"/>
  <c r="K26" i="8"/>
  <c r="L26" i="8" s="1"/>
  <c r="K8" i="8"/>
  <c r="L8" i="8" s="1"/>
  <c r="K7" i="8"/>
  <c r="L7" i="8" s="1"/>
  <c r="K959" i="8"/>
  <c r="K806" i="8"/>
  <c r="L806" i="8" s="1"/>
  <c r="K795" i="8"/>
  <c r="K729" i="8"/>
  <c r="K651" i="8"/>
  <c r="L651" i="8" s="1"/>
  <c r="K649" i="8"/>
  <c r="L649" i="8" s="1"/>
  <c r="K573" i="8"/>
  <c r="L573" i="8" s="1"/>
  <c r="K461" i="8"/>
  <c r="L461" i="8" s="1"/>
  <c r="K824" i="8"/>
  <c r="L824" i="8" s="1"/>
  <c r="K687" i="8"/>
  <c r="L687" i="8" s="1"/>
  <c r="K673" i="8"/>
  <c r="L673" i="8" s="1"/>
  <c r="K589" i="8"/>
  <c r="L589" i="8" s="1"/>
  <c r="K416" i="8"/>
  <c r="L416" i="8" s="1"/>
  <c r="K808" i="8"/>
  <c r="K578" i="8"/>
  <c r="K547" i="8"/>
  <c r="K244" i="8"/>
  <c r="K180" i="8"/>
  <c r="K1160" i="8"/>
  <c r="K643" i="8"/>
  <c r="K704" i="8"/>
  <c r="L704" i="8" s="1"/>
  <c r="K1052" i="8"/>
  <c r="L1052" i="8" s="1"/>
  <c r="K749" i="8"/>
  <c r="L749" i="8" s="1"/>
  <c r="K659" i="8"/>
  <c r="L659" i="8" s="1"/>
  <c r="K1123" i="8"/>
  <c r="K1121" i="8"/>
  <c r="L1121" i="8" s="1"/>
  <c r="K1120" i="8"/>
  <c r="L1120" i="8" s="1"/>
  <c r="K1109" i="8"/>
  <c r="L1109" i="8" s="1"/>
  <c r="K1080" i="8"/>
  <c r="K974" i="8"/>
  <c r="K631" i="8"/>
  <c r="L631" i="8" s="1"/>
  <c r="K426" i="8"/>
  <c r="L426" i="8" s="1"/>
  <c r="K580" i="8"/>
  <c r="K516" i="8"/>
  <c r="K358" i="8"/>
  <c r="K343" i="8"/>
  <c r="L343" i="8" s="1"/>
  <c r="K268" i="8"/>
  <c r="K616" i="8"/>
  <c r="L616" i="8" s="1"/>
  <c r="K427" i="8"/>
  <c r="K692" i="8"/>
  <c r="K725" i="8"/>
  <c r="K973" i="8"/>
  <c r="L973" i="8" s="1"/>
  <c r="K755" i="8"/>
  <c r="L755" i="8" s="1"/>
  <c r="K555" i="8"/>
  <c r="K349" i="8"/>
  <c r="K872" i="8"/>
  <c r="L872" i="8" s="1"/>
  <c r="K743" i="8"/>
  <c r="K525" i="8"/>
  <c r="K505" i="8"/>
  <c r="K269" i="8"/>
  <c r="K264" i="8"/>
  <c r="K940" i="8"/>
  <c r="K929" i="8"/>
  <c r="L929" i="8" s="1"/>
  <c r="K928" i="8"/>
  <c r="L928" i="8" s="1"/>
  <c r="K6" i="8"/>
  <c r="K851" i="8"/>
  <c r="L851" i="8" s="1"/>
  <c r="K799" i="8"/>
  <c r="K792" i="8"/>
  <c r="L792" i="8" s="1"/>
  <c r="K443" i="8"/>
  <c r="L443" i="8" s="1"/>
  <c r="K909" i="8"/>
  <c r="L909" i="8" s="1"/>
  <c r="K471" i="8"/>
  <c r="L471" i="8" s="1"/>
  <c r="K488" i="8"/>
  <c r="K1037" i="8"/>
  <c r="L1037" i="8" s="1"/>
  <c r="K1124" i="8"/>
  <c r="K1040" i="8"/>
  <c r="L1040" i="8" s="1"/>
  <c r="K1016" i="8"/>
  <c r="L1016" i="8" s="1"/>
  <c r="K871" i="8"/>
  <c r="L871" i="8" s="1"/>
  <c r="K703" i="8"/>
  <c r="L703" i="8" s="1"/>
  <c r="K367" i="8"/>
  <c r="L367" i="8" s="1"/>
  <c r="K299" i="8"/>
  <c r="K494" i="8"/>
  <c r="K422" i="8"/>
  <c r="L422" i="8" s="1"/>
  <c r="K378" i="8"/>
  <c r="K211" i="8"/>
  <c r="K198" i="8"/>
  <c r="K622" i="8"/>
  <c r="L622" i="8" s="1"/>
  <c r="K1045" i="8"/>
  <c r="L1045" i="8" s="1"/>
  <c r="K960" i="8"/>
  <c r="K884" i="8"/>
  <c r="L884" i="8" s="1"/>
  <c r="K857" i="8"/>
  <c r="L857" i="8" s="1"/>
  <c r="K581" i="8"/>
  <c r="L581" i="8" s="1"/>
  <c r="K679" i="8"/>
  <c r="K642" i="8"/>
  <c r="L642" i="8" s="1"/>
  <c r="K636" i="8"/>
  <c r="L636" i="8" s="1"/>
  <c r="K911" i="8"/>
  <c r="L911" i="8" s="1"/>
  <c r="K903" i="8"/>
  <c r="L903" i="8" s="1"/>
  <c r="K902" i="8"/>
  <c r="L902" i="8" s="1"/>
  <c r="K895" i="8"/>
  <c r="L895" i="8" s="1"/>
  <c r="K894" i="8"/>
  <c r="L894" i="8" s="1"/>
  <c r="K891" i="8"/>
  <c r="L891" i="8" s="1"/>
  <c r="K890" i="8"/>
  <c r="L890" i="8" s="1"/>
  <c r="K889" i="8"/>
  <c r="L889" i="8" s="1"/>
  <c r="K887" i="8"/>
  <c r="L887" i="8" s="1"/>
  <c r="K886" i="8"/>
  <c r="L886" i="8" s="1"/>
  <c r="K885" i="8"/>
  <c r="L885" i="8" s="1"/>
  <c r="K883" i="8"/>
  <c r="L883" i="8" s="1"/>
  <c r="K870" i="8"/>
  <c r="L870" i="8" s="1"/>
  <c r="K868" i="8"/>
  <c r="L868" i="8" s="1"/>
  <c r="K861" i="8"/>
  <c r="L861" i="8" s="1"/>
  <c r="K860" i="8"/>
  <c r="L860" i="8" s="1"/>
  <c r="K852" i="8"/>
  <c r="L852" i="8" s="1"/>
  <c r="K848" i="8"/>
  <c r="K843" i="8"/>
  <c r="L843" i="8" s="1"/>
  <c r="K841" i="8"/>
  <c r="L841" i="8" s="1"/>
  <c r="K840" i="8"/>
  <c r="L840" i="8" s="1"/>
  <c r="K839" i="8"/>
  <c r="L839" i="8" s="1"/>
  <c r="K834" i="8"/>
  <c r="L834" i="8" s="1"/>
  <c r="K833" i="8"/>
  <c r="L833" i="8" s="1"/>
  <c r="K815" i="8"/>
  <c r="L815" i="8" s="1"/>
  <c r="K813" i="8"/>
  <c r="L813" i="8" s="1"/>
  <c r="K809" i="8"/>
  <c r="L809" i="8" s="1"/>
  <c r="K803" i="8"/>
  <c r="L803" i="8" s="1"/>
  <c r="K802" i="8"/>
  <c r="L802" i="8" s="1"/>
  <c r="K793" i="8"/>
  <c r="L793" i="8" s="1"/>
  <c r="K784" i="8"/>
  <c r="L784" i="8" s="1"/>
  <c r="K783" i="8"/>
  <c r="L783" i="8" s="1"/>
  <c r="K773" i="8"/>
  <c r="L773" i="8" s="1"/>
  <c r="K770" i="8"/>
  <c r="L770" i="8" s="1"/>
  <c r="K761" i="8"/>
  <c r="L761" i="8" s="1"/>
  <c r="K741" i="8"/>
  <c r="L741" i="8" s="1"/>
  <c r="K739" i="8"/>
  <c r="L739" i="8" s="1"/>
  <c r="K731" i="8"/>
  <c r="L731" i="8" s="1"/>
  <c r="K730" i="8"/>
  <c r="L730" i="8" s="1"/>
  <c r="K726" i="8"/>
  <c r="L726" i="8" s="1"/>
  <c r="K644" i="8"/>
  <c r="L644" i="8" s="1"/>
  <c r="K637" i="8"/>
  <c r="L637" i="8" s="1"/>
  <c r="K626" i="8"/>
  <c r="L626" i="8" s="1"/>
  <c r="K624" i="8"/>
  <c r="L624" i="8" s="1"/>
  <c r="K621" i="8"/>
  <c r="L621" i="8" s="1"/>
  <c r="K614" i="8"/>
  <c r="L614" i="8" s="1"/>
  <c r="K613" i="8"/>
  <c r="L613" i="8" s="1"/>
  <c r="K610" i="8"/>
  <c r="L610" i="8" s="1"/>
  <c r="K607" i="8"/>
  <c r="L607" i="8" s="1"/>
  <c r="K605" i="8"/>
  <c r="L605" i="8" s="1"/>
  <c r="K600" i="8"/>
  <c r="L600" i="8" s="1"/>
  <c r="K599" i="8"/>
  <c r="L599" i="8" s="1"/>
  <c r="K597" i="8"/>
  <c r="L597" i="8" s="1"/>
  <c r="K596" i="8"/>
  <c r="L596" i="8" s="1"/>
  <c r="K593" i="8"/>
  <c r="L593" i="8" s="1"/>
  <c r="K591" i="8"/>
  <c r="L591" i="8" s="1"/>
  <c r="K590" i="8"/>
  <c r="L590" i="8" s="1"/>
  <c r="K585" i="8"/>
  <c r="L585" i="8" s="1"/>
  <c r="K572" i="8"/>
  <c r="L572" i="8" s="1"/>
  <c r="K570" i="8"/>
  <c r="L570" i="8" s="1"/>
  <c r="K569" i="8"/>
  <c r="K564" i="8"/>
  <c r="K548" i="8"/>
  <c r="L548" i="8" s="1"/>
  <c r="K533" i="8"/>
  <c r="L533" i="8" s="1"/>
  <c r="K532" i="8"/>
  <c r="L532" i="8" s="1"/>
  <c r="K531" i="8"/>
  <c r="L531" i="8" s="1"/>
  <c r="K524" i="8"/>
  <c r="L524" i="8" s="1"/>
  <c r="K523" i="8"/>
  <c r="K522" i="8"/>
  <c r="K514" i="8"/>
  <c r="K513" i="8"/>
  <c r="K512" i="8"/>
  <c r="K510" i="8"/>
  <c r="K507" i="8"/>
  <c r="K506" i="8"/>
  <c r="K478" i="8"/>
  <c r="K472" i="8"/>
  <c r="L472" i="8" s="1"/>
  <c r="K470" i="8"/>
  <c r="L470" i="8" s="1"/>
  <c r="K468" i="8"/>
  <c r="L468" i="8" s="1"/>
  <c r="K467" i="8"/>
  <c r="L467" i="8" s="1"/>
  <c r="K466" i="8"/>
  <c r="L466" i="8" s="1"/>
  <c r="K447" i="8"/>
  <c r="L447" i="8" s="1"/>
  <c r="K446" i="8"/>
  <c r="L446" i="8" s="1"/>
  <c r="K445" i="8"/>
  <c r="L445" i="8" s="1"/>
  <c r="K413" i="8"/>
  <c r="L413" i="8" s="1"/>
  <c r="K412" i="8"/>
  <c r="L412" i="8" s="1"/>
  <c r="K620" i="8"/>
  <c r="L620" i="8" s="1"/>
  <c r="K603" i="8"/>
  <c r="L603" i="8" s="1"/>
  <c r="K452" i="8"/>
  <c r="L452" i="8" s="1"/>
  <c r="K423" i="8"/>
  <c r="L423" i="8" s="1"/>
  <c r="K900" i="8"/>
  <c r="L900" i="8" s="1"/>
  <c r="K879" i="8"/>
  <c r="K641" i="8"/>
  <c r="K245" i="8"/>
  <c r="K227" i="8"/>
  <c r="K994" i="8"/>
  <c r="K855" i="8"/>
  <c r="K647" i="8"/>
  <c r="L647" i="8" s="1"/>
  <c r="K440" i="8"/>
  <c r="K1103" i="8"/>
  <c r="L1103" i="8" s="1"/>
  <c r="K436" i="8"/>
  <c r="K1075" i="8"/>
  <c r="L1075" i="8" s="1"/>
  <c r="K880" i="8"/>
  <c r="L880" i="8" s="1"/>
  <c r="K838" i="8"/>
  <c r="L838" i="8" s="1"/>
  <c r="K710" i="8"/>
  <c r="K708" i="8"/>
  <c r="K554" i="8"/>
  <c r="K521" i="8"/>
  <c r="K337" i="8"/>
  <c r="K331" i="8"/>
  <c r="K195" i="8"/>
  <c r="K179" i="8"/>
  <c r="L179" i="8" s="1"/>
  <c r="K484" i="8"/>
  <c r="K419" i="8"/>
  <c r="L419" i="8" s="1"/>
  <c r="K693" i="8"/>
  <c r="L693" i="8" s="1"/>
  <c r="K609" i="8"/>
  <c r="K239" i="8"/>
  <c r="K1009" i="8"/>
  <c r="L1009" i="8" s="1"/>
  <c r="K709" i="8"/>
  <c r="L709" i="8" s="1"/>
  <c r="K707" i="8"/>
  <c r="L707" i="8" s="1"/>
  <c r="K700" i="8"/>
  <c r="L700" i="8" s="1"/>
  <c r="K665" i="8"/>
  <c r="L665" i="8" s="1"/>
  <c r="K615" i="8"/>
  <c r="K501" i="8"/>
  <c r="K702" i="8"/>
  <c r="K536" i="8"/>
  <c r="K305" i="8"/>
  <c r="K151" i="8"/>
  <c r="L151" i="8" s="1"/>
  <c r="K1023" i="8"/>
  <c r="L1023" i="8" s="1"/>
  <c r="K654" i="8"/>
  <c r="K495" i="8"/>
  <c r="K485" i="8"/>
  <c r="K34" i="8"/>
  <c r="K1149" i="8"/>
  <c r="K434" i="8"/>
  <c r="L434" i="8" s="1"/>
  <c r="K362" i="8"/>
  <c r="K249" i="8"/>
  <c r="K934" i="8"/>
  <c r="L934" i="8" s="1"/>
  <c r="K817" i="8"/>
  <c r="K797" i="8"/>
  <c r="L797" i="8" s="1"/>
  <c r="K757" i="8"/>
  <c r="K228" i="8"/>
  <c r="K629" i="8"/>
  <c r="L629" i="8" s="1"/>
  <c r="K66" i="8"/>
  <c r="K835" i="8"/>
  <c r="L835" i="8" s="1"/>
  <c r="K503" i="8"/>
  <c r="K463" i="8"/>
  <c r="K455" i="8"/>
  <c r="L455" i="8" s="1"/>
  <c r="K411" i="8"/>
  <c r="K300" i="8"/>
  <c r="K630" i="8"/>
  <c r="K740" i="8"/>
  <c r="K297" i="8"/>
  <c r="K873" i="8"/>
  <c r="K1014" i="8"/>
  <c r="L1014" i="8" s="1"/>
  <c r="K933" i="8"/>
  <c r="L933" i="8" s="1"/>
  <c r="K925" i="8"/>
  <c r="K896" i="8"/>
  <c r="L896" i="8" s="1"/>
  <c r="K811" i="8"/>
  <c r="K779" i="8"/>
  <c r="K762" i="8"/>
  <c r="K847" i="8"/>
  <c r="L847" i="8" s="1"/>
  <c r="K790" i="8"/>
  <c r="L790" i="8" s="1"/>
  <c r="K786" i="8"/>
  <c r="L786" i="8" s="1"/>
  <c r="K760" i="8"/>
  <c r="K638" i="8"/>
  <c r="K598" i="8"/>
  <c r="K822" i="8"/>
  <c r="L822" i="8" s="1"/>
  <c r="K814" i="8"/>
  <c r="K810" i="8"/>
  <c r="K804" i="8"/>
  <c r="L804" i="8" s="1"/>
  <c r="K758" i="8"/>
  <c r="K5" i="8"/>
  <c r="K901" i="8"/>
  <c r="L901" i="8" s="1"/>
  <c r="K690" i="8"/>
  <c r="K518" i="8"/>
  <c r="K22" i="8"/>
  <c r="L22" i="8" s="1"/>
  <c r="K765" i="8"/>
  <c r="K496" i="8"/>
  <c r="K454" i="8"/>
  <c r="L454" i="8" s="1"/>
  <c r="K154" i="8"/>
  <c r="K836" i="8"/>
  <c r="L836" i="8" s="1"/>
  <c r="K550" i="8"/>
  <c r="L550" i="8" s="1"/>
  <c r="K530" i="8"/>
  <c r="K348" i="8"/>
  <c r="K45" i="8"/>
  <c r="K737" i="8"/>
  <c r="K553" i="8"/>
  <c r="L553" i="8" s="1"/>
  <c r="K480" i="8"/>
  <c r="K414" i="8"/>
  <c r="K3" i="8"/>
  <c r="L1160" i="8" l="1"/>
  <c r="M1160" i="8"/>
  <c r="L6" i="8"/>
  <c r="M6" i="8"/>
  <c r="L523" i="8"/>
  <c r="M523" i="8"/>
  <c r="M490" i="8"/>
  <c r="L490" i="8"/>
  <c r="M489" i="8"/>
  <c r="L489" i="8"/>
  <c r="M487" i="8"/>
  <c r="L487" i="8"/>
  <c r="M486" i="8"/>
  <c r="L486" i="8"/>
  <c r="M482" i="8"/>
  <c r="L482" i="8"/>
  <c r="L504" i="8"/>
  <c r="M504" i="8"/>
  <c r="L483" i="8"/>
  <c r="M483" i="8"/>
  <c r="L491" i="8"/>
  <c r="M491" i="8"/>
  <c r="L565" i="8"/>
  <c r="M565" i="8"/>
  <c r="L517" i="8"/>
  <c r="M517" i="8"/>
  <c r="L689" i="8"/>
  <c r="M689" i="8"/>
  <c r="L648" i="8"/>
  <c r="M648" i="8"/>
  <c r="L611" i="8"/>
  <c r="M611" i="8"/>
  <c r="L592" i="8"/>
  <c r="M592" i="8"/>
  <c r="L715" i="8"/>
  <c r="M715" i="8"/>
  <c r="L691" i="8"/>
  <c r="M691" i="8"/>
  <c r="L686" i="8"/>
  <c r="M686" i="8"/>
  <c r="L672" i="8"/>
  <c r="M672" i="8"/>
  <c r="L656" i="8"/>
  <c r="M656" i="8"/>
  <c r="L627" i="8"/>
  <c r="M627" i="8"/>
  <c r="L753" i="8"/>
  <c r="M753" i="8"/>
  <c r="L746" i="8"/>
  <c r="M746" i="8"/>
  <c r="L677" i="8"/>
  <c r="M677" i="8"/>
  <c r="L653" i="8"/>
  <c r="M653" i="8"/>
  <c r="L754" i="8"/>
  <c r="M754" i="8"/>
  <c r="L721" i="8"/>
  <c r="M721" i="8"/>
  <c r="L718" i="8"/>
  <c r="M718" i="8"/>
  <c r="L617" i="8"/>
  <c r="M617" i="8"/>
  <c r="L756" i="8"/>
  <c r="M756" i="8"/>
  <c r="L742" i="8"/>
  <c r="M742" i="8"/>
  <c r="L734" i="8"/>
  <c r="M734" i="8"/>
  <c r="L720" i="8"/>
  <c r="M720" i="8"/>
  <c r="L678" i="8"/>
  <c r="M678" i="8"/>
  <c r="L657" i="8"/>
  <c r="M657" i="8"/>
  <c r="L594" i="8"/>
  <c r="M594" i="8"/>
  <c r="L752" i="8"/>
  <c r="M752" i="8"/>
  <c r="L750" i="8"/>
  <c r="M750" i="8"/>
  <c r="L748" i="8"/>
  <c r="M748" i="8"/>
  <c r="L744" i="8"/>
  <c r="M744" i="8"/>
  <c r="L736" i="8"/>
  <c r="M736" i="8"/>
  <c r="L728" i="8"/>
  <c r="M728" i="8"/>
  <c r="L723" i="8"/>
  <c r="M723" i="8"/>
  <c r="L714" i="8"/>
  <c r="M714" i="8"/>
  <c r="L608" i="8"/>
  <c r="M608" i="8"/>
  <c r="L650" i="8"/>
  <c r="M650" i="8"/>
  <c r="L481" i="8"/>
  <c r="M481" i="8"/>
  <c r="L559" i="8"/>
  <c r="M559" i="8"/>
  <c r="L502" i="8"/>
  <c r="M502" i="8"/>
  <c r="L747" i="8"/>
  <c r="M747" i="8"/>
  <c r="L751" i="8"/>
  <c r="M751" i="8"/>
  <c r="L493" i="8"/>
  <c r="M493" i="8"/>
  <c r="L745" i="8"/>
  <c r="M745" i="8"/>
  <c r="L527" i="8"/>
  <c r="M527" i="8"/>
  <c r="L719" i="8"/>
  <c r="M719" i="8"/>
  <c r="L39" i="8"/>
  <c r="M39" i="8"/>
  <c r="L35" i="8"/>
  <c r="M35" i="8"/>
  <c r="L31" i="8"/>
  <c r="M31" i="8"/>
  <c r="L732" i="8"/>
  <c r="M732" i="8"/>
  <c r="L477" i="8"/>
  <c r="M477" i="8"/>
  <c r="L475" i="8"/>
  <c r="M475" i="8"/>
  <c r="L465" i="8"/>
  <c r="M465" i="8"/>
  <c r="L1159" i="8"/>
  <c r="M1159" i="8"/>
  <c r="L1153" i="8"/>
  <c r="M1153" i="8"/>
  <c r="L1152" i="8"/>
  <c r="M1152" i="8"/>
  <c r="L1151" i="8"/>
  <c r="M1151" i="8"/>
  <c r="L1150" i="8"/>
  <c r="M1150" i="8"/>
  <c r="L1148" i="8"/>
  <c r="M1148" i="8"/>
  <c r="L1139" i="8"/>
  <c r="M1139" i="8"/>
  <c r="L1138" i="8"/>
  <c r="M1138" i="8"/>
  <c r="L497" i="8"/>
  <c r="M497" i="8"/>
  <c r="L500" i="8"/>
  <c r="M500" i="8"/>
  <c r="L459" i="8"/>
  <c r="M459" i="8"/>
  <c r="L458" i="8"/>
  <c r="M458" i="8"/>
  <c r="L70" i="8"/>
  <c r="M70" i="8"/>
  <c r="L69" i="8"/>
  <c r="M69" i="8"/>
  <c r="L68" i="8"/>
  <c r="M68" i="8"/>
  <c r="L67" i="8"/>
  <c r="M67" i="8"/>
  <c r="L65" i="8"/>
  <c r="M65" i="8"/>
  <c r="L64" i="8"/>
  <c r="M64" i="8"/>
  <c r="L63" i="8"/>
  <c r="M63" i="8"/>
  <c r="L62" i="8"/>
  <c r="M62" i="8"/>
  <c r="L61" i="8"/>
  <c r="M61" i="8"/>
  <c r="L60" i="8"/>
  <c r="M60" i="8"/>
  <c r="L59" i="8"/>
  <c r="M59" i="8"/>
  <c r="L58" i="8"/>
  <c r="M58" i="8"/>
  <c r="L57" i="8"/>
  <c r="M57" i="8"/>
  <c r="L56" i="8"/>
  <c r="M56" i="8"/>
  <c r="L55" i="8"/>
  <c r="M55" i="8"/>
  <c r="L54" i="8"/>
  <c r="M54" i="8"/>
  <c r="L53" i="8"/>
  <c r="M53" i="8"/>
  <c r="L52" i="8"/>
  <c r="M52" i="8"/>
  <c r="L51" i="8"/>
  <c r="M51" i="8"/>
  <c r="L50" i="8"/>
  <c r="M50" i="8"/>
  <c r="L49" i="8"/>
  <c r="M49" i="8"/>
  <c r="L48" i="8"/>
  <c r="M48" i="8"/>
  <c r="L47" i="8"/>
  <c r="M47" i="8"/>
  <c r="L46" i="8"/>
  <c r="M46" i="8"/>
  <c r="L44" i="8"/>
  <c r="M44" i="8"/>
  <c r="L43" i="8"/>
  <c r="M43" i="8"/>
  <c r="L41" i="8"/>
  <c r="M41" i="8"/>
  <c r="L40" i="8"/>
  <c r="M40" i="8"/>
  <c r="L36" i="8"/>
  <c r="M36" i="8"/>
  <c r="L24" i="8"/>
  <c r="M24" i="8"/>
  <c r="L9" i="8"/>
  <c r="M9" i="8"/>
  <c r="L854" i="8"/>
  <c r="M854" i="8"/>
  <c r="L820" i="8"/>
  <c r="M820" i="8"/>
  <c r="L776" i="8"/>
  <c r="M776" i="8"/>
  <c r="L769" i="8"/>
  <c r="M769" i="8"/>
  <c r="L856" i="8"/>
  <c r="M856" i="8"/>
  <c r="L827" i="8"/>
  <c r="M827" i="8"/>
  <c r="L823" i="8"/>
  <c r="M823" i="8"/>
  <c r="L800" i="8"/>
  <c r="M800" i="8"/>
  <c r="L775" i="8"/>
  <c r="M775" i="8"/>
  <c r="L927" i="8"/>
  <c r="M927" i="8"/>
  <c r="L924" i="8"/>
  <c r="M924" i="8"/>
  <c r="L923" i="8"/>
  <c r="M923" i="8"/>
  <c r="L908" i="8"/>
  <c r="M908" i="8"/>
  <c r="L907" i="8"/>
  <c r="M907" i="8"/>
  <c r="L906" i="8"/>
  <c r="M906" i="8"/>
  <c r="L905" i="8"/>
  <c r="M905" i="8"/>
  <c r="L904" i="8"/>
  <c r="M904" i="8"/>
  <c r="L866" i="8"/>
  <c r="M866" i="8"/>
  <c r="L849" i="8"/>
  <c r="M849" i="8"/>
  <c r="L798" i="8"/>
  <c r="M798" i="8"/>
  <c r="L794" i="8"/>
  <c r="M794" i="8"/>
  <c r="L785" i="8"/>
  <c r="M785" i="8"/>
  <c r="L780" i="8"/>
  <c r="M780" i="8"/>
  <c r="L777" i="8"/>
  <c r="M777" i="8"/>
  <c r="L774" i="8"/>
  <c r="M774" i="8"/>
  <c r="L771" i="8"/>
  <c r="M771" i="8"/>
  <c r="L768" i="8"/>
  <c r="M768" i="8"/>
  <c r="L766" i="8"/>
  <c r="M766" i="8"/>
  <c r="L764" i="8"/>
  <c r="M764" i="8"/>
  <c r="L782" i="8"/>
  <c r="M782" i="8"/>
  <c r="L778" i="8"/>
  <c r="M778" i="8"/>
  <c r="L772" i="8"/>
  <c r="M772" i="8"/>
  <c r="L767" i="8"/>
  <c r="M767" i="8"/>
  <c r="L549" i="8"/>
  <c r="M549" i="8"/>
  <c r="L941" i="8"/>
  <c r="M941" i="8"/>
  <c r="L1130" i="8"/>
  <c r="M1130" i="8"/>
  <c r="L1127" i="8"/>
  <c r="M1127" i="8"/>
  <c r="L1162" i="8"/>
  <c r="M1162" i="8"/>
  <c r="L1125" i="8"/>
  <c r="M1125" i="8"/>
  <c r="L1119" i="8"/>
  <c r="M1119" i="8"/>
  <c r="L1115" i="8"/>
  <c r="M1115" i="8"/>
  <c r="L1114" i="8"/>
  <c r="M1114" i="8"/>
  <c r="L1100" i="8"/>
  <c r="M1100" i="8"/>
  <c r="L953" i="8"/>
  <c r="M953" i="8"/>
  <c r="L947" i="8"/>
  <c r="M947" i="8"/>
  <c r="L944" i="8"/>
  <c r="M944" i="8"/>
  <c r="L439" i="8"/>
  <c r="M439" i="8"/>
  <c r="L437" i="8"/>
  <c r="M437" i="8"/>
  <c r="L288" i="8"/>
  <c r="M288" i="8"/>
  <c r="L266" i="8"/>
  <c r="M266" i="8"/>
  <c r="L207" i="8"/>
  <c r="M207" i="8"/>
  <c r="L194" i="8"/>
  <c r="M194" i="8"/>
  <c r="L181" i="8"/>
  <c r="M181" i="8"/>
  <c r="L177" i="8"/>
  <c r="M177" i="8"/>
  <c r="L95" i="8"/>
  <c r="M95" i="8"/>
  <c r="L79" i="8"/>
  <c r="M79" i="8"/>
  <c r="L293" i="8"/>
  <c r="M293" i="8"/>
  <c r="L277" i="8"/>
  <c r="M277" i="8"/>
  <c r="L265" i="8"/>
  <c r="M265" i="8"/>
  <c r="L251" i="8"/>
  <c r="M251" i="8"/>
  <c r="L241" i="8"/>
  <c r="M241" i="8"/>
  <c r="L229" i="8"/>
  <c r="M229" i="8"/>
  <c r="L210" i="8"/>
  <c r="M210" i="8"/>
  <c r="L200" i="8"/>
  <c r="M200" i="8"/>
  <c r="L193" i="8"/>
  <c r="M193" i="8"/>
  <c r="L182" i="8"/>
  <c r="M182" i="8"/>
  <c r="L176" i="8"/>
  <c r="M176" i="8"/>
  <c r="L169" i="8"/>
  <c r="M169" i="8"/>
  <c r="L83" i="8"/>
  <c r="M83" i="8"/>
  <c r="L302" i="8"/>
  <c r="M302" i="8"/>
  <c r="L291" i="8"/>
  <c r="M291" i="8"/>
  <c r="L263" i="8"/>
  <c r="M263" i="8"/>
  <c r="L243" i="8"/>
  <c r="M243" i="8"/>
  <c r="L232" i="8"/>
  <c r="M232" i="8"/>
  <c r="L208" i="8"/>
  <c r="M208" i="8"/>
  <c r="L192" i="8"/>
  <c r="M192" i="8"/>
  <c r="L183" i="8"/>
  <c r="M183" i="8"/>
  <c r="L178" i="8"/>
  <c r="M178" i="8"/>
  <c r="L298" i="8"/>
  <c r="M298" i="8"/>
  <c r="L286" i="8"/>
  <c r="M286" i="8"/>
  <c r="L262" i="8"/>
  <c r="M262" i="8"/>
  <c r="L246" i="8"/>
  <c r="M246" i="8"/>
  <c r="L226" i="8"/>
  <c r="M226" i="8"/>
  <c r="L214" i="8"/>
  <c r="M214" i="8"/>
  <c r="L204" i="8"/>
  <c r="M204" i="8"/>
  <c r="L191" i="8"/>
  <c r="M191" i="8"/>
  <c r="L92" i="8"/>
  <c r="M92" i="8"/>
  <c r="L301" i="8"/>
  <c r="M301" i="8"/>
  <c r="L287" i="8"/>
  <c r="M287" i="8"/>
  <c r="L267" i="8"/>
  <c r="M267" i="8"/>
  <c r="L261" i="8"/>
  <c r="M261" i="8"/>
  <c r="L248" i="8"/>
  <c r="M248" i="8"/>
  <c r="L234" i="8"/>
  <c r="M234" i="8"/>
  <c r="L221" i="8"/>
  <c r="M221" i="8"/>
  <c r="L197" i="8"/>
  <c r="M197" i="8"/>
  <c r="L184" i="8"/>
  <c r="M184" i="8"/>
  <c r="L80" i="8"/>
  <c r="M80" i="8"/>
  <c r="L384" i="8"/>
  <c r="M384" i="8"/>
  <c r="L376" i="8"/>
  <c r="M376" i="8"/>
  <c r="L374" i="8"/>
  <c r="M374" i="8"/>
  <c r="L369" i="8"/>
  <c r="M369" i="8"/>
  <c r="L363" i="8"/>
  <c r="M363" i="8"/>
  <c r="L360" i="8"/>
  <c r="M360" i="8"/>
  <c r="L356" i="8"/>
  <c r="M356" i="8"/>
  <c r="L355" i="8"/>
  <c r="M355" i="8"/>
  <c r="L350" i="8"/>
  <c r="M350" i="8"/>
  <c r="L342" i="8"/>
  <c r="M342" i="8"/>
  <c r="L340" i="8"/>
  <c r="M340" i="8"/>
  <c r="L338" i="8"/>
  <c r="M338" i="8"/>
  <c r="L328" i="8"/>
  <c r="M328" i="8"/>
  <c r="L319" i="8"/>
  <c r="M319" i="8"/>
  <c r="L312" i="8"/>
  <c r="M312" i="8"/>
  <c r="L310" i="8"/>
  <c r="M310" i="8"/>
  <c r="L306" i="8"/>
  <c r="M306" i="8"/>
  <c r="L304" i="8"/>
  <c r="M304" i="8"/>
  <c r="L781" i="8"/>
  <c r="M781" i="8"/>
  <c r="L377" i="8"/>
  <c r="M377" i="8"/>
  <c r="L373" i="8"/>
  <c r="M373" i="8"/>
  <c r="L370" i="8"/>
  <c r="M370" i="8"/>
  <c r="L364" i="8"/>
  <c r="M364" i="8"/>
  <c r="L361" i="8"/>
  <c r="M361" i="8"/>
  <c r="L359" i="8"/>
  <c r="M359" i="8"/>
  <c r="L357" i="8"/>
  <c r="M357" i="8"/>
  <c r="L354" i="8"/>
  <c r="M354" i="8"/>
  <c r="L347" i="8"/>
  <c r="M347" i="8"/>
  <c r="L341" i="8"/>
  <c r="M341" i="8"/>
  <c r="L339" i="8"/>
  <c r="M339" i="8"/>
  <c r="L321" i="8"/>
  <c r="M321" i="8"/>
  <c r="L317" i="8"/>
  <c r="M317" i="8"/>
  <c r="L314" i="8"/>
  <c r="M314" i="8"/>
  <c r="L190" i="8"/>
  <c r="M190" i="8"/>
  <c r="L188" i="8"/>
  <c r="M188" i="8"/>
  <c r="L187" i="8"/>
  <c r="M187" i="8"/>
  <c r="L186" i="8"/>
  <c r="M186" i="8"/>
  <c r="L185" i="8"/>
  <c r="M185" i="8"/>
  <c r="L738" i="8"/>
  <c r="M738" i="8"/>
  <c r="L724" i="8"/>
  <c r="M724" i="8"/>
  <c r="L174" i="8"/>
  <c r="M174" i="8"/>
  <c r="L173" i="8"/>
  <c r="M173" i="8"/>
  <c r="L172" i="8"/>
  <c r="M172" i="8"/>
  <c r="L171" i="8"/>
  <c r="M171" i="8"/>
  <c r="L170" i="8"/>
  <c r="M170" i="8"/>
  <c r="L674" i="8"/>
  <c r="M674" i="8"/>
  <c r="L1084" i="8"/>
  <c r="M1084" i="8"/>
  <c r="L1083" i="8"/>
  <c r="M1083" i="8"/>
  <c r="L1082" i="8"/>
  <c r="M1082" i="8"/>
  <c r="L1077" i="8"/>
  <c r="M1077" i="8"/>
  <c r="L1072" i="8"/>
  <c r="M1072" i="8"/>
  <c r="L1066" i="8"/>
  <c r="M1066" i="8"/>
  <c r="L1064" i="8"/>
  <c r="M1064" i="8"/>
  <c r="L998" i="8"/>
  <c r="M998" i="8"/>
  <c r="L997" i="8"/>
  <c r="M997" i="8"/>
  <c r="L996" i="8"/>
  <c r="M996" i="8"/>
  <c r="L995" i="8"/>
  <c r="M995" i="8"/>
  <c r="L979" i="8"/>
  <c r="M979" i="8"/>
  <c r="L975" i="8"/>
  <c r="M975" i="8"/>
  <c r="L664" i="8"/>
  <c r="M664" i="8"/>
  <c r="L371" i="8"/>
  <c r="M371" i="8"/>
  <c r="L366" i="8"/>
  <c r="M366" i="8"/>
  <c r="L365" i="8"/>
  <c r="M365" i="8"/>
  <c r="L126" i="8"/>
  <c r="M126" i="8"/>
  <c r="L125" i="8"/>
  <c r="M125" i="8"/>
  <c r="L123" i="8"/>
  <c r="M123" i="8"/>
  <c r="L119" i="8"/>
  <c r="M119" i="8"/>
  <c r="L118" i="8"/>
  <c r="M118" i="8"/>
  <c r="L117" i="8"/>
  <c r="M117" i="8"/>
  <c r="L116" i="8"/>
  <c r="M116" i="8"/>
  <c r="L115" i="8"/>
  <c r="M115" i="8"/>
  <c r="L114" i="8"/>
  <c r="M114" i="8"/>
  <c r="L113" i="8"/>
  <c r="M113" i="8"/>
  <c r="L112" i="8"/>
  <c r="M112" i="8"/>
  <c r="L110" i="8"/>
  <c r="M110" i="8"/>
  <c r="L109" i="8"/>
  <c r="M109" i="8"/>
  <c r="L108" i="8"/>
  <c r="M108" i="8"/>
  <c r="L107" i="8"/>
  <c r="M107" i="8"/>
  <c r="L99" i="8"/>
  <c r="M99" i="8"/>
  <c r="L98" i="8"/>
  <c r="M98" i="8"/>
  <c r="L90" i="8"/>
  <c r="M90" i="8"/>
  <c r="L87" i="8"/>
  <c r="M87" i="8"/>
  <c r="L86" i="8"/>
  <c r="M86" i="8"/>
  <c r="L85" i="8"/>
  <c r="M85" i="8"/>
  <c r="L84" i="8"/>
  <c r="M84" i="8"/>
  <c r="L82" i="8"/>
  <c r="M82" i="8"/>
  <c r="L81" i="8"/>
  <c r="M81" i="8"/>
  <c r="L77" i="8"/>
  <c r="M77" i="8"/>
  <c r="L74" i="8"/>
  <c r="M74" i="8"/>
  <c r="L73" i="8"/>
  <c r="M73" i="8"/>
  <c r="L72" i="8"/>
  <c r="M72" i="8"/>
  <c r="L71" i="8"/>
  <c r="M71" i="8"/>
  <c r="L712" i="8"/>
  <c r="M712" i="8"/>
  <c r="L1070" i="8"/>
  <c r="M1070" i="8"/>
  <c r="L1056" i="8"/>
  <c r="M1056" i="8"/>
  <c r="L1055" i="8"/>
  <c r="M1055" i="8"/>
  <c r="L1050" i="8"/>
  <c r="M1050" i="8"/>
  <c r="L1049" i="8"/>
  <c r="M1049" i="8"/>
  <c r="L1046" i="8"/>
  <c r="M1046" i="8"/>
  <c r="L1044" i="8"/>
  <c r="M1044" i="8"/>
  <c r="L1043" i="8"/>
  <c r="M1043" i="8"/>
  <c r="L1041" i="8"/>
  <c r="M1041" i="8"/>
  <c r="L1039" i="8"/>
  <c r="M1039" i="8"/>
  <c r="L1024" i="8"/>
  <c r="M1024" i="8"/>
  <c r="L1019" i="8"/>
  <c r="M1019" i="8"/>
  <c r="L498" i="8"/>
  <c r="M498" i="8"/>
  <c r="L336" i="8"/>
  <c r="M336" i="8"/>
  <c r="L335" i="8"/>
  <c r="M335" i="8"/>
  <c r="L334" i="8"/>
  <c r="M334" i="8"/>
  <c r="L333" i="8"/>
  <c r="M333" i="8"/>
  <c r="L303" i="8"/>
  <c r="M303" i="8"/>
  <c r="L539" i="8"/>
  <c r="M539" i="8"/>
  <c r="L492" i="8"/>
  <c r="M492" i="8"/>
  <c r="L252" i="8"/>
  <c r="M252" i="8"/>
  <c r="L167" i="8"/>
  <c r="M167" i="8"/>
  <c r="L166" i="8"/>
  <c r="M166" i="8"/>
  <c r="L165" i="8"/>
  <c r="M165" i="8"/>
  <c r="L164" i="8"/>
  <c r="M164" i="8"/>
  <c r="L161" i="8"/>
  <c r="M161" i="8"/>
  <c r="L160" i="8"/>
  <c r="M160" i="8"/>
  <c r="L159" i="8"/>
  <c r="M159" i="8"/>
  <c r="L157" i="8"/>
  <c r="M157" i="8"/>
  <c r="L156" i="8"/>
  <c r="M156" i="8"/>
  <c r="L148" i="8"/>
  <c r="M148" i="8"/>
  <c r="L147" i="8"/>
  <c r="M147" i="8"/>
  <c r="L146" i="8"/>
  <c r="M146" i="8"/>
  <c r="L145" i="8"/>
  <c r="M145" i="8"/>
  <c r="L144" i="8"/>
  <c r="M144" i="8"/>
  <c r="L143" i="8"/>
  <c r="M143" i="8"/>
  <c r="L140" i="8"/>
  <c r="M140" i="8"/>
  <c r="L139" i="8"/>
  <c r="M139" i="8"/>
  <c r="L138" i="8"/>
  <c r="M138" i="8"/>
  <c r="L137" i="8"/>
  <c r="M137" i="8"/>
  <c r="L136" i="8"/>
  <c r="M136" i="8"/>
  <c r="L130" i="8"/>
  <c r="M130" i="8"/>
  <c r="L323" i="8"/>
  <c r="M323" i="8"/>
  <c r="L577" i="8"/>
  <c r="M577" i="8"/>
  <c r="L474" i="8"/>
  <c r="M474" i="8"/>
  <c r="L583" i="8"/>
  <c r="M583" i="8"/>
  <c r="L826" i="8"/>
  <c r="M826" i="8"/>
  <c r="L567" i="8"/>
  <c r="M567" i="8"/>
  <c r="L980" i="8"/>
  <c r="M980" i="8"/>
  <c r="L557" i="8"/>
  <c r="M557" i="8"/>
  <c r="L409" i="8"/>
  <c r="M409" i="8"/>
  <c r="L13" i="8"/>
  <c r="M13" i="8"/>
  <c r="L290" i="8"/>
  <c r="M290" i="8"/>
  <c r="L410" i="8"/>
  <c r="M410" i="8"/>
  <c r="L959" i="8"/>
  <c r="M959" i="8"/>
  <c r="L795" i="8"/>
  <c r="M795" i="8"/>
  <c r="L729" i="8"/>
  <c r="M729" i="8"/>
  <c r="L808" i="8"/>
  <c r="M808" i="8"/>
  <c r="L578" i="8"/>
  <c r="M578" i="8"/>
  <c r="L547" i="8"/>
  <c r="M547" i="8"/>
  <c r="L244" i="8"/>
  <c r="M244" i="8"/>
  <c r="L180" i="8"/>
  <c r="M180" i="8"/>
  <c r="L643" i="8"/>
  <c r="M643" i="8"/>
  <c r="L1123" i="8"/>
  <c r="M1123" i="8"/>
  <c r="L1080" i="8"/>
  <c r="M1080" i="8"/>
  <c r="L974" i="8"/>
  <c r="M974" i="8"/>
  <c r="L580" i="8"/>
  <c r="M580" i="8"/>
  <c r="L516" i="8"/>
  <c r="M516" i="8"/>
  <c r="L358" i="8"/>
  <c r="M358" i="8"/>
  <c r="L268" i="8"/>
  <c r="M268" i="8"/>
  <c r="L427" i="8"/>
  <c r="M427" i="8"/>
  <c r="L692" i="8"/>
  <c r="M692" i="8"/>
  <c r="L725" i="8"/>
  <c r="M725" i="8"/>
  <c r="L555" i="8"/>
  <c r="M555" i="8"/>
  <c r="L349" i="8"/>
  <c r="M349" i="8"/>
  <c r="L743" i="8"/>
  <c r="M743" i="8"/>
  <c r="L525" i="8"/>
  <c r="M525" i="8"/>
  <c r="L505" i="8"/>
  <c r="M505" i="8"/>
  <c r="L269" i="8"/>
  <c r="M269" i="8"/>
  <c r="L264" i="8"/>
  <c r="M264" i="8"/>
  <c r="L940" i="8"/>
  <c r="M940" i="8"/>
  <c r="L799" i="8"/>
  <c r="M799" i="8"/>
  <c r="L488" i="8"/>
  <c r="M488" i="8"/>
  <c r="L1124" i="8"/>
  <c r="M1124" i="8"/>
  <c r="L299" i="8"/>
  <c r="M299" i="8"/>
  <c r="L494" i="8"/>
  <c r="M494" i="8"/>
  <c r="L378" i="8"/>
  <c r="M378" i="8"/>
  <c r="L211" i="8"/>
  <c r="M211" i="8"/>
  <c r="L198" i="8"/>
  <c r="M198" i="8"/>
  <c r="L960" i="8"/>
  <c r="M960" i="8"/>
  <c r="L679" i="8"/>
  <c r="M679" i="8"/>
  <c r="L848" i="8"/>
  <c r="M848" i="8"/>
  <c r="L569" i="8"/>
  <c r="M569" i="8"/>
  <c r="L564" i="8"/>
  <c r="M564" i="8"/>
  <c r="L522" i="8"/>
  <c r="M522" i="8"/>
  <c r="L514" i="8"/>
  <c r="M514" i="8"/>
  <c r="L513" i="8"/>
  <c r="M513" i="8"/>
  <c r="L512" i="8"/>
  <c r="M512" i="8"/>
  <c r="L510" i="8"/>
  <c r="M510" i="8"/>
  <c r="L507" i="8"/>
  <c r="M507" i="8"/>
  <c r="L506" i="8"/>
  <c r="M506" i="8"/>
  <c r="L478" i="8"/>
  <c r="M478" i="8"/>
  <c r="L879" i="8"/>
  <c r="M879" i="8"/>
  <c r="L641" i="8"/>
  <c r="M641" i="8"/>
  <c r="L245" i="8"/>
  <c r="M245" i="8"/>
  <c r="L227" i="8"/>
  <c r="M227" i="8"/>
  <c r="L994" i="8"/>
  <c r="M994" i="8"/>
  <c r="L855" i="8"/>
  <c r="M855" i="8"/>
  <c r="L440" i="8"/>
  <c r="M440" i="8"/>
  <c r="L436" i="8"/>
  <c r="M436" i="8"/>
  <c r="L710" i="8"/>
  <c r="M710" i="8"/>
  <c r="L708" i="8"/>
  <c r="M708" i="8"/>
  <c r="L554" i="8"/>
  <c r="M554" i="8"/>
  <c r="L521" i="8"/>
  <c r="M521" i="8"/>
  <c r="L337" i="8"/>
  <c r="M337" i="8"/>
  <c r="L331" i="8"/>
  <c r="M331" i="8"/>
  <c r="L195" i="8"/>
  <c r="M195" i="8"/>
  <c r="L484" i="8"/>
  <c r="M484" i="8"/>
  <c r="L609" i="8"/>
  <c r="M609" i="8"/>
  <c r="L239" i="8"/>
  <c r="M239" i="8"/>
  <c r="L615" i="8"/>
  <c r="M615" i="8"/>
  <c r="L501" i="8"/>
  <c r="M501" i="8"/>
  <c r="L702" i="8"/>
  <c r="M702" i="8"/>
  <c r="L536" i="8"/>
  <c r="M536" i="8"/>
  <c r="L305" i="8"/>
  <c r="M305" i="8"/>
  <c r="L654" i="8"/>
  <c r="M654" i="8"/>
  <c r="L495" i="8"/>
  <c r="M495" i="8"/>
  <c r="L485" i="8"/>
  <c r="M485" i="8"/>
  <c r="L34" i="8"/>
  <c r="M34" i="8"/>
  <c r="L1149" i="8"/>
  <c r="M1149" i="8"/>
  <c r="L362" i="8"/>
  <c r="M362" i="8"/>
  <c r="L249" i="8"/>
  <c r="M249" i="8"/>
  <c r="L817" i="8"/>
  <c r="M817" i="8"/>
  <c r="L757" i="8"/>
  <c r="M757" i="8"/>
  <c r="L228" i="8"/>
  <c r="M228" i="8"/>
  <c r="L66" i="8"/>
  <c r="M66" i="8"/>
  <c r="L503" i="8"/>
  <c r="M503" i="8"/>
  <c r="L463" i="8"/>
  <c r="M463" i="8"/>
  <c r="L411" i="8"/>
  <c r="M411" i="8"/>
  <c r="L300" i="8"/>
  <c r="M300" i="8"/>
  <c r="L630" i="8"/>
  <c r="M630" i="8"/>
  <c r="L740" i="8"/>
  <c r="M740" i="8"/>
  <c r="L297" i="8"/>
  <c r="M297" i="8"/>
  <c r="L873" i="8"/>
  <c r="M873" i="8"/>
  <c r="L925" i="8"/>
  <c r="M925" i="8"/>
  <c r="L811" i="8"/>
  <c r="M811" i="8"/>
  <c r="L779" i="8"/>
  <c r="M779" i="8"/>
  <c r="L762" i="8"/>
  <c r="M762" i="8"/>
  <c r="L760" i="8"/>
  <c r="M760" i="8"/>
  <c r="L638" i="8"/>
  <c r="M638" i="8"/>
  <c r="L598" i="8"/>
  <c r="M598" i="8"/>
  <c r="L814" i="8"/>
  <c r="M814" i="8"/>
  <c r="L810" i="8"/>
  <c r="M810" i="8"/>
  <c r="L758" i="8"/>
  <c r="M758" i="8"/>
  <c r="L5" i="8"/>
  <c r="M5" i="8"/>
  <c r="L690" i="8"/>
  <c r="M690" i="8"/>
  <c r="L518" i="8"/>
  <c r="M518" i="8"/>
  <c r="L765" i="8"/>
  <c r="M765" i="8"/>
  <c r="L496" i="8"/>
  <c r="M496" i="8"/>
  <c r="L154" i="8"/>
  <c r="M154" i="8"/>
  <c r="L530" i="8"/>
  <c r="M530" i="8"/>
  <c r="L348" i="8"/>
  <c r="M348" i="8"/>
  <c r="L45" i="8"/>
  <c r="M45" i="8"/>
  <c r="L737" i="8"/>
  <c r="M737" i="8"/>
  <c r="L480" i="8"/>
  <c r="M480" i="8"/>
  <c r="L414" i="8"/>
  <c r="M414" i="8"/>
  <c r="L3" i="8"/>
  <c r="M3" i="8"/>
</calcChain>
</file>

<file path=xl/sharedStrings.xml><?xml version="1.0" encoding="utf-8"?>
<sst xmlns="http://schemas.openxmlformats.org/spreadsheetml/2006/main" count="19038" uniqueCount="1332">
  <si>
    <t>ÍTEM</t>
  </si>
  <si>
    <t>CODIGO CUPS</t>
  </si>
  <si>
    <t>DESCRIPCIÓN</t>
  </si>
  <si>
    <t>INCLUYE</t>
  </si>
  <si>
    <t>PRECIO PROMEDIO SECOP</t>
  </si>
  <si>
    <t>PRECIO HISTÓRICO</t>
  </si>
  <si>
    <t>MENOR VALOR COTIZADO</t>
  </si>
  <si>
    <t>107M01</t>
  </si>
  <si>
    <t>NO APLICA</t>
  </si>
  <si>
    <t>NO REGISTRA</t>
  </si>
  <si>
    <t>110A01</t>
  </si>
  <si>
    <t>129A01</t>
  </si>
  <si>
    <t>129A02</t>
  </si>
  <si>
    <t>TARIFA APLICA PARA INTERNACIÓN EN HABITACIÓN BIPERSONAL, DE TRES CAMAS O DE CUATRO O MÁS CAMAS</t>
  </si>
  <si>
    <t xml:space="preserve">Incluye honorarios, sala y materiales </t>
  </si>
  <si>
    <t>PERICARDIOCENTESIS</t>
  </si>
  <si>
    <t>HONORARIOS, SALA, REPROGRAMACIÓN DE DISPOSITIVO</t>
  </si>
  <si>
    <t>Honorarios Médicos de Especialista. Honorarios de Anestesiología. Derecho de sala, Materiales de Sutura y curación, Agentes anestésicos PBS</t>
  </si>
  <si>
    <t>ENDARTERECTOMIA DE SUBCLAVIA</t>
  </si>
  <si>
    <t>ENDARTERECTOMIA AXILAR</t>
  </si>
  <si>
    <t>ENDARTERECTOMIA DE VASOS DE BRAZO O ANTEBRAZO</t>
  </si>
  <si>
    <t>ENDARTERECTOMIA DE VASOS DE MIEMBROS SUPERIORES</t>
  </si>
  <si>
    <t>ENDARTERECTOMIA DE ARTERIAS ABDOMINALES</t>
  </si>
  <si>
    <t>ENDARTERECTOMIA SUPRAPATELAR</t>
  </si>
  <si>
    <t>ENDARTERECTOMIA INFRAPATELAR</t>
  </si>
  <si>
    <t>ENDARTERECTOMIA DE ARTERIAS DE MIEMBROS INFERIORES</t>
  </si>
  <si>
    <t>Honorarios Médicos de Especialista. Honorarios de Anestesiología. Derecho de sala, Materiales de Sutura según manual tarifario ISS</t>
  </si>
  <si>
    <t>RESECCION CON ANASTOMOSIS TERMINO-TERMINAL DE ARTERIAS ABDOMINALES</t>
  </si>
  <si>
    <t>ANASTOMOSIS ARTERIAL PRIMARIA SUPRAPATELAR</t>
  </si>
  <si>
    <t>ANASTOMOSIS VENOSA TERMINO TERMINAL SUPRAPATELAR</t>
  </si>
  <si>
    <t>ANASTOMOSIS VENOSA TERMINO TERMINAL INFRAPATELAR</t>
  </si>
  <si>
    <t>RESECCION AXILAR CON INTERPOSICION DE INJERTO O PROTESIS</t>
  </si>
  <si>
    <t>RESECCION ARTERIAL SUPRAPATELAR CON INJERTO AUTOLOGO O PROTESIS</t>
  </si>
  <si>
    <t>CIERRE, PINZAMIENTO O LIGADURA DE VASOS ESPINALES</t>
  </si>
  <si>
    <t>CIERRE, PINZAMIENTO O LIGADURA DE VASOS TORACICOS</t>
  </si>
  <si>
    <t>OCLUSION DE ARTERIAS ABDOMINALES, VIA ENDOVASCULAR</t>
  </si>
  <si>
    <t>TOMA DE INJERTO ARTERIAL</t>
  </si>
  <si>
    <t>TOMA DE INJERTO VENOSO</t>
  </si>
  <si>
    <t>ESCLEROSIS DE LESION EN VASOS SANGUINEOS VIA PERCUTANEA</t>
  </si>
  <si>
    <t>DERIVACION O PUENTE AXILO-FEMORAL UNILATERAL</t>
  </si>
  <si>
    <t>SUTURA DE ARTERIAS EN ZONA I Y III DEL CUELLO</t>
  </si>
  <si>
    <t>SUTURA DE ARTERIAS EN ZONA II DEL CUELLO</t>
  </si>
  <si>
    <t>SUTURA DE VENAS ZONA I Y III DE CUELLO</t>
  </si>
  <si>
    <t>SUTURA DE VENAS ZONA II DE CUELLO</t>
  </si>
  <si>
    <t>SUTURA DE VASOS DE CABEZA Y CUELLO</t>
  </si>
  <si>
    <t>SUTURA DE ARTERIA SUBCLAVIA</t>
  </si>
  <si>
    <t>SUTURA DE ARTERIA AXILAR</t>
  </si>
  <si>
    <t>SUTURA DE ARTERIA DE BRAZO O ANTEBRAZO</t>
  </si>
  <si>
    <t>SUTURA DE VENA AXILAR</t>
  </si>
  <si>
    <t>SUTURA DE VENA DE BRAZO O ANTEBRAZO</t>
  </si>
  <si>
    <t>SUTURA DE VASOS DE MIEMBROS SUPERIORES</t>
  </si>
  <si>
    <t>SUTURA DE ARTERIAS ABDOMINALES</t>
  </si>
  <si>
    <t>SUTURA DE VENAS ABDOMINALES</t>
  </si>
  <si>
    <t>ANGIOPLASTIA DE VASOS CERVICALES CON O SIN IMPLANTE DE DISPOSITIVO</t>
  </si>
  <si>
    <t>AORTOGRAMA ABDOMINAL</t>
  </si>
  <si>
    <t>VENOGRAFIA SELECTIVA</t>
  </si>
  <si>
    <t>CUIDADO (MANEJO) INTRAHOSPITALARIO POR MEDICINA ESPECIALIZADA</t>
  </si>
  <si>
    <t>SIN CUPS</t>
  </si>
  <si>
    <t>EQUIPO DE RADIOLOGIA PORTATIL</t>
  </si>
  <si>
    <t>INCLUYE: Honorarios de cirujano, honorarios de anestesiólogo y derechos de sala.
INSUMOS ESPECIALES: Aguja De Puncion Angiografica (2), Cable Conector Cateter Ablacion (1), Cable Conector Cateter Cuadripolar (2), Cable Conector Cateter Decapolar (1), Cateter Coronario (1), Cateter De Ablacion (1), Cateter Diagn Electrofis Cuadripolar Curva Deflect (2), Cateter Electrofisiologico Decapolar Deflectable (1), Guia Diagnostica (1), Introductor (4), Introductor De Punción Transeptal (1), Transductor Presion Invasiva (1).
INSUMOS BÁSICOS: Los requeridos para la realización del procedimiento definidos en el artículo 85 parágrafo 6 del Acuerdo 256 de 2001 o artículo 55 parágrafo 5 del Decreto 2423 de 1996.</t>
  </si>
  <si>
    <t>TROMBOENDARTERECTOMIA PULMONAR</t>
  </si>
  <si>
    <t>OCLUSION DE VENAS INTRAABDOMINALES, VIA ENDOVASCULAR</t>
  </si>
  <si>
    <t>LIGADURA Y ESCISION INFRAPATELAR DE VENAS VARICOSAS</t>
  </si>
  <si>
    <t>TERAPIA POR 3 DÍAS; INCLUYE: TERAPIA, FILTRO, KIT DE CONEXIÓN Y BOLSAS RECOLECTORAS.</t>
  </si>
  <si>
    <t>LA TARIFA APLICA PARA CADA PROFESIONAL QUE PARTICIPE EN CADA JUNTA POR PACIENTE</t>
  </si>
  <si>
    <t>LA TARIFA APLICA PARA CADA ESPECIALISTA QUE PARTICIPE EN CADA JUNTA POR PACIENTE</t>
  </si>
  <si>
    <t>CONSULTA DE URGENCIAS POR MEDICINA GENERAL</t>
  </si>
  <si>
    <t>CONSULTA DE URGENCIAS, POR ESPECIALISTA EN URGENCIAS O EMERGENCIAS</t>
  </si>
  <si>
    <t>HONORARIOS DE ANESTESIOLOGIA PARA PROCEDIMIENTOS DE ELECTROFISIOLOGIA, HEMODINAMIA O RADIOLOGIA INTERVENCIONISTA VASCULAR</t>
  </si>
  <si>
    <t>HONGOS PRUEBAS DE SENSIBILIDAD</t>
  </si>
  <si>
    <t>Mycobacterium PRUEBAS DE SENSIBILIDAD</t>
  </si>
  <si>
    <t>Brucella CULTIVO</t>
  </si>
  <si>
    <t>CULTIVO PARA HONGOS MICOSIS PROFUNDA</t>
  </si>
  <si>
    <t>CULTIVO PARA HONGOS MICOSIS SUPERFICIAL</t>
  </si>
  <si>
    <t>HEMOCULTIVO AEROBIO AUTOMATIZADO CADA MUESTRA</t>
  </si>
  <si>
    <t>HEMOCULTIVO ANAEROBIO AUTOMATIZADO CADA MUESTRA</t>
  </si>
  <si>
    <t>HEMOCULTIVO PARA HONGOS CADA MUESTRA</t>
  </si>
  <si>
    <t>MICOBACTERIAS NO TUBERCULOSAS CULTIVO</t>
  </si>
  <si>
    <t>EXAMEN DIRECTO PARA HONGOS (KOH)</t>
  </si>
  <si>
    <t>ANTITROMBINA III FUNCIONAL AUTOMATIZADA</t>
  </si>
  <si>
    <t>FACTOR VIII DE LA COAGULACION</t>
  </si>
  <si>
    <t>FIBRINOGENO</t>
  </si>
  <si>
    <t>PROTEINA S DE LA COAGULACION ACTIVIDAD</t>
  </si>
  <si>
    <t>PROTEINA S DE LA COAGULACION ANTIGENO TOTAL</t>
  </si>
  <si>
    <t>TIEMPO DE SANGRIA ESTANDARIZADO</t>
  </si>
  <si>
    <t>INHIBIDOR DE FACTOR V</t>
  </si>
  <si>
    <t>CELULAS L.E.</t>
  </si>
  <si>
    <t>DIMERO D AUTOMATIZADO</t>
  </si>
  <si>
    <t>ERITROPOYETINA</t>
  </si>
  <si>
    <t>GLUCOSA 6 FOSFATO DESHIDROGENASA CUANTITATIVA</t>
  </si>
  <si>
    <t>EXTENDIDO DE SANGRE PERIFERICA ESTUDIO DE MORFOLOGIA</t>
  </si>
  <si>
    <t>HEMATOCRITO</t>
  </si>
  <si>
    <t>HEMOGLOBINA</t>
  </si>
  <si>
    <t>HEMOPARASITOS EXTENDIDO DE GOTA GRUESA</t>
  </si>
  <si>
    <t>HEMOPARASITOS EXTENDIDO DE SANGRE PERIFERICA</t>
  </si>
  <si>
    <t>RECUENTO DE EOSINOFILO EN CUALQUIER MUESTRA</t>
  </si>
  <si>
    <t>EOSINOFILOS EN MOCO NASAL</t>
  </si>
  <si>
    <t>RECUENTO DE PLAQUETAS AUTOMATIZADO</t>
  </si>
  <si>
    <t>RECUENTO DE RETICULOCITOS METODO MANUAL</t>
  </si>
  <si>
    <t>CAROTENOS</t>
  </si>
  <si>
    <t>CATECOLAMINAS TOTALES EN ORINA DE 24 H</t>
  </si>
  <si>
    <t>DEOXIPIRIDINOLINA</t>
  </si>
  <si>
    <t>FERRITINA</t>
  </si>
  <si>
    <t>HAPTOGLOBINA AUTOMATIZADA</t>
  </si>
  <si>
    <t>METANEFRINAS TOTALES EN ORINA DE 24 HORAS</t>
  </si>
  <si>
    <t>MICROALBUMINURIA SEMIAUTOMATIZADA</t>
  </si>
  <si>
    <t>MIOGLOBINA EN ORINA O EN SUERO</t>
  </si>
  <si>
    <t>OSMOLARIDAD EN ORINA</t>
  </si>
  <si>
    <t>OSMOLARIDAD EN SUERO</t>
  </si>
  <si>
    <t>OSTEOCALCINA</t>
  </si>
  <si>
    <t>OXALATOS EN ORINA O EN SANGRE</t>
  </si>
  <si>
    <t>PORFIRINAS CUANTITATIVAS EN ORINA 24 HORAS</t>
  </si>
  <si>
    <t>PORFOBILINOGENO CUALITATIVO EN ORINA PARCIAL</t>
  </si>
  <si>
    <t>TRANSFERRINA SEMIAUTOMATIZADA</t>
  </si>
  <si>
    <t>CITRATOS EN ORINA DE 24 HORAS</t>
  </si>
  <si>
    <t>METANEFRINAS FRACCIONADAS EN PLASMA SEMIAUTOMATIZADO O AUTOMATIZADO</t>
  </si>
  <si>
    <t>ALDOLASA</t>
  </si>
  <si>
    <t>APOLIPOPROTEINAS B SEMIAUTOMATIZADA</t>
  </si>
  <si>
    <t>CERULOPLASMINA AUTOMATIZADA</t>
  </si>
  <si>
    <t>COLINESTERASA SERICA</t>
  </si>
  <si>
    <t>HEMOGLOBINA GLICOSILADA AUTOMATIZADA</t>
  </si>
  <si>
    <t>HEMOSIDERINA EN ORINA</t>
  </si>
  <si>
    <t>PROTOPORFIRINA ZINC ERITROCITARIA</t>
  </si>
  <si>
    <t>SEROTONINA-5 HIDROXI-TRIPTAMINA</t>
  </si>
  <si>
    <t>SEROTONINA-5 HIDROXI-TRIPTAMINA EN ORINA DE 24HORAS</t>
  </si>
  <si>
    <t>TROPONINA I CUANTITATIVA</t>
  </si>
  <si>
    <t>LIQUIDO PERICARDICO (EXAMEN FISICO Y CITOQUIMICO CON DENSIDAD Y PROTEINAS)</t>
  </si>
  <si>
    <t>OTROS LIQUIDOS (EXAMEN FISICO Y CITOQUIMICO CON RECUENTO Y MORFOLOGIA DE ERITROCITOS Y LEUCOCITOS GLUCOSA PROTEINAS)</t>
  </si>
  <si>
    <t>AMONIO</t>
  </si>
  <si>
    <t>CALCIO AUTOMATIZADO</t>
  </si>
  <si>
    <t>CALCIO IONICO</t>
  </si>
  <si>
    <t>ZINC</t>
  </si>
  <si>
    <t>ACIDO URICO EN ORINA DE 24 HORAS</t>
  </si>
  <si>
    <t>ALBUMINA EN SUERO U OTROS FLUIDOS</t>
  </si>
  <si>
    <t>ALBUMINA EN ORINA DE 24 HORAS</t>
  </si>
  <si>
    <t>AMILASA EN SUERO U OTROS FLUIDOS</t>
  </si>
  <si>
    <t>AMILASA EN ORINA DE 24 HORAS</t>
  </si>
  <si>
    <t>BILIRRUBINAS TOTAL Y DIRECTA</t>
  </si>
  <si>
    <t>CALCIO SEMIAUTOMATIZADO</t>
  </si>
  <si>
    <t>CALCIO AUTOMATIZADO EN ORINA DE 24 HORAS</t>
  </si>
  <si>
    <t>CAPACIDAD DE COMBINACION DEL HIERRO</t>
  </si>
  <si>
    <t>CLORO</t>
  </si>
  <si>
    <t>CLORO EN ORINA DE 24 HORAS</t>
  </si>
  <si>
    <t>COLESTEROL DE ALTA DENSIDAD</t>
  </si>
  <si>
    <t>COLESTEROL DE BAJA DENSIDAD SEMIAUTOMATIZADO</t>
  </si>
  <si>
    <t>COLESTEROL TOTAL</t>
  </si>
  <si>
    <t>CREATIN QUINASA (FRACCION MB) AUTOMATIZADA</t>
  </si>
  <si>
    <t>CREATINA</t>
  </si>
  <si>
    <t>CREATININA DEPURACION</t>
  </si>
  <si>
    <t>CREATININA EN ORINA DE 24 HORAS</t>
  </si>
  <si>
    <t>DESHIDROGENASA LACTICA</t>
  </si>
  <si>
    <t>FOSFATASA ACIDA</t>
  </si>
  <si>
    <t>FOSFATASA ALCALINA</t>
  </si>
  <si>
    <t>FOSFORO EN SUERO U OTROS FLUIDOS</t>
  </si>
  <si>
    <t>GASES ARTERIALES (EN REPOSO O EN EJERCICIO)</t>
  </si>
  <si>
    <t>GLUCOSA EN ORINA</t>
  </si>
  <si>
    <t>GLUCOSA EN SUERO U OTRO FLUIDO DIFERENTE A ORINA</t>
  </si>
  <si>
    <t>GLUCOSA PRE Y POST PRANDIAL</t>
  </si>
  <si>
    <t>HIERRO TOTAL</t>
  </si>
  <si>
    <t>LIPASA</t>
  </si>
  <si>
    <t>LIQUIDO ASCITICO (EXAMEN FISICO Y CITOQUIMICO)</t>
  </si>
  <si>
    <t>LIQUIDO CEFALORRAQUIDEO (LCR EXAMEN FISICO Y CITOQUIMICO CON GLUCOSA PROTEINAS MORFOLOGIA DE ERITROCITOS Y DIFERENCIAL DE LEUCOCITOS)</t>
  </si>
  <si>
    <t>LIQUIDO PERITONEAL (EXAMEN FISICO Y CITOQUIMICO CON DETECCION DE ERITROCITOS RECUENTO Y MORFOLOGIA DE LEUCOCITOS GLUCOSA PROTEINAS Y AMILASA)</t>
  </si>
  <si>
    <t>LIQUIDO PLEURAL (EXAMEN FISICO Y CITOQUIMICO CON RECUENTO Y MORFOLOGIA DE LEUCOCITOS GLUCOSA Y DESHIDROGENASA LACTICA)</t>
  </si>
  <si>
    <t>MAGNESIO EN SUERO U OTROS FLUIDOS</t>
  </si>
  <si>
    <t>MAGNESIO EN ORINA DE 24 HORAS</t>
  </si>
  <si>
    <t>NITROGENO UREICO EN ORINA DE 24 HORAS</t>
  </si>
  <si>
    <t>POTASIO EN SUERO U OTROS FLUIDOS</t>
  </si>
  <si>
    <t>PROTEINAS EN ORINA DE 24 HORAS</t>
  </si>
  <si>
    <t>PROTEINAS TOTALES EN SUERO Y OTROS FLUIDOS</t>
  </si>
  <si>
    <t>SODIO EN SUERO U OTROS FLUIDOS</t>
  </si>
  <si>
    <t>SODIO EN ORINA DE 24 HORAS</t>
  </si>
  <si>
    <t>TRIGLICERIDOS</t>
  </si>
  <si>
    <t>UREA EN ORINA DE 24 HORAS</t>
  </si>
  <si>
    <t>AMILASA EN ORINA PARCIAL</t>
  </si>
  <si>
    <t>CALCIO EN ORINA PARCIAL</t>
  </si>
  <si>
    <t>PROTEINAS TOTALES EN ORINA PARCIAL</t>
  </si>
  <si>
    <t>FOSFORO EN ORINA PARCIAL</t>
  </si>
  <si>
    <t>CREATININA EN ORINA PARCIAL</t>
  </si>
  <si>
    <t>ACIDO URICO EN ORINA PARCIAL</t>
  </si>
  <si>
    <t>POTASIO EN ORINA PARCIAL</t>
  </si>
  <si>
    <t>MAGNESIO EN ORINA PARCIAL</t>
  </si>
  <si>
    <t>CLORO EN ORINA PARCIAL</t>
  </si>
  <si>
    <t>ANGIOTENSINA II</t>
  </si>
  <si>
    <t>ENZIMA CONVERTIDORA DE ANGIOTENSINA</t>
  </si>
  <si>
    <t>RENINA TOTAL</t>
  </si>
  <si>
    <t>RENINA ACTIVIDAD PLASMATICA</t>
  </si>
  <si>
    <t>HORMONA ANTIDIURETICA</t>
  </si>
  <si>
    <t>PROLACTINA (MEZCLA DE TRES MUESTRAS)</t>
  </si>
  <si>
    <t>CORTISOL PRE Y POSTSUPRESION CON DEXAMETASONA</t>
  </si>
  <si>
    <t>ANDROSTENEDIONA</t>
  </si>
  <si>
    <t>ESTRADIOL</t>
  </si>
  <si>
    <t>PROGESTERONA</t>
  </si>
  <si>
    <t>TESTOSTERONA LIBRE</t>
  </si>
  <si>
    <t>INSULINA LIBRE</t>
  </si>
  <si>
    <t>PEPTIDO C</t>
  </si>
  <si>
    <t>PROINSULINA</t>
  </si>
  <si>
    <t>ALDOSTERONA</t>
  </si>
  <si>
    <t>CORTISOL DIFERENTES MUESTRAS</t>
  </si>
  <si>
    <t>CORTISOL LIBRE EN ORINA DE 24 HORAS</t>
  </si>
  <si>
    <t>DEHIDROEPINANDROSTERONA</t>
  </si>
  <si>
    <t>CORTISOL AM</t>
  </si>
  <si>
    <t>GLOBULINA TRANSPORTADORA DE TIROXINA</t>
  </si>
  <si>
    <t>HORMONA ESTIMULANTE DEL TIROIDES</t>
  </si>
  <si>
    <t>HORMONA ESTIMULANTE DEL TIROIDES ULTRASENSIBLE</t>
  </si>
  <si>
    <t>HORMONA PARATIROIDEA MOLECULA INTACTA</t>
  </si>
  <si>
    <t>TIROGLOBULINA</t>
  </si>
  <si>
    <t>TIROXINA LIBRE</t>
  </si>
  <si>
    <t>TRIYODOTIRONINA LIBRE</t>
  </si>
  <si>
    <t>TRIYODOTIRONINA TOTAL</t>
  </si>
  <si>
    <t>ACIDO VALPROICO AUTOMATIZADO</t>
  </si>
  <si>
    <t>CARBAMAZEPINA CUANTITATIVA AUTOMATIZADA</t>
  </si>
  <si>
    <t>BENZODIACEPINAS CUANTITATIVAS AUTOMATIZADO</t>
  </si>
  <si>
    <t>LITIO AUTOMATIZADO</t>
  </si>
  <si>
    <t>ALCOHOL ETILICO SEMIAUTOMATIZADO</t>
  </si>
  <si>
    <t>CANNABINOIDES AUTOMATIZADO</t>
  </si>
  <si>
    <t>COCAINA O METABOLITOS MANUAL</t>
  </si>
  <si>
    <t>DROGAS DE ABUSO</t>
  </si>
  <si>
    <t>MERCURIO AUTOMATIZADO</t>
  </si>
  <si>
    <t>METALES PESADOS CADA UNO SEMIAUTOMATIZADO</t>
  </si>
  <si>
    <t>ANTIESTREPTOLISINA AUTOMATIZADO</t>
  </si>
  <si>
    <t>Borrelia burgdorferi ANTICUERPOS Ig M SEMIAUTOMATIZADO O AUTOMATIZADO</t>
  </si>
  <si>
    <t>Helicobacter pylori ANTICUERPOS Ig A SEMIAUTOMATIZADO O AUTOMATIZADO</t>
  </si>
  <si>
    <t>Treponema pallidum ANTICUERPOS (PRUEBA TREPONEMICA) MANUAL O SEMIAUTOMATIZADA O AUTOMATIZADA</t>
  </si>
  <si>
    <t>Aspergillus ANTICUERPOS MANUAL</t>
  </si>
  <si>
    <t>HONGOS ANTICUERPOS TOTALES SEMIAUTOMATIZADO O AUTOMATIZADO</t>
  </si>
  <si>
    <t>Adenovirus ANTICUERPOS Ig M SEMIAUTOMATIZADO O AUTOMATIZADO</t>
  </si>
  <si>
    <t>Epstein-Barr ANTICUERPOS Ig A (TEMPRANOS A) SEMIAUTOMATIZADO O AUTOMATIZADO</t>
  </si>
  <si>
    <t>HTLV-I Y II ANTICUERPOS TOTALES SEMIAUTOMATIZADO O AUTOMATIZADO</t>
  </si>
  <si>
    <t>Rubeola ANTICUERPOS Ig G AUTOMATIZADO</t>
  </si>
  <si>
    <t>ACETILCOLINA RECEPTORES ANTICUERPOS BLOQUEADORES AUTOMATIZADO</t>
  </si>
  <si>
    <t>INSULINA ANTICUERPOS SEMIAUTOMATIZADO O AUTOMATIZADO</t>
  </si>
  <si>
    <t>INSULINA ANTICUERPOS ISLOTES SEMIAUTOMATIZADO O AUTOMATIZADO</t>
  </si>
  <si>
    <t>MITOCONDRIA ANTICUERPOS AUTOMATIZADO</t>
  </si>
  <si>
    <t>MITOCONDRIA ANTICUERPOS SEMIAUTOMATIZADO</t>
  </si>
  <si>
    <t>MUSCULO LISO ANTICUERPOS AUTOMATIZADO</t>
  </si>
  <si>
    <t>ANTICUERPOS ANTINUCLEARES AUTOMATIZADO</t>
  </si>
  <si>
    <t>Sm ANTICUERPOS SEMIAUTOMATIZADO O AUTOMATIZADO</t>
  </si>
  <si>
    <t>TIROIDEOS COLOIDALES ANTICUERPOS</t>
  </si>
  <si>
    <t>TIROIDEOS MICROSOMALES ANTICUERPOS (TIROIDEOS PEROXIDASA ANTICUERPOS) MANUAL</t>
  </si>
  <si>
    <t>TIROIDEOS MICROSOMALES ANTICUERPOS (TIROIDEOS PEROXIDASA ANTICUERPOS) SEMIAUTOMATIZADO</t>
  </si>
  <si>
    <t>TIROIDEOS PEROXIDASA ANTICUERPOS</t>
  </si>
  <si>
    <t>N-METIL ASPARTATO RECEPTOR ANTICUERPOS SEMIAUTOMATIZADO O AUTOMATIZADO</t>
  </si>
  <si>
    <t>BETA 2 MICROGLOBULINA SEMIAUTOMATIZADO O AUTOMATIZADO</t>
  </si>
  <si>
    <t>GASTRINA SEMIAUTOMATIZADO O AUTOMATIZADO</t>
  </si>
  <si>
    <t>COMPLEMENTO C1Q SEMIAUTOMATIZADO O AUTOMATIZADO</t>
  </si>
  <si>
    <t>INMUNOFIJACION AUTOMATIZADA</t>
  </si>
  <si>
    <t>INMUNOGLOBULINAS CADENAS LIVIANAS KAPPA Y LAMBDA SEMIAUTOMATIZADO O AUTOMATIZADO</t>
  </si>
  <si>
    <t>PROCALCITONINA SEMIAUTOMATIZADO O AUTOMATIZADO</t>
  </si>
  <si>
    <t>INMUNOGLOBULINAS CADENAS LIVIANAS LIBRES LAMBDA SEMIAUTOMATIZADO O AUTOMATIZADO</t>
  </si>
  <si>
    <t>AGLUTININAS AL FRIO</t>
  </si>
  <si>
    <t>PROTEINA C REACTIVA ALTA PRECISION AUTOMATIZADO</t>
  </si>
  <si>
    <t>PRUEBA NO TREPONEMICA MANUAL</t>
  </si>
  <si>
    <t>CRIOGLOBULINAS</t>
  </si>
  <si>
    <t>AZUCARES REDUCTORES EN HECES</t>
  </si>
  <si>
    <t>COPROLOGICO</t>
  </si>
  <si>
    <t>FROTIS RECTAL (IDENTIFICACION DE TROFOZOITOS)</t>
  </si>
  <si>
    <t>SANGRE OCULTA EN MATERIA FECAL (DETERMINACION DE HEMOGLOBINA HUMANA ESPECIFICA)</t>
  </si>
  <si>
    <t>COPROLOGICO SERIADO TRES MUESTRAS</t>
  </si>
  <si>
    <t>COPROSCOPICO SERIADO TRES MUESTRAS</t>
  </si>
  <si>
    <t>UROANALISIS</t>
  </si>
  <si>
    <t>ESTUDIO MOLECULAR DE REARREGLOS (ESPECIFICOS)</t>
  </si>
  <si>
    <t>SUMINISTRO DE OXIGENO, LITRO POR MINUTO</t>
  </si>
  <si>
    <t>86-7-20182-25</t>
  </si>
  <si>
    <t>86-7-20126-24</t>
  </si>
  <si>
    <t>86-7-20199-23</t>
  </si>
  <si>
    <t xml:space="preserve">PROYECTADO IPC 2023 (9.28%), 2024 (5.2%), 2025 (5.1%) </t>
  </si>
  <si>
    <t xml:space="preserve">PROYECTADO IPC  2024 (5.2%), 2025 (5.1%) </t>
  </si>
  <si>
    <t xml:space="preserve">PROYECTADO IPC  2025 (5.1%) </t>
  </si>
  <si>
    <t xml:space="preserve">LOBECTOMIA SEGMENTARIA POR TORACOSCOPIA </t>
  </si>
  <si>
    <t>REPARACION DE ANILLO VIA ABIERTA</t>
  </si>
  <si>
    <t>REEMPLAZO DE LA VALVULA AORTICA MINIMAMENTE INVASIVA</t>
  </si>
  <si>
    <t>Honorarios Medicos (Cirujano, Anestesiologo, Ayudante, Perfusionista), Derechos de Sala, medicamentos POS intraquirúrgicos contemplados en el Acuerdo 029.
Imagenología  estan incluidos durante el procedimiento y la totalidad de la estancia ofertada hasta: 1 Ecocardiograma transtoráxico   ó 1  Ecocardiograma Transesofágico y  5 Rayos X de Torax con portatìl.  1 Set oxigenador y de tuberia.. (tuberia, oxigenar y,hemofiltro)
Laboratorios estan incluidos durante la totalidad de la estancia ofertada hasta:  1 Troponina T, 4 Hemograma,  4 TP, 4 TPT, 4 sodio, 4 potasio, 2 Creatinina, 2 Nitrógeno uréico, 1 Glicemia, 1Magnesio, 1Calcio, 1Cloro, 2Uruoanálisis, 3 coloración de GRAM, 1 cultivo de gérmenes comunes, 1 urocultivo, 1 Hemoclasificación, hasta 6 pruebas cruzadas;
Hemoderivados estan incluidos durante el procedimiento y la totalidad de la estancia hasta: 2 concentrados globulares, 4 unidades de Plasma y 4 unidades de Plaquetas;  
Valoración y seguimiento por cirujano cardiovascular hasta por 30 días después del procedimiento;
NOTA FACTURACION: Cuando se realiza mas de 1 procedimiento durante la misma intervención o hay rompimiento del paquete, los demás procedimiento realizados se facturarán según Acuerdo 256 del 2001, teniendo en cuenta la tarifa negociada con el cliente para procedimientos. Se consideran medicamentos PBS los definidos en la normatividad vigente para la fecha de prestación de servicios (NUEVO PBS).
Las inclusiones acá descritas aplican durante la totalidad de la estancia y/o atención del usuario antes y después del criterio medico sobre su ordenamiento y realización de los procedimientos pactado como paquete.</t>
  </si>
  <si>
    <t>REEMPLAZO DE LA VALVULA MITRAL MINIMAMENTE INVASIVA</t>
  </si>
  <si>
    <t xml:space="preserve">* Honorarios Médicos: 
Cirujano, Anestesiólogo, Ayudante, Perfusionista). 
* Derechos de Sala, medicamentos  POS  intraquirúrgicos. 
1 Una cánula venosa femoral. 
1 Una cánula venosa yugular. 
1 Una cánula arterial femoral. 
1 Una  cánula de raíz  aortica con introductor. 
1 Una guía  0.35 x 150cm en j world medical.
1 set oxigenador y de tuberías. 
Hasta: 1 Ecocardiograma transtoráxico.o transesofágico. 
Hemoderivados: están  incluidos durante el procedimiento y la totalidad de la estancia hasta: 2 concentrados globulares, 4 unidades de Plasma y 4 unidades de Plaquetas, 6 pruebas cruzadas. </t>
  </si>
  <si>
    <t>ATRIOSEPTOSTOMIA (CREACION O AMPLIACION DE DEFECTO DE TABIQUE INTERAURICULAR) VIA ABIERTA</t>
  </si>
  <si>
    <t>REPARACION DE DEFECTO DE TABIQUE INTERAURICULAR MINIMAMENTE INVASIVA</t>
  </si>
  <si>
    <t>REPARACION COMPLETA DE DRENAJE VENOSO PULMONAR ANOMALO TOTAL A AURICULA DERECHA</t>
  </si>
  <si>
    <t>ANGIOPLASTIA CORONARIA PERCUTANEA (ENDOVASCULAR) CON INFUSION DE SUSTANCIA TERAPEUTICA UNO O DOS VASOS</t>
  </si>
  <si>
    <t>BIOPSIA DE PERICARDIO MINIMAMENTE INVASIVA</t>
  </si>
  <si>
    <t xml:space="preserve">Honorarios Médicos de Especialista. Honorarios de Anestesiología. Derecho de sala, Ayudas diagnosticas durante el procedimiento: Electrocardiograma 1. Materiales de Sutura y curación, Agentes anestésicos PBS, Insumos: Bupirop y lidocaina, Cateter cuadripolar con extension 1, Cateter decapolar con extension 1, Cateter duodecapolar con extension 1, Cefazolina o aztreonam con clindamicina, Introductor hemodinamia 3, Transductor de presion 1.
</t>
  </si>
  <si>
    <t xml:space="preserve">Honorarios Médicos de Especialista. Honorarios de Anestesiología.Derecho de sala, Ayudas diagnosticas durante el procedimiento Electrocardiograma 1, Ecocardiograma Intracardiaco 1.Materiales de Sutura y curación. Agentes anestésicos PBS. Insumos: Aguja transeptal 1, Bupirop y lidocaina , Cateter arterial 1, Cateter cuadripolar con extension 1, Cateter de ablacion convencional 1, Cateter de ablacion irrigado fa 1, Cateter decapolar con extension 1, Cateter diagnostico 1, Cateter duodecapolar con extension 1, Cateter eco intracardiaco 1, Cefazolina o aztreonam con clindamicina , Cisatracurio o Rocuronio o Vecuronio, Conector de ablacion 1, Electrodo multifuncion 1, Guia de diagnostico 1, Guia hidrofilica 1, Introductor ensite 1, Introductor hemodinamia 1, Introductores electrofisiologia 1, Isoproterenol, Medio de contraste 1, Parches ensite, Protamina 1, Transductor de presion 1.
</t>
  </si>
  <si>
    <t>MODULACION DE SUSTRATO ARRITMICO (AURICULAR O VENTRICULAR) ENDOCARDICA</t>
  </si>
  <si>
    <t>INSERCION O SUSTITUCION DE ELECTRODO EPICARDICO VIA ABIERTA</t>
  </si>
  <si>
    <t>TROMBECTOMIA DE VASOS INTRACRANEALES VIA ENDOVASCULAR</t>
  </si>
  <si>
    <t>TROMBOLISIS FARMACOLOGICA DE VASOS INTRACRANEALES VIA ENDOVASCULAR</t>
  </si>
  <si>
    <t>TROMBECTOMIA DE VASOS DE CABEZA Y CUELLO VIA ENDOVASCULAR</t>
  </si>
  <si>
    <t>TROMBOLISIS EN VASOS TORACICOS</t>
  </si>
  <si>
    <t>TROMBOEMBOLECTOMIA ARTERIAL CORONARIA</t>
  </si>
  <si>
    <t>TROMBOEMBOLECTOMIA EN VASOS ESPINALES</t>
  </si>
  <si>
    <t>RESECCION CON ANASTOMOSIS DE VASOS DE CABEZA Y CUELLO</t>
  </si>
  <si>
    <t>RECONSTRUCION DE AORTA TORACICA ASCENDENTE VIA PERCUTANEA (ENDOVASCULAR)</t>
  </si>
  <si>
    <t>HONORARIOS ESPECIALISTA 1 - HONORARIOS ESPECIALISTA 2 - HONORARIOS ANESTESIOLOGO - DERECHOS DE SALA - INSUMOS Y MEDICAMENTOS INCLUIDOS: * 2 ENDOPROTESIS CUERPO PRINCIPAL PARA CORRECCION DE ANUERISMA TORACICO * 2 GUIAS LUNDERQUIST 0.035 X 260 * 2 INTRODUCTORES PARA ENDOPROTESIS * 1 BALON DE ANGIOPLASTIA PARA ENDOPROTESIS * 4 CATETERES DE SUTURA PERCLOSE PROGLIDE * 1 SET DE MICROPUNCION 5FR - * 1 INTRODUCTOR 7FR X 11CM  * 1 AGUJA DE PUNCIÓN RADIAL O FEMORAL * 1 CATÉTER PIG TAIL CENTIMETRADO * 1 GUÍA HIDROFILICA X 260CM * 1 CATETER JR 6FR X 100CM   * 2 CONECTORES DE ALTA PRESION * 1 JERINGA PARA INYECTOR *    * MEDIO DE CONTRASTE * INSUMOS PARA CANALIZACIÓN Y LIQUIDOS ENDOVENOSOS</t>
  </si>
  <si>
    <t>REVASCULARIZACION DE VASOS DE CUELLO VIA ABIERTA</t>
  </si>
  <si>
    <t>RESECCION CON ANASTOMOSIS DE ARTERIAS ABDOMINALES</t>
  </si>
  <si>
    <t>RESECCION CON ANASTOMOSIS TERMINO-TERMINAL DE VENAS ABDOMINALES</t>
  </si>
  <si>
    <t>RESECCION CON ANASTOMOSIS DE VENAS ABDOMINALES</t>
  </si>
  <si>
    <t>ANASTOMOSIS ARTERIAL PRIMARIA INFRAPATELAR</t>
  </si>
  <si>
    <t>RESECCION CON ANASTOMOSIS DE ARTERIAS DE MIEMBROS INFERIORES</t>
  </si>
  <si>
    <t>RESECCION CON ANASTOMOSIS DE VENAS DE MIEMBROS INFERIORES</t>
  </si>
  <si>
    <t>ESCISION CON SUSTITUCION DE VASOS DE CABEZA Y CUELLO</t>
  </si>
  <si>
    <t>RESECCION DE SUBCLAVIA CON INTERPOSICION DE INJERTO O PROTESIS</t>
  </si>
  <si>
    <t>RESECCION EN BRAZO O ANTEBRAZO CON INTERPOSICION DE INJERTO O PROTESIS</t>
  </si>
  <si>
    <t>RESECCION CON SUSTITUCION DE VASOS DE MIEMBROS SUPERIORES</t>
  </si>
  <si>
    <t>RESECCION CON SUSTITUCION DE AORTA ABDOMINAL</t>
  </si>
  <si>
    <t>RESECCION CON SUSTITUCION DE VASOS TORACICOS</t>
  </si>
  <si>
    <t>RESECCION CON SUSTITUCION DE ARTERIAS ABDOMINALES</t>
  </si>
  <si>
    <t>RESECCION CON SUSTITUCION DE VENAS ABDOMINALES</t>
  </si>
  <si>
    <t>RESECCION ARTERIAL INFRAPATELAR CON INJERTO AUTOLOGO O PROTESIS</t>
  </si>
  <si>
    <t>RESECCION CON SUSTITUCION DE ARTERIAS DE MIEMBROS INFERIORES</t>
  </si>
  <si>
    <t>RESECCION CON SUSTITUCION DE VENAS DE MIEMBROS INFERIORES</t>
  </si>
  <si>
    <t>OCLUSION DE LESION EN VASOS INTRACRANEALES, VIA ENDOVASCULAR</t>
  </si>
  <si>
    <t>OCLUSION, PINZAMIENTO O LIGADURA DE VASOS DE CABEZA Y CUELLO</t>
  </si>
  <si>
    <t>OCLUSION DE VASOS DE CABEZA Y CUELLO, VIA ENDOVASCULAR</t>
  </si>
  <si>
    <t>OCLUSION, PINZAMIENTO O LIGADURA DE VASOS AXILARES</t>
  </si>
  <si>
    <t>OCLUSION, PINZAMIENTO O LIGADURA DE VASOS DE MIEMBROS SUPERIORES</t>
  </si>
  <si>
    <t>OCLUSION DE VASOS DE MIEMBROS SUPERIORES, VIA ENDOVASCULAR</t>
  </si>
  <si>
    <t>OCLUSION DE VASOS ESPINALES, VIA ENDOVASCULAR</t>
  </si>
  <si>
    <t>OCLUSION DE VASOS TORACICOS VIA PERCUTANEA (ENDOVASCULAR)</t>
  </si>
  <si>
    <t>OCLUSION DE ARTERIAS DE MIEMBROS INFERIORES, VIA PERCUTANEA O ENDOVASCULAR</t>
  </si>
  <si>
    <t>OCLUSION, PINZAMIENTO O LIGADURAS DE VENAS DE MIEMBROS INFERIORES</t>
  </si>
  <si>
    <t>ESCLEROSIS DE LESION DE VASOS SANGUINEOS</t>
  </si>
  <si>
    <t>Honorarios de especialista en radiologia intevencionista,sala, materiales,medicamentos (incluidos en el PBS) e insumos: aguja de punción, catéter dx multi, contraste, guía hidrofílica 0.035 * 150 punta en j, guía hidrofílica stiff, introductor 6 fr x 11 cm, introductor fustar 10 fr, catéter lazo rescatador snare.</t>
  </si>
  <si>
    <t>INSERCION DE IMPLANTE O FILTRO EN VENA CAVA (SUPERIOR O INFERIOR)</t>
  </si>
  <si>
    <t>LIGADURA O ESCISION DE VENAS VARICOSAS ABDOMINALES</t>
  </si>
  <si>
    <t>CATETERIZACION VENOSA PARA DIALISIS RENAL</t>
  </si>
  <si>
    <t>DERIVACION YUGULO-ATRIAL</t>
  </si>
  <si>
    <t>DERIVACION PORTO-CAVA</t>
  </si>
  <si>
    <t>DERIVACION MESENTERICO-CAVA</t>
  </si>
  <si>
    <t>DERIVACION PORTO-SISTEMICA TRANSYUGULAR INTRAHEPATICA</t>
  </si>
  <si>
    <t>DERIVACION O PUENTE SUBCLAVIO-SUBCLAVIO</t>
  </si>
  <si>
    <t>DERIVACION O PUENTE AORTO-SUBCLAVIO</t>
  </si>
  <si>
    <t>DERIVACION AORTA-RENAL</t>
  </si>
  <si>
    <t>DERIVACION O PUENTE FEMORO-FEMORAL (CRUZADO)</t>
  </si>
  <si>
    <t>DERIVACION AORTICO-MESENTERICO SUPERIOR</t>
  </si>
  <si>
    <t>DERIVACION O PUENTE AORTO-AORTICO</t>
  </si>
  <si>
    <t>FORMACION DE FISTULA AV (PERIFERICA) PARA DIALISIS RENAL</t>
  </si>
  <si>
    <t>RECONSTRUCCION DE VASOS PERIFERICOS EN MANO</t>
  </si>
  <si>
    <t>SUTURA SUPRAPATELAR DE ARTERIAS VIA PERCUTANEA (ENDOVASCULAR)</t>
  </si>
  <si>
    <t>SUTURA SUPRAPATELAR DE VENAS VIA PERCUTANEA (ENDOVASCULAR)</t>
  </si>
  <si>
    <t>SUTURA INFRAPATELAR DE VENAS VIA PERCUTANEA (ENDOVASCULAR)</t>
  </si>
  <si>
    <t>REVISION DE DERIVACION (FISTULA) ARTERIOVENOSA PARA DIALISIS RENAL</t>
  </si>
  <si>
    <t>EXTRACCION DE DERIVACION ARTERIOVENOSA PARA DIALISIS RENAL</t>
  </si>
  <si>
    <t>ANGIOPLASTIA DE VASOS INTRACRANEALES CON O SIN IMPLANTE DE DISPOSITIVO</t>
  </si>
  <si>
    <t>ANGIOPLASTIA DE VENAS PULMONARES VIA PERCUTANEA (ENDOVASCULAR)</t>
  </si>
  <si>
    <t>REPARACION DE VASO SANGUINEO CON INJERTO DE PARCHE DE TEJIDO</t>
  </si>
  <si>
    <t>REPARACION DE VASO SANGUINEO CON INJERTO DE PARCHE SINTETICO</t>
  </si>
  <si>
    <t>REPARACION DE VASO SANGUINEO CON INJERTO DE PARCHE NO ESPECIFICADO</t>
  </si>
  <si>
    <t>EXPLORACION DE AORTA ABDOMINAL</t>
  </si>
  <si>
    <t>EXPLORACION DE VENAS ABDOMINALES</t>
  </si>
  <si>
    <t>RESECCION DE TUMOR DE CUERPO CAROTIDEO (QUEMODECTOMIA) SIN ESCISION DE LA CAROTIDA</t>
  </si>
  <si>
    <t>RESECCION DE TUMOR DE CUERPO CAROTIDEO (QUEMODECTOMIA) CON ESCISION DE LA CAROTIDA</t>
  </si>
  <si>
    <t>HEMOFILTRACION VENOVENOSA CONTINUA (CVVH)</t>
  </si>
  <si>
    <t xml:space="preserve">Esta terapia es por 72 horas, En caso de requerir  nuevas terapia x 72 horas, el valor a cobrar adicional por terapia será el mismo de este paquete. Inclusiones: Asistencia de personal de enfermería durante la instalación, desconexión y monitoreo 24 horas, gestión de tecnología: traslado, calibración de maquina e insumos para los tres días de tratamiento. •Un set de Hemofiltro •Solución de diálisis o reposición 7 bolsas por día •Cateter temporal
</t>
  </si>
  <si>
    <t>INSERCION DE CATETER PERMANENTE PARA HEMODIALISIS</t>
  </si>
  <si>
    <t>RETIRO DE CATETER PERITONEAL PARA QUIMIOTERAPIA INTRAARTERIAL</t>
  </si>
  <si>
    <t>RETIRO DE CATETER PERMANENTE PARA HEMODIALISIS</t>
  </si>
  <si>
    <t>DERIVACION CUERPO-SAFENA O SAFENO-CAVERNOSA</t>
  </si>
  <si>
    <t>DESBRIDAMIENTO DE MUSCULO, TENDON Y FASCIA EXCEPTO MANO</t>
  </si>
  <si>
    <t>LIMPIEZA Y DESBRIDAMIENTO QUIRURGICOS DE MUSCULOS, TENDONES Y FASCIA EN PIERNA</t>
  </si>
  <si>
    <t>LIMPIEZA Y DESBRIDAMIENTO QUIRURGICOS DE MUSCULOS, TENDONES Y FASCIA EN PIE</t>
  </si>
  <si>
    <t>AMPUTACION CON COLGAJO CERRADO DE MIEMBRO INFERIOR SITIO NO ESPECIFICADO</t>
  </si>
  <si>
    <t>SUSTITUCION DE DISPOSITIVO DE PRESION SUBATMOSFERICA</t>
  </si>
  <si>
    <t>DESBRIDAMIENTO NO ESCISIONAL DE TEJIDO DESVITALIZADO HASTA DEL 5% DE SUPERFICIE CORPORAL</t>
  </si>
  <si>
    <t>DESBRIDAMIENTO NO ESCISIONAL DE TEJIDO DESVITALIZADO ENTRE EL 5%AL 10% DE SUPERFICIE CORPORAL</t>
  </si>
  <si>
    <t>DESBRIDAMIENTO NO ESCISIONAL DE TEJIDO DESVITALIZADO ENTRE EL 10% AL 20% DE SUPERFICIE CORPORAL</t>
  </si>
  <si>
    <t>DESBRIDAMIENTO NO ESCISIONAL DE TEJIDO DESVITALIZADO ENTRE EL 20% AL 30% DE SUPERFICIE CORPORAL</t>
  </si>
  <si>
    <t>DESBRIDAMIENTO NO ESCISIONAL DE TEJIDO DESVITALIZADO ENTRE EL 30% AL 40% DE SUPERFICIE CORPORAL</t>
  </si>
  <si>
    <t>DESBRIDAMIENTO NO ESCISIONAL DE TEJIDO DESVITALIZADO ENTRE EL 40% AL 50% DE SUPERFICIE CORPORAL</t>
  </si>
  <si>
    <t>DESBRIDAMIENTO NO ESCISIONAL DE TEJIDO DESVITALIZADO MAYOR DEL 50% DE SUPERFICIE CORPORAL</t>
  </si>
  <si>
    <t>RESECCION DE TUMOR BENIGNO O MALIGNO DE PIEL O TEJIDO CELULAR SUBCUTANEO DE AREA ESPECIAL, DE MAS DE CINCO CENTIMETROS</t>
  </si>
  <si>
    <t>ARTERIOGRAFIA VERTEBRAL</t>
  </si>
  <si>
    <t>FLEBOGRAFIA YUGULAR CON CATETER</t>
  </si>
  <si>
    <t>ANGIOGRAFIA ESPINAL</t>
  </si>
  <si>
    <t>ESPLENOPORTOGRAFIA ARTERIAL</t>
  </si>
  <si>
    <t>PORTOGRAFIA TRANSHEPATICA</t>
  </si>
  <si>
    <t>FARMACOANGIOGRAFIA PERCUTANEA</t>
  </si>
  <si>
    <t>CONSULTA DE CONTROL O DE SEGUIMIENTO POR ESPECIALISTA EN CIRUGIA VASCULAR</t>
  </si>
  <si>
    <t>ISS 2001+90%</t>
  </si>
  <si>
    <t>PRECIO ESTIMADO</t>
  </si>
  <si>
    <t>TORACOSTOMIA CERRADA PARA DRENAJE</t>
  </si>
  <si>
    <t/>
  </si>
  <si>
    <t>RECONSTRUCCION DE LA PARED TORACICA ANTERIOR CON COLGAJO (MUSCULAR O DE EPIPLON)</t>
  </si>
  <si>
    <t>VALVULOPLASTIA AORTICA VIA ABIERTA</t>
  </si>
  <si>
    <t>LA TARIFA DEL PROCEDIMIENTO INCLUYE HONORARIOS DE CIRUJANO, HONORARIOS DE ANESTESIOLOGO, HONORARIOS DE AYUDANTE Y DERECHOS DE SALA. EXCLUYE MATERIALES, INSUMOS, DISPOSITIVOS Y MEDICAMENTOS UTILIZADOS EN LA REALIZACIÓN DEL PROCEDIMIENTO, MANEJO DE COMPLICACIONES, ESTANCIA HOSPITALARIA DE CUALQUIER TIPO, HEMODERIVADOS Y DEMÁS SERVICIOS Y PRODUCTOS REQUERIDOS POR EL PACIENTE ANTES O DESPUÉS A LA REALIZACIÓN DEL PROCEDIMIENTO.</t>
  </si>
  <si>
    <t>VALVULOPLASTIA AORTICA PERCUTANEA (ENDOVASCULAR)</t>
  </si>
  <si>
    <t>INCLUYE: Honorarios De Cirujano, Anestesiólogo y Derechos De Sala.
INSUMOS ESPECIALES: Aguja De Puncion Angiografica (1), Cateter Arterial Leader Cath (1), Cateter Pigtail (1), Extension Del Inyector Rotable (2), Guia Diagnostica (1), Introductor (2), Introductor Radial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</si>
  <si>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VALVULOPLASTIA MITRAL VIA ABIERTA</t>
  </si>
  <si>
    <t>VALVULOPLASTIA MITRAL VIA PERCUTANEA (ENDOVASCULAR)</t>
  </si>
  <si>
    <t>VALVULOPLASTIA TRICUSPIDEA VIA ABIERTA</t>
  </si>
  <si>
    <t>Honorarios Medicos (Cirujano, Anestesiologo, Ayudante, Perfusionista), Derechos de Sala, medicamentos POS intraquirúrgicos contemplados en el Acuerdo 029.
Imagenología  estan incluidos durante el procedimiento y la totalidad de la estancia ofertada hasta: 1 Ecocardiograma transtoráxico   ó 1  Ecocardiograma Transesofágico y  5 Rayos X de Torax con portatìl.  1 Set oxigenador y de tuberia.. (tuberia, oxigenar y,hemofiltro)
Laboratorios estan incluidos durante la totalidad de la estancia ofertada hasta:  1 Troponina T, 4 Hemograma,  4 TP, 4 TPT, 4 sodio, 4 potasio, 2 Creatinina, 2 Nitrógeno uréico, 1 Glicemia, 1Magnesio, 1Calcio, 1Cloro, 2Uruoanálisis, 3 coloración de GRAM, 1 cultivo de gérmenes comunes, 1 urocultivo, 1 Hemoclasificación, hasta 6 pruebas cruzadas;
Hemoderivados estan incluidos durante el procedimiento y la totalidad de la estancia hasta: 2 concentrados globulares, 4 unidades de Plasma y 4 unidades de Plaquetas;  
Valoración y seguimiento por cirujano cardiovascular hasta por 30 días después del procedimiento;</t>
  </si>
  <si>
    <t>REEMPLAZO DE LA VALVULA AORTICA VIA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</si>
  <si>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(2), Canula Arterial Alargada De Una Pieza Eopa (1), Canula Cardioplejia Anterograda (1), Canula Perfusion Coronaria (2), Canula Venosa Cuerpo Anillado Doble Canastilla Conector (1), Canula Venosa Doble Canastilla (1), Cartucho Para Hr-Act (9), Hemoconcentrador  Adulto (1), Hemostático Surgicel (5), Hemostatico Surgicel Fibrillar (4), Hemostatico Surgicel Un-Knit (3), Ligaclip (18), Pieza De Mano Para Ablacion Bipolar Cardioblate (1), Valvula Aortica Bilologica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</si>
  <si>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REEMPLAZO DE LA VALVULA AORTICA VIA PERCUTANEA (ENDOVASCULAR)</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</si>
  <si>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Aguja De Puncion Angiografica (1), Balon Valvuloplastia Aórtica (1), Cateter Arterial Leader (1), Cateter Coronario (2), Cateter Pigtail (2), Electrodo Temporal (1), Extension Del Inyector Rotable (3), Guia Amplatz (2), Guia Diagnostica (1), Guia Hidrofilica (1), Introductor (2), Introductor Para Válvula Percutanea (1), Introductor Percutaneo (1), Ligaclip (6), Set Sistema De Liberacion Ocluder (1), Sistema De Compresion Y Montaje Válvula Percutanea (1), Valvula Aortica Percutanea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</si>
  <si>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REEMPLAZO DE LA VALVULA MITRAL VIA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</si>
  <si>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(2), Asa En Silicona (2), Cardioplejía Solucion (2), Cartucho Para Hr-Act (9), Cateter Arterial Leader Cath (1), Hemostático Surgicel (5), Hemostatico Surgicel Fibrillar (1), Hemostatico Surgicel Un-Knit (1), Ligaclip (18), Oxigenador Adulto (1), Valvula Mitral Mecanica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</si>
  <si>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REEMPLAZO DE LA VALVULA TRICUSPIDEA VIA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</si>
  <si>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(3), Anillo Tricúspide (1), Cardioplejía Solucion (2), Cartucho Para Hr-Act (9), Cateter Arterial Leader Cath (1), Hemoconcentrador Adulto (1), Hemostático Surgicel (5), Hemostatico Surgicel Fibrillar (4), Hemostatico Surgicel Un-Knit (4), Injerto Dacron (3), Ligaclip (1), Oxigenador Adulto (2), Pieza De Mano Para Ablacion Bipolar Cardioblate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</si>
  <si>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REINTERVENCION DE DISPOSITIVO O VALVULA AORTICA VIA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</si>
  <si>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(2), Cartucho Para Hr-Act (9), Hemoconcentrador Adulto (1), Hemostático Surgicel (5), Hemostatico Surgicel Fibrillar (4), Hemostatico Surgicel Un-Knit (3), Ligaclip (18), Oxigenador Adulto (1), Valvula Aortica Bilologica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</si>
  <si>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REINTERVENCION DE DISPOSITIVO O VALVULA MITRAL VIA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</si>
  <si>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(2), Cardioplejía Solucion (2), Hemoconcentrador  Adulto (1), Hemostático Surgicel (5), Hemostatico Surgicel Fibrillar (1), Hemostatico Surgicel Un-Knit (1), Ligaclip (18), Oxigenador Adulto (1), Valvula Mitral Mecanica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</si>
  <si>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REINTERVENCION DE DISPOSITIVO O VALVULA TRICUSPIDEA VIA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</si>
  <si>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(3), Anillo Tricúspide (1), Cardioplejía Solucion (2), Cartucho Para Hr-Act (9), Hemoconcentrador Adulto (1), Hemostático Surgicel (5), Hemostatico Surgicel Fibrillar (4), Hemostatico Surgicel Un-Knit (4), Oxigenador Adulto (2), Pieza De Mano Para Ablacion Bipolar Cardioblate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</si>
  <si>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REPARACION DE DEFECTO DE TABIQUE INTERAURICULAR VIA PERCUTANEA (ENDOVASCULAR)</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</si>
  <si>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Aguja De Puncion Angiografica (1), Balon Medicion Cia (1), Cateter Pigtail (1), Dispositivo Cierre De Cia (1), Equipo Bomba Infusion (1), Extension Del Inyector Rotable (1), Guia Amplatz (1), Guia Hidrofilica (1), Introductor (2), Set Sistema De Liberacion Ocluder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</si>
  <si>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REPARACION DE DEFECTO DE TABIQUE INTERAURICULAR VIA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</si>
  <si>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5 (3), Cateter Arterial Leader Cath (1), Hemoconcentrador Adulto (1), Hemostatico Surgicel (1), Hemostatico Surgicel Fibrillar (4), Hemostatico Surgicel Un-Knit (4), Ligaclip (18), Oxigenador Adulto (1), Parche De Pericardio Bovino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</si>
  <si>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REPARACION DE DEFECTO DE TABIQUE INTERVENTRICULAR VIA PERCUTANEA (ENDOVASCULAR)</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</si>
  <si>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Aguja De Puncion Angiografica (1), Balon Medicion Cia (1), Cateter Pigtail (1), Dispositivo Cierre De Cia (1), Extension Del Inyector Rotable (1), Guia Amplatz (1), Guia Hidrofilica (1), Introductor (2), Set Sistema De Liberacion Ocluder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</si>
  <si>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REPARACION DE DEFECTO INTERAURICULAR CON SUTURA CONTINUA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</si>
  <si>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(3), Aspirador Pericardio Adulto (3), Canula Arterial Alargada De Una Pieza Eopa (2), Canula Cardioplejia Anterograda (1), Cateter Arterial Leader Cath (1), Hemostatico Surgicel (1), Hemostatico Surgicel Fibrillar (4), Hemostatico Surgicel Un-Knit (4), Ligaclip (18), Oxigenador Adulto (1), Parche De Pericardio Bovino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</si>
  <si>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ATRIOSEPTOPLASTIA CON INJERTO (PARCHE) DE TEJIDO</t>
  </si>
  <si>
    <t>REPARACION DE DEFECTO INTERVENTRICULAR CON PARCHE A TRAVES DE VENTRICULOTOMIA IZQUIERDA</t>
  </si>
  <si>
    <t>REPARACION DE DEFECTO DE TABIQUE INTERVENTRICULAR CON INJERTO DE TEJIDO</t>
  </si>
  <si>
    <t>REPARACION DE COARTACION AORTICA, VIA PERCUTANEA (ENDOVASCULAR)</t>
  </si>
  <si>
    <t>CIERRE DE DUCTUS ARTERIOSO PERSISTENTE, VIA PERCUTANEA (ENDOVASCULAR)</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</si>
  <si>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Aguja De Puncion Angiografica (1), Cateter Pigtail (1), Dispositivo Para Cierre De Ductus (1), Extension Del Inyector Rotable (1), Guia Hidrofilica (1), Introductor (3), Set Sistema De Liberacion Ocluder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</si>
  <si>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REINTERVENCION POR SANGRADO, DESPUES DE CIRUGIA CARDIACA</t>
  </si>
  <si>
    <t>REOPERACION DE CONDUCTOS CARDIACOS</t>
  </si>
  <si>
    <t>ANGIOPLASTIA CORONARIA PERCUTANEA (ENDOVASCULAR) UNO O DOS VASOS</t>
  </si>
  <si>
    <t>INCLUYE: Honorarios de cirujano, honorarios de anestesiólogo y derechos de sala.
INSUMOS ESPECIALES: Aguja De Puncion Angiografica (1), Balon Ptca (1), Cateter Guia (1), Extension Del Inyector Rotable (1), Guia Diagnostica (1), Guia Ptca (1), Introductor (1), Jeringa Del Inyector Angiomat (1), Stent Coronario Medicado (1), Transductor Presion Invasiva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</si>
  <si>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ANGIOPLASTIA CORONARIA PERCUTANEA (ENDOVASCULAR) MAS DE DOS VASOS</t>
  </si>
  <si>
    <t>INCLUYE: Honorarios de cirujano, honorarios de anestesiólogo y derechos de sala.
INSUMOS ESPECIALES: Aguja De Puncion Angiografica (1), Balon Ptca (2), Cateter Guia (1), Extension Del Inyector Rotable (1), Guia Diagnostica (1), Guia Ptca (1), Introductor (1), Jeringa Del Inyector Angiomat (1), Jeringa Insufladora Para Angioplastia (1), Stent Coronario Medicado (2), Transductor Presion Invasiva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</si>
  <si>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ANGIOPLASTIA CORONARIA PERCUTANEA (ENDOVASCULAR) DE OCLUSION TOTAL CRONICA</t>
  </si>
  <si>
    <t>INCLUYE: Honorarios de cirujano, honorarios de anestesiólogo y derechos de sala.
INSUMOS ESPECIALES: Aguja De Puncion Angiografica (1), Balon Ptca (1), Cateter Fine Cross (1), Cateter Guia (1), Extension Del Inyector Rotable (1), Filder Xt (1), Guia Diagnostica (1), Guia Ptca (1), Guia Ptca Para Oclusion Cronica (1), Introductor (1), Jeringa Del Inyector (1), Jeringa Insufladora Para Angioplastia (1), Stent Coronario Medicado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</si>
  <si>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INFUSION ARTERIAL INTRACORONARIA DE TROMBOLITICOS VIA PERCUTANEA (ENDOVASCULAR)</t>
  </si>
  <si>
    <t>INSERCION O IMPLANTE DE DISPOSITIVO INTRACORONARIO (ESPECIFICO)</t>
  </si>
  <si>
    <t>ANASTOMOSIS SIMPLE DE ARTERIA DESCENDENTE ANTERIOR CON INJERTO VENOSO VIA ABIERTA</t>
  </si>
  <si>
    <t>ANASTOMOSIS SECUENCIAL DE ARTERIA DESCENDENTE ANTERIOR CON INJERTO VENOSO VIA ABIERTA</t>
  </si>
  <si>
    <t>ANASTOMOSIS SIMPLE ARTERIA DESCENDENTE ANTERIOR CON ARTERIA MAMARIA VIA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</si>
  <si>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(2), Aspirador De Pericardio Adulto (1), Canula Arterial Alargada De Una Pieza Eopa (2), Canula Cardioplejia Anterograda (1), Cartucho Para Hr-Act (7), Cateter Arterial Leader Cath (1), Hemostático Surgicel (5), Hemostatico Surgicel Fibrillar (4), Hemostatico Surgicel Un-Knit (3), Ligaclip (144), Oxigenador Adulto (1), Pieza De Mano Para Ablacion Bipolar Cardioblate (1), Punch Aortico (1), Tuberia Custom Pack Adulto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</si>
  <si>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ANASTOMOSIS SECUENCIAL ARTERIA DESCENDENTE ANTERIOR CON ARTERIA MAMARIA VIA ABIERTA</t>
  </si>
  <si>
    <t>ANASTOMOSIS SIMPLE DE ARTERIA DESCENDENTE ANTERIOR CON ARTERIA RADIAL VIA ABIERTA</t>
  </si>
  <si>
    <t>ANASTOMOSIS SECUENCIAL DE ARTERIA DESCENDENTE ANTERIOR CON ARTERIA RADIAL VIA ABIERTA</t>
  </si>
  <si>
    <t>ANASTOMOSIS SIMPLE ARTERIA DESCENDENTE ANTERIOR CON ARTERIA EPIGASTRICA VIA ABIERTA</t>
  </si>
  <si>
    <t>ANASTOMOSIS SECUENCIAL ARTERIA DESCENDENTE ANTERIOR CON ARTERIA EPIGASTRICA VIA ABIERTA</t>
  </si>
  <si>
    <t>ANASTOMOSIS SIMPLE ARTERIA DESCENDENTE ANTERIOR CON ARTERIA GASTROEPIPLOICA VIA ABIERTA</t>
  </si>
  <si>
    <t>ANASTOMOSIS SECUENCIAL ARTERIA DESCENDENTE ANTERIOR CON ARTERIA GASTROEPIPLOICA VIA ABIERTA</t>
  </si>
  <si>
    <t>ANASTOMOSIS SIMPLE ARTERIA DESCENDENTE ANTERIOR CON OTRAS ARTERIAS VIA ABIERTA</t>
  </si>
  <si>
    <t>ANASTOMOSIS SECUENCIAL ARTERIA DESCENDENTE ANTERIOR CON OTRAS ARTERIAS VIA ABIERTA</t>
  </si>
  <si>
    <t>ANASTOMOSIS SIMPLE DE ARTERIA CIRCUNFLEJA CON INJERTO VENOSO VIA ABIERTA</t>
  </si>
  <si>
    <t>ANASTOMOSIS SECUENCIAL DE ARTERIA CIRCUNFLEJA CON INJERTO VENOSO VIA ABIERTA</t>
  </si>
  <si>
    <t>ANASTOMOSIS SIMPLE ARTERIA CIRCUNFLEJA CON ARTERIA MAMARIA VIA ABIERTA</t>
  </si>
  <si>
    <t>ANASTOMOSIS SECUENCIAL ARTERIA CIRCUNFLEJA CON ARTERIA MAMARIA VIA ABIERTA</t>
  </si>
  <si>
    <t>ANASTOMOSIS SIMPLE DE ARTERIA CIRCUNFLEJA CON ARTERIA RADIAL VIA ABIERTA</t>
  </si>
  <si>
    <t>ANASTOMOSIS SECUENCIAL DE ARTERIA CIRCUNFLEJA CON ARTERIA RADIAL VIA ABIERTA</t>
  </si>
  <si>
    <t>ANASTOMOSIS SIMPLE ARTERIA CIRCUNFLEJA CON ARTERIA EPIGASTRICA VIA ABIERTA</t>
  </si>
  <si>
    <t>ANASTOMOSIS SECUENCIAL ARTERIA CIRCUNFLEJA CON ARTERIA EPIGASTRICA VIA ABIERTA</t>
  </si>
  <si>
    <t>ANASTOMOSIS SIMPLE ARTERIA CIRCUNFLEJA CON ARTERIA GASTROEPIPLOICA VIA ABIERTA</t>
  </si>
  <si>
    <t>ANASTOMOSIS SECUENCIAL ARTERIA CIRCUNFLEJA CON ARTERIA GASTROEPIPLOICA VIA ABIERTA</t>
  </si>
  <si>
    <t>ANASTOMOSIS SIMPLE ARTERIA CIRCUNFLEJA CON OTRAS ARTERIAS VIA ABIERTA</t>
  </si>
  <si>
    <t>ANASTOMOSIS SECUENCIAL ARTERIA CIRCUNFLEJA CON OTRAS ARTERIAS VIA ABIERTA</t>
  </si>
  <si>
    <t>ANASTOMOSIS SIMPLE DE ARTERIA CORONARIA DERECHA CON INJERTO VENOSO VIA ABIERTA</t>
  </si>
  <si>
    <t>ANASTOMOSIS SECUENCIAL DE ARTERIA CORONARIA DERECHA CON INJERTO VENOSO VIA ABIERTA</t>
  </si>
  <si>
    <t>ANASTOMOSIS SIMPLE ARTERIA CORONARIA DERECHA CON ARTERIA MAMARIA VIA ABIERTA</t>
  </si>
  <si>
    <t>ANASTOMOSIS SECUENCIAL ARTERIA CORONARIA DERECHA CON ARTERIA MAMARIA VIA ABIERTA</t>
  </si>
  <si>
    <t>ANASTOMOSIS SECUENCIAL DE ARTERIA CORONARIA DERECHA CON ARTERIA RADIAL VIA ABIERTA</t>
  </si>
  <si>
    <t>ANASTOMOSIS SIMPLE ARTERIA CORONARIA DERECHA CON ARTERIA EPIGASTRICA VIA ABIERTA</t>
  </si>
  <si>
    <t>ANASTOMOSIS SECUENCIAL ARTERIA CORONARIA DERECHA CON ARTERIA EPIGASTRICA VIA ABIERTA</t>
  </si>
  <si>
    <t>ANASTOMOSIS SIMPLE ARTERIA CORONARIA DERECHA CON ARTERIA GASTROEPIPLOICA VIA ABIERTA</t>
  </si>
  <si>
    <t>ANASTOMOSIS SECUENCIAL ARTERIA CORONARIA DERECHA CON ARTERIA GASTROEPIPLOICA VIA ABIERTA</t>
  </si>
  <si>
    <t>ANASTOMOSIS SIMPLE ARTERIA CORONARIA DERECHA CON OTRAS ARTERIAS VIA ABIERTA</t>
  </si>
  <si>
    <t>ANASTOMOSIS SECUENCIAL ARTERIA CORONARIA DERECHA CON OTRAS ARTERIAS VIA ABIERTA</t>
  </si>
  <si>
    <t>REINTERVENCION DE REVASCULARIZACION CARDIACA (DERIVACION O PUENTES CORONARIOS) VIA ABIERTA</t>
  </si>
  <si>
    <t>REPARACION DE ANEURISMA DE VASO CORONARIO VIA PERCUTANEA (ENDOVASCULAR)</t>
  </si>
  <si>
    <t>REPARACION O CIERRE DE FISTULA CORONARIA VIA PERCUTANEA (ENDOVASCULAR)</t>
  </si>
  <si>
    <t>INCLUYE: Honorarios de cirujano, honorarios de anestesiólogo y derechos de sala.
INSUMOS ESPECIALES: Aguja De Puncion Angiografica (1), Balon Ptca (1), Cateter Guia (1), Extension Del Inyector Rotable (1), Guia Diagnostica (1), Guia Ptca (1), Introductor (1), Jeringa Del Inyector Angiomat (1), Stent Coronario Medicado (2), Transductor Presion Invasiva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</si>
  <si>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PERICARDIOCENTESIS GUIADA POR IMAGENES</t>
  </si>
  <si>
    <t>PERICARDIOTOMIA VIA ABIERTA</t>
  </si>
  <si>
    <t>ESTUDIO ELECTROFISIOLOGICO CARDIACO CONVENCIONAL DEL LADO DERECHO DEL CORAZON VIA PERCUTANEA (ENDOVASCULAR)</t>
  </si>
  <si>
    <t>INCLUYE: Honorarios de cirujano, honorarios de anestesiólogo y derechos de sala.
INSUMOS ESPECIALES: Parche-Electrodo De Desfibrilacion (1), Aguja De Puncion Angiografica (2), Cable Conector Cateter Ablacion (1), Cable Conector Cateter Cuadripolar (2), Cable Conector Cateter Decapolar (1), Cateter Coronario (1), Cateter De Ablacion (1), Cateter Diagn Electrofis Cuadripolar Curva Deflect (2), Cateter Electrofisiologico Decapolar Deflectable (1), Guia Diagnostica (1), Introductor (4), Introductor De Punción Transeptal (1), Transductor Presion Invasiva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</si>
  <si>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CATETERISMO CARDIACO DEL LADO DERECHO DEL CORAZON CON PRUEBA DE SUSTANCIA TERAPEUTICA</t>
  </si>
  <si>
    <t>LA TARIFA DEL PROCEDIMIENTO INCLUYE HONORARIOS DE CIRUJANO, HONORARIOS DE ANESTESIOLOGO Y DERECHOS DE SALA. EXCLUYE MATERIALES, INSUMOS, DISPOSITIVOS Y MEDICAMENTOS UTILIZADOS EN LA REALIZACIÓN DEL PROCEDIMIENTO, MANEJO DE COMPLICACIONES, ESTANCIA HOSPITALARIA DE CUALQUIER TIPO, HEMODERIVADOS Y DEMÁS SERVICIOS Y PRODUCTOS REQUERIDOS POR EL PACIENTE ANTES O DESPUÉS A LA REALIZACIÓN DEL PROCEDIMIENTO.</t>
  </si>
  <si>
    <t>ESTUDIO ELECTROFISIOLOGICO CARDIACO DEL LADO IZQUIERDO DEL CORAZON VIA PERCUTANEA (ENDOVASCULAR)</t>
  </si>
  <si>
    <t>INCLUYE: Honorarios de cirujano, honorarios de anestesiólogo y derechos de sala.
INSUMOS ESPECIALES: Aguja De Puncion Angiografica (2), Cable Conector Cateter Ablacion (1), Cable Conector Cateter Cuadripolar (2), Cable Conector Cateter Decapolar (1), Cateter Coronario (1), Cateter De Ablacion (1), Cateter Diagn Electrofis Cuadripolar Curva Deflect (2), Cateter Electrofisiologico Decapolar Deflectable (1), Guia Diagnostica (1), Introductor (4), Introductor De Punción Transeptal (1), Transductor Presion Invasiva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</si>
  <si>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CATETERISMO CARDIACO DEL LADO IZQUIERDO DEL CORAZON</t>
  </si>
  <si>
    <t>INCLUYE: Honorarios de cirujano, honorarios de anestesiólogo y derechos de sala.
INSUMOS ESPECIALES: Aguja De Puncion Angiografica (2), Cateter Coronario (1), Guia Diagnostica (1), Introductor (1), Transductor Presion Invasiva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</si>
  <si>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ESTUDIO ELECTROFISIOLOGICO CARDIACO COMBINADO DERECHO E IZQUIERDO DEL CORAZON VIA PERCUTANEA (ENDOVASCULAR)</t>
  </si>
  <si>
    <t>INCLUYE: Honorarios de cirujano, honorarios de anestesiólogo y derechos de sala.
INSUMOS ESPECIALES: Aguja De Puncion Angiografica (1), Cable Conector Cateter Ablacion (1), Cable Conector Cateter Cuadripolar (2), Cable Conector Cateter Decapolar (1), Cateter De Ablacion (1), Cateter Diagn Electrofis Cuadripolar Curva Deflect (2), Cateter Electrofisiologico Decapolar Deflectable (1), Introductor (3),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</si>
  <si>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CATETERISMO COMBINADO DE LOS LADOS DERECHO E IZQUIERDO DEL CORAZON</t>
  </si>
  <si>
    <t>ESTUDIO ELECTROFISIOLOGICO CARDIACO COMBINADO DERECHO E IZQUIERDO CON PUNCION TRANSEPTAL EN CORAZON VIA PERCUTANEA (ENDOVASCULAR)</t>
  </si>
  <si>
    <t>INCLUYE: Honorarios de cirujano, honorarios de anestesiólogo y derechos de sala.
INSUMOS ESPECIALES: Aguja De Puncion Angiografica (1), Cable Conector Cateter Ablacion (1), Cable Conector Cateter Cuadripolar (2), Cable Conector Cateter Decapolar (1), Cateter De Ablacion (1), Cateter Diagn Electrofis Cuadripolar Curva Deflect (2), Cateter Electrofisiologico Decapolar Deflectable (1), Introductor (1), Introductor De Punción Transeptal (1),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</si>
  <si>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CATETERISMO TRANSEPTAL DEL CORAZON</t>
  </si>
  <si>
    <t>ESTUDIO ELECTROFISIOLOGICO CARDIACO TRANS ESOFAGICO</t>
  </si>
  <si>
    <t>BIOPSIA DE PERICARDIO VIA ABIERTA</t>
  </si>
  <si>
    <t>BIOPSIA DE CORAZON VIA ABIERTA</t>
  </si>
  <si>
    <t>MAPEO ELECTROANATOMICO CONVENCIONAL</t>
  </si>
  <si>
    <t>MAPEO ELECTROANATOMICO TRIDIMENSIONAL</t>
  </si>
  <si>
    <t>PERICARDIECTOMIA VIA ABIERTA</t>
  </si>
  <si>
    <t>PROCEDIMIENTO POR COTIZACIÓN SI LO REALIZA LA ESPECIALIDAD DE CIRUGÍA DE TÓRAX</t>
  </si>
  <si>
    <t>PERICARDIECTOMIA MINIMAMENTE INVASIVA</t>
  </si>
  <si>
    <t>ESCISION DE TUMOR DEL CORAZON VIA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</si>
  <si>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(2), Aspirador De Pericardio Adulto (1), Canula Arterial Alargada De Una Pieza Eopa (2), Canula Cardioplejia Anterograda (1), Cartucho Para Hr-Act (7), Cateter Arterial Leader Cath (1), Hemostático Surgicel (5), Hemostatico Surgicel Fibrillar (4), Hemostatico Surgicel Un-Knit (3), Ligaclip (144), Oxigenador Adulto (1), Tuberia Custom Pack Adulto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</si>
  <si>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RESECCION DE HACES ANOMALOS DEL SISTEMA DE CONDUCCION VIA ABIERTA</t>
  </si>
  <si>
    <t>ABLACION DE LESION O TEJIDO CARDIACO FOCAL PERCUTANEA (ENDOVASCULAR)</t>
  </si>
  <si>
    <t>INCLUYE: Honorarios de cirujano, honorarios de anestesiólogo y derechos de sala.
INSUMOS ESPECIALES: Aguja De Puncion Angiografica (1), Cable Conector Cateter Ablacion (1), Cateter De Ablacion (1), Cateter Diagn Electrofis Cuadripolar Curva Deflect (2), Introductor (3),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</si>
  <si>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AISLAMIENTO ELECTRICO DE VENAS PULMONARES VIA PERCUTANEA (ENDOVASCULAR)</t>
  </si>
  <si>
    <t>EXTRACCION DE CUERPO EXTRANO INTRACARDIACO</t>
  </si>
  <si>
    <t>EXTRACCION DE CUERPO EXTRANO INTRAPERICARDICO</t>
  </si>
  <si>
    <t>CARDIORRAFIA</t>
  </si>
  <si>
    <t>PERICARDIORRAFIA</t>
  </si>
  <si>
    <t>IMPLANTACION DE BALON CONTRAPULSACION</t>
  </si>
  <si>
    <t>INCLUYE: Honorarios De Cirujano, Anestesiólogo y Derechos De Sala.
INSUMOS ESPECIALES: Balon De Contrapulsacion Adulto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</si>
  <si>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INSERCION(IMPLANTACION) DE MONITOR DE EVENTOS</t>
  </si>
  <si>
    <t>INCLUYE: Honorarios de cirujano, honorarios de anestesiólogo y derechos de sala.
INSUMOS ESPECIALES: Holter Implantable - Monitoreo De Eventos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</si>
  <si>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INSERCION(IMPLANTACION) DE MARCAPASO TEMPORAL (TRANSITORIO) VIA PERCUTANEA (ENDOVASCULAR)</t>
  </si>
  <si>
    <t>INCLUYE: Honorarios de cirujano, honorarios de anestesiólogo y derechos de sala.
INSUMOS ESPECIALES: Introductor Percutaneo (1), Electrodo Temporal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</si>
  <si>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INSERCION(IMPLANTACION) DE MARCAPASOS UNICAMERAL</t>
  </si>
  <si>
    <t>INCLUYE: Honorarios de cirujano, honorarios de anestesiólogo y derechos de sala.
INSUMOS ESPECIALES: Electrodo Ventricular Bipolar (1), Introductor De Marcapasos (1), Marcapasos Unicameral (1),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</si>
  <si>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INSERCION(IMPLANTACION) DE MARCAPASOS BICAMERAL</t>
  </si>
  <si>
    <t>INCLUYE: Honorarios de cirujano, honorarios de anestesiólogo y derechos de sala.
INSUMOS ESPECIALES: Cable Para Medición De Umbrales (1), Electrodo Auricular Bipolar (1), Electrodo Ventricular Bipolar (1), Introductor De Marcapasos (2), Marcapasos Bicameral (1),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</si>
  <si>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INSERCION(IMPLANTACION) DE RESINCRONIZADOR CARDIACO</t>
  </si>
  <si>
    <t>INCLUYE: Honorarios de cirujano, honorarios de anestesiólogo y derechos de sala.
INSUMOS ESPECIALES: Balón Venografía (1), Cable Para Medición De Umbrales (1), Cateter Guia Seno Coronario (2), Electrodo Auricular Bipolar (1), Electrodo De Desfibrilacion (1), Electrodo De Falla (1), Guia Navegacion (2), Introductor De Marcapasos (3), Resincronizador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</si>
  <si>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REVISION (REPROGRAMACION) DE MARCAPASOS</t>
  </si>
  <si>
    <t>EL VALOR INCLUYE HONORARIOS, SALA, REPROGRAMACIÓN DE DISPOSITIVO</t>
  </si>
  <si>
    <t>REVISION (REPROGRAMACION) DE RESINCRONIZADOR CARDIACO</t>
  </si>
  <si>
    <t>REVISION (REPROGRAMACION) DE CARDIOVERSOR (DESFIBRILADOR)</t>
  </si>
  <si>
    <t>REVISION (REPROGRAMACION) DE CARDIOVERSOR (DESFIBRILADOR) CON RESINCRONIZADOR (CARDIORESINCRONIZADOR)</t>
  </si>
  <si>
    <t>REVISION (REPROGRAMACION) DE MONITOR DE EVENTOS</t>
  </si>
  <si>
    <t>REVISION DE ELECTRODO DE ESTIMULACION (AURICULAR O VENTRICULAR)</t>
  </si>
  <si>
    <t>REVISION DE ELECTRODO DE DESFIBRILACION</t>
  </si>
  <si>
    <t>REVISION DE ELECTRODO DE SENO CORONARIO</t>
  </si>
  <si>
    <t>INSERCION(IMPLANTACION) DE CARDIOVERSOR (DESFIBRILADOR) UNICAMERAL VIA PERCUTANEA (ENDOVASCULAR)</t>
  </si>
  <si>
    <t>INCLUYE: Honorarios de cirujano, honorarios de anestesiólogo y derechos de sala.
INSUMOS ESPECIALES: Cable Para Medición De Umbrales (1), Cardiodesfibrilador Unicameral (1), Electrodo Auricular Bipolar (1), Electrodo De Desfibrilacion (1), Introductor De Marcapasos (2),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</si>
  <si>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INSERCION(IMPLANTACION) DE CARDIOVERSOR (DESFIBRILADOR) BICAMERAL VIA PERCUTANEA (ENDOVASCULAR)</t>
  </si>
  <si>
    <t>INCLUYE: Honorarios de cirujano, honorarios de anestesiólogo y derechos de sala.
INSUMOS ESPECIALES: Cable Para Medición De Umbrales (1), Cardiodesfibrilador Bicameral (1), Electrodo Auricular Bipolar (1), Electrodo De Desfibrilacion (1), Introductor De Marcapasos (2),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</si>
  <si>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INSERCION(IMPLANTACION) DE CARDIOVERSOR (DESFIBRILADOR) CON RESINCRONIZADOR (CARDIORESINCRONIZADOR) VIA PERCUTANEA (ENDOVASCULAR)</t>
  </si>
  <si>
    <t>INCLUYE: Honorarios de cirujano, honorarios de anestesiólogo y derechos de sala.
INSUMOS ESPECIALES: Balon Venografia (1), Cable Para Medición De Umbrales (1), Cardiorresincronizador (1), Cateter Guia Seno Coronario (2), Electrodo Auricular Bipolar (1), Electrodo De Desfibrilacion (1), Electrodo De Falla (1), Guia Navegacion (2), Introductor De Marcapasos (3).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</si>
  <si>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INSERCION(IMPLANTACION) DE CARDIOVERSOR (DESFIBRILADOR) VIA SUBCUTANEA</t>
  </si>
  <si>
    <t>EXPLANTE O ELIMINACION DE MARCAPASO</t>
  </si>
  <si>
    <t>INCLUYE: Honorarios de cirujano, honorarios de anestesiólogo y derechos de sala.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</si>
  <si>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EXPLANTE O ELIMINACION DE CARDIOVERSOR (DESFIBRILADOR) O RESINCRONIZADOR O CARDIORESINCRONIZADOR</t>
  </si>
  <si>
    <t>EXTRACCION INSTRUMENTADA DE ELECTRODO DE ESTIMULACION (AURICULAR O VENTRICULAR)</t>
  </si>
  <si>
    <t>EXTRACCION INSTRUMENTADA DE ELECTRODO DE DESFIBRILACION</t>
  </si>
  <si>
    <t>EXTRACCION INSTRUMENTADA DE ELECTRODO DE SENO CORONARIO</t>
  </si>
  <si>
    <t>CIERRE U OCLUSION DE AURICULILLA VIA ABIERTA</t>
  </si>
  <si>
    <t>CIERRE U OCLUSION DE AURICULILLA VIA PERCUTANEA (ENDOVASCULAR)</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</si>
  <si>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Accesorios Watchman (1), Cateter Multiproposito (1), Cateter Pigtail (1), Guia Hidrofilica (1), Introductor De Punción Transeptal (1), Set Sistema De Liberacion (1), Tubos Hemocron Adulto (3).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</si>
  <si>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MASAJE CARDIACO A TORAX ABIERTO</t>
  </si>
  <si>
    <t>TROMBECTOMIA PULMONAR VIA PERCUTANEA (ENDOVASCULAR)</t>
  </si>
  <si>
    <t>TROMBOEMBOLECTOMIA ARTERIAL DE ZONA I Y III DE CUELLO</t>
  </si>
  <si>
    <t>TROMBOEMBOLECTOMIA ARTERIAL DE ZONA II DE CUELLO</t>
  </si>
  <si>
    <t>TROMBOEMBOLECTOMIA VENOSA DE ZONA I Y III DE CUELLO</t>
  </si>
  <si>
    <t>TROMBOEMBOLECTOMIA VENOSA DE ZONA II DE CUELLO</t>
  </si>
  <si>
    <t>TROMBOEMBOLECTOMIA DE VASOS DE CABEZA Y CUELLO</t>
  </si>
  <si>
    <t>TROMBOLISIS DE VASOS DE CABEZA Y CUELLO, VIA ENDOVASCULAR</t>
  </si>
  <si>
    <t>TROMBOLECTOMIA DE ARTERIA SUBCLAVIA</t>
  </si>
  <si>
    <t>TROMBOEMBOLECTOMIA ARTERIAL AXILAR</t>
  </si>
  <si>
    <t>TROMBOEMBOLECTOMIA ARTERIAL DE BRAZO O ANTEBRAZO</t>
  </si>
  <si>
    <t>TROMBOLECTOMIA DE VENA SUBCLAVIA</t>
  </si>
  <si>
    <t>TROMBOEMBOLECTOMIA VENOSA AXILAR</t>
  </si>
  <si>
    <t>TROMBOEMBOLECTOMIA VENOSA DE BRAZO O ANTEBRAZO</t>
  </si>
  <si>
    <t>TROMBOEMBOLECTOMIA DE VASOS DE MIEMBROS SUPERIORES</t>
  </si>
  <si>
    <t>INCLUYE: Honorarios de cirujano, honorarios de anestesiólogo y derechos de sala.
INSUMOS ESPECIALES: Aguja De Puncion Angiografica (1), Balon Ptca (1), Canister (1), Cateter Arterial Leader Cath (1), Cateter Cobra (1), Cateter Guia (1), Catéter Indigo (1), Cateter Multiproposito (1), Cateter Pigtail (1), Cateter Progreat (1), Guia Hidrofilica (1), Guia Periferica (1), Introductor (2), Jeringa Del Inyector Angiomat (1), Olivas De Aspiración (1), Stent Coronario Medicado (1), Tubo De Aspiración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</si>
  <si>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TROMBOEMBOLECTOMIA ARTERIAL TORACICA</t>
  </si>
  <si>
    <t>TROMBOEMBOLECTOMIA DE ARTERIAS ABDOMINALES VIA ABIERTA</t>
  </si>
  <si>
    <t>TROMBOLISIS ARTERIAL ABDOMINAL VIA ENDOVASCULAR</t>
  </si>
  <si>
    <t>TROMBOEMBOLECTOMIA DE ARTERIAS ABDOMINALES</t>
  </si>
  <si>
    <t>TROMBOEMBOLECTOMIA DE VENAS ABDOMINALES, VIA ABIERTA</t>
  </si>
  <si>
    <t>TROMBOLISIS VENOSA ABDOMINAL, VIA ENDOVASCULAR</t>
  </si>
  <si>
    <t>TROMBOEMBOLECTOMIA DE VENAS ABDOMINALES</t>
  </si>
  <si>
    <t>TROMBOEMBOLECTOMIA SUPRAPATELAR DE ARTERIAS EN MIEMBROS INFERIORES</t>
  </si>
  <si>
    <t>TROMBOEMBOLECTOMIA INFRAPATELAR DE ARTERIAS EN MIEMBROS INFERIORES</t>
  </si>
  <si>
    <t>TROMBOEMBOLECTOMIA DE ARTERIAS DE MIEMBROS INFERIORES</t>
  </si>
  <si>
    <t>TROMBOLISIS DE ARTERIAS DE MIEMBROS INFERIORES, VIA ENDOVASCULAR</t>
  </si>
  <si>
    <t>TROMBOEMBOLECTOMIA SUPRAPATELAR VENOSA PROFUNDA</t>
  </si>
  <si>
    <t>TROMBOEMBOLECTOMIA INFRAPATELAR VENOSA PROFUNDA</t>
  </si>
  <si>
    <t>TROMBOEMBOLECTOMIA VENOSA SUPERFICIAL EN MIEMBROS INFERIORES</t>
  </si>
  <si>
    <t>TROMBOEMBOLECTOMIA DE VENAS DE MIEMBROS INFERIORES</t>
  </si>
  <si>
    <t>TROMBOLISIS DE VENAS DE MIEMBROS INFERIORES, VIA ENDOVASCULAR</t>
  </si>
  <si>
    <t>ENDARTERECTOMIA DE LA CAROTIDA INTERNA PORCION INTRACRANEAL</t>
  </si>
  <si>
    <t>ENDARTERECTOMIA DE ARTERIA CAROTIDA INTERNA O ARTERIA VERTEBRAL PORCION CERVICAL</t>
  </si>
  <si>
    <t>ENDARTERECTOMIA DE AORTA</t>
  </si>
  <si>
    <t>ENDARTERECTOMIA CELIACA O MESENTERICA</t>
  </si>
  <si>
    <t>ENDARTERECTOMIA AORTOILIACA</t>
  </si>
  <si>
    <t>BIOPSIA DE VASO SANGUINEO SUPERFICIAL</t>
  </si>
  <si>
    <t>BIOPSIA DE VASO SANGUINEO PROFUNDO</t>
  </si>
  <si>
    <t>RESECCION ARTERIAL CON ANASTOMOSIS TERMINO TERMINAL EN ZONA I Y III DE CUELLO</t>
  </si>
  <si>
    <t>RESECCION ARTERIAL CON ANASTOMOSIS TERMINO TERMINAL EN ZONA II DE CUELLO</t>
  </si>
  <si>
    <t>RESECCION VENOSA CON ANASTOMOSIS TERMINO TERMINAL EN ZONA I Y III DE CUELLO</t>
  </si>
  <si>
    <t>RESECCION VENOSA CON ANASTOMOSIS TERMINO TERMINAL EN ZONA II DE CUELLO</t>
  </si>
  <si>
    <t>RESECCION CON ANASTOMOSIS PRIMARIA DE SUBCLAVIA</t>
  </si>
  <si>
    <t>RESECCION CON ANASTOMOSIS PRIMARIA AXILAR</t>
  </si>
  <si>
    <t>RESECCION CON ANASTOMOSIS TERMINO-TERMINAL EN BRAZO O ANTEBRAZO</t>
  </si>
  <si>
    <t>RESECCION CON ANASTOMOSIS DE VASOS DE MIEMBROS SUPERIORES</t>
  </si>
  <si>
    <t>RESECCION CON ANASTOMOSIS DE AORTA</t>
  </si>
  <si>
    <t>RECONSTRUCION DE AORTA TORACICA ASCENDENTE VIA ABIERTA</t>
  </si>
  <si>
    <t>RECONSTRUCION DE AORTA TORACICA DESCENDENTE VIA PERCUTANEA (ENDOVASCULAR)</t>
  </si>
  <si>
    <t>INCLUYE: Honorarios de cirujano, honorarios de anestesiólogo y derechos de sala.
INSUMOS ESPECIALES: Aguja De Puncion Angiografica (2), Balon Bib Para Stent Coartacion (1), Balón Para Dilatación Aórtica (1), Cateter Arterial Leader Cath (1), Cateter Coronario (2), Cateter Pigtail (1), Dispositivo De Cierre Vascular (1), Extension Del Inyector Rotable (1), Guia Amplatz (1), Guia Diagn Recambio (2), Guia Periferica (1), Introductor (3), Introductor Mullins (2), Ligaclip (4), Set Sistema De Liberacion (1), Stent Coartacion Aortica (2).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</si>
  <si>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REIMPLANTE O RECONSTRUCCION DE OSTIA CORONARIA VIA ABIERTA</t>
  </si>
  <si>
    <t>RESECCION CON INJERTO AUTOLOGO O PROTESIS DE VASOS DE LA ZONA I Y III DEL CUELLO</t>
  </si>
  <si>
    <t>RESECCION CON INJERTO AUTOLOGO O PROTESIS DE VASOS DE LA ZONA II DEL CUELLO</t>
  </si>
  <si>
    <t>OCLUSION, PINZAMIENTO O LIGADURA ARTERIAL EN ZONA I Y III DEL CUELLO</t>
  </si>
  <si>
    <t>OCLUSION, PINZAMIENTO O LIGADURA ARTERIAL EN ZONA II DEL CUELLO</t>
  </si>
  <si>
    <t>OCLUSION, PINZAMIENTO O LIGADURA VENOSA EN ZONA I Y III DEL CUELLO</t>
  </si>
  <si>
    <t>OCLUSION, PINZAMIENTO O LIGADURA VENOSA EN ZONA II DEL CUELLO</t>
  </si>
  <si>
    <t>OCLUSION, PINZAMIENTO O LIGADURA DE SUBCLAVIA</t>
  </si>
  <si>
    <t>OCLUSION, PINZAMIENTO O LIGADURA DE VASOS EN BRAZO O ANTEBRAZO</t>
  </si>
  <si>
    <t>OCLUSION, PINZAMIENTO O LIGADURA DE ARTERIAS ABDOMINALES, UNA O MAS (SELECTIVAS)</t>
  </si>
  <si>
    <t>OCLUSION, PINZAMIENTO O LIGADURA DE VENAS INTRAABDOMINALES, UNA O MAS</t>
  </si>
  <si>
    <t>INCLUYE: Honorarios de cirujano, honorarios de anestesiólogo y derechos de sala.
INSUMOS ESPECIALES: Cateter Cobra (1), Cateter Multiproposito (2), Cateter Soporte De Cruce Periferico (1), Coil Neurovascular (4), Guia Hidrofilica (2), Introductor Radial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</si>
  <si>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OCLUSION, PINZAMIENTO O LIGADURA ARTERIAL SUPRAPATELAR</t>
  </si>
  <si>
    <t>OCLUSION, PINZAMIENTO O LIGADURA ARTERIAL INFRAPATELAR</t>
  </si>
  <si>
    <t>OCLUSION, PINZAMIENTO O LIGADURA VENOSA PROFUNDA SUPRAPATELAR</t>
  </si>
  <si>
    <t>OCLUSION, PINZAMIENTO O LIGADURA VENOSA PROFUNDA INFRAPATELAR</t>
  </si>
  <si>
    <t>LIGADURA DE VENAS PERFORANTES, VIA ABIERTA</t>
  </si>
  <si>
    <t>OCLUSION DE VENAS DE MIEMBROS INFERIORES, VIA ENDOVASCULAR</t>
  </si>
  <si>
    <t>INCLUYE: Honorarios De Cirujano, Anestesiólogo y Derechos De Sala.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</si>
  <si>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EXTRACCION DE CUERPO EXTRANO INTRAVASCULAR (ARTERIAL) (VENOSO), VIA ABIERTA</t>
  </si>
  <si>
    <t>EXTRACCION DE CUERPO EXTRANO INTRAVASCULAR (ARTERIAL) (VENOSO), VIA ENDOVASCULAR(PERCUTANEA)</t>
  </si>
  <si>
    <t>LIGADURA Y ESCISION SUPRAPATELAR DE VENAS VARICOSAS</t>
  </si>
  <si>
    <t>INCLUYE: Honorarios De Cirujano, Anestesiólogo, Ayudantía y Derechos De Sala.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</si>
  <si>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LIGADURA Y ESCISION DE SAFENA EXTERNA</t>
  </si>
  <si>
    <t>LIGADURA Y ESCISION DE SAFENA INTERNA</t>
  </si>
  <si>
    <t>LIGADURA Y ESCISION DE VENAS VARICOSAS DE MIEMBROS INFERIORES</t>
  </si>
  <si>
    <t>COLOCACION DE CATETER ARTERIAL FEMORAL O BRAQUIAL</t>
  </si>
  <si>
    <t>COLOCACION CATETER ARTERIAL PERIFERICO (LINEA ARTERIAL)</t>
  </si>
  <si>
    <t>IMPLANTACION DE CATETER VENOSO SUBCLAVIO O FEMORAL</t>
  </si>
  <si>
    <t>INSERCION DE CATETER YUGULAR</t>
  </si>
  <si>
    <t>INSERCION DE CATETER CENTRAL, VIA PERIFERICA</t>
  </si>
  <si>
    <t>INSERCION DE CATETER CENTRAL VIA ABIERTA</t>
  </si>
  <si>
    <t>INSERCION DE DISPOSITIVO DE ACCESO VASCULAR IMPLANTABLE</t>
  </si>
  <si>
    <t>PROCEDIMIENTO POR COTIZACIÓN SI LO REALIZA LA ESPECIALIDAD DE CIRUGÍA DE CABEZA Y CUELLO</t>
  </si>
  <si>
    <t>DISECCION VENOSA</t>
  </si>
  <si>
    <t>ANASTOMOSIS (CON O SIN INJERTO) AORTA ASCENDENTE-ARTERIA PULMONAR</t>
  </si>
  <si>
    <t>ANASTOMOSIS (CON O SIN INJERTO) SUBCLAVIA-PULMONAR</t>
  </si>
  <si>
    <t>DERIVACION YUGULO-CAVA</t>
  </si>
  <si>
    <t>ANASTOMOSIS DE VENA CAVA-ARTERIA PULMONAR</t>
  </si>
  <si>
    <t>DERIVACION AORTO-FEMORAL</t>
  </si>
  <si>
    <t>DERIVACION AORTO-ILIACA</t>
  </si>
  <si>
    <t>DERIVACION O PUENTE ILIO-FEMORAL</t>
  </si>
  <si>
    <t>DERIVACION O PUENTE AXILO-FEMORAL BIFEMORAL (CRUZADO)</t>
  </si>
  <si>
    <t>DERIVACION ILIO-FEMORAL POR AGUJERO OBTURADOR</t>
  </si>
  <si>
    <t>FORMACION DE FISTULA AV (PERIFERICA) PARA DIALISIS RENAL CON PROTESIS(DERIVACION AV POR CANULA EXTERNA DE SCRIBNER)(INSERCION DE CANULA VASO A VASO)</t>
  </si>
  <si>
    <t>DERIVACION (INJERTO) AXILAR-BRAQUIAL</t>
  </si>
  <si>
    <t>DERIVACION (INJERTO) O PUENTE FEMORO-PERONEAL</t>
  </si>
  <si>
    <t>DERIVACION (INJERTO) O PUENTE FEMORO-POPLITEO</t>
  </si>
  <si>
    <t>DERIVACION (INJERTO) O PUENTE FEMORO-TIBIAL</t>
  </si>
  <si>
    <t>DERIVACION O PUENTES DE VASOS PERIFERICOS</t>
  </si>
  <si>
    <t>SUTURA DE VASOS DE CUERO CABELLUDO</t>
  </si>
  <si>
    <t>SUTURA SUPRAPATELAR DE ARTERIAS VIA ABIERTA</t>
  </si>
  <si>
    <t>SUTURA INFRAPATELAR DE ARTERIAS VIA ABIERTA</t>
  </si>
  <si>
    <t>SUTURA INFRAPATELAR DE ARTERIAS VIA PERCUTANEA (ENDOVASCULAR)</t>
  </si>
  <si>
    <t>SUTURA SUPRAPATELAR DE VENAS VIA ABIERTA</t>
  </si>
  <si>
    <t>SUTURA INFRAPATELAR DE VENAS VIA ABIERTA</t>
  </si>
  <si>
    <t>CONTROL DE HEMORRAGIA DESPUES DE CIRUGIA VASCULAR</t>
  </si>
  <si>
    <t>ANGIOPLASTIA O ATERECTOMIA DE VASOS NO CORONARIOS CON IMPLANTE DE DISPOSITIVO O INJERTO</t>
  </si>
  <si>
    <t>INCLUYE: Honorarios De Cirujano, Anestesiólogo, Ayudantía y Derechos De Sala.
INSUMOS ESPECIALES: Aguja De Puncion Angiografica (1), Balon De Dilatación (1), Cateter Guia (1), Cateter Multiproposito (1), Cateter Pigtail (1), Cateter Simons (1), Guia Hidrofilica (1), Guia Periferica (1), Introductor (2), Jeringa Del Inyector (1), Jeringa Insufladora Para Angioplastia (1), Kit - Cirfil Circuito Ventilador Adulto (1), Stent Zilver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</si>
  <si>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ANGIOPLASTIA DE VASOS TORACICOS VIA PERCUTANEA (ENDOVASCULAR)</t>
  </si>
  <si>
    <t>INCLUYE: Honorarios De Cirujano, Anestesiólogo y Derechos De Sala.
INSUMOS ESPECIALES: Stent Periférico Autoexp (1), Jeringa Del Inyector Angiomat (1), Introductor Guía (1), Introductor (1), Guía Hidrofílica (1), Catéter Pigtail (1), Catéter Multipropósito (2), Catéter Guía (1), Balón PTA (1), Aguja De Punción Angiográfica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</si>
  <si>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ANGIOPLASTIA CON BALON DE VASOS DE MIEMBROS SUPERIORES</t>
  </si>
  <si>
    <t>INCLUYE: Honorarios De Cirujano, Anestesiólogo y Derechos De Sala.
INSUMOS ESPECIALES: Aguja De Puncion Angiografica (1), Balon Pta (2), Cateter Guia (1), Cateter Pigtail (1), Cateter Soporte De Cruce Periferico (1), Filtro Antibacteriano Higrobac Adulto (1), Guia Hidrofilica (1), Guia Periferica (1), Introductor (3), Jeringa Del Inyector (1), Jeringa Insufladora Para Angioplastia (1), Kit - Cirfil Circuito Ventilador Adulto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</si>
  <si>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ANGIOPLASTIA CON BALON DE VASOS DE MIEMBROS SUPERIORES, CON PROTESIS (STENT) O INJERTO (S) PROTESICO (S)</t>
  </si>
  <si>
    <t>INCLUYE: Honorarios De Cirujano, Anestesiólogo y Derechos De Sala.
INSUMOS ESPECIALES: Aguja De Puncion Angiografica (1), Balon Pta (2), Cateter Guia (1), Cateter Pigtail (1), Cateter Soporte De Cruce Periferico (1), Filtro Antibacteriano Higrobac Adulto (1), Guia Hidrofilica (1), Guia Periferica (1), Introductor (3), Jeringa Del Inyector (1), Jeringa Insufladora Para Angioplastia (1), Kit - Cirfil Circuito Ventilador Adulto (1), Stent Periferico Autoexp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</si>
  <si>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ANGIOPLASTIA O ATERECTOMIA DE VASOS ABDOMINALES CON BALON</t>
  </si>
  <si>
    <t>INCLUYE: Honorarios De Cirujano, Anestesiólogo y Derechos De Sala.
INSUMOS ESPECIALES: Aguja De Puncion Angiografica (1), Balon Pta (2), Branula (1), Cateter Guia (1), Cateter Pigtail (1), Cateter Soporte De Cruce Periferico (1), Filtro Antibacteriano Higrobac Adulto (1), Guia Hidrofilica (1), Guia Periferica (1), Introductor (3), Jeringa Del Inyector (1), Jeringa Insufladora Para Angioplastia (1), Kit - Cirfil Circuito Ventilador Adulto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</si>
  <si>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ANGIOPLASTIA O ATERECTOMIA DE VASOS ABDOMINALES CON BALON, CON PROTESIS (STENT) O INJERTO (S) PROTESICO (S)</t>
  </si>
  <si>
    <t>INCLUYE: Honorarios De Cirujano, Anestesiólogo y Derechos De Sala.
INSUMOS ESPECIALES: Jeringa Del Inyector Angiomat (1), Guía Periférica (1), Introductor Guía (1), Introductor (2), Catéter Soporte De Cruce Periférico (1), Guía Hidrofílica (1), Catéter Pigtail (1), Catéter Multipropósito (2), Catéter Guía (1), Balón PTA (2), Aguja De Punción Angiográfica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</si>
  <si>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ANGIOPLASTIA O ATERECTOMIA DE ARTERIA MESENTERICA</t>
  </si>
  <si>
    <t>ANGIOPLASTIA O ATERECTOMIA DE ARTERIA RENAL</t>
  </si>
  <si>
    <t>INCLUYE: Honorarios De Cirujano, Anestesiólogo y Derechos De Sala.
INSUMOS ESPECIALES: Aguja De Puncion Angiografica (1), Balon Ptca (1), Cateter Arterial Leader Cath (1), Cateter Cobra (1), Cateter Guia (1), Cateter Pigtail (1), Cateter Progreat (1), Guia Hidrofilica (1), Guia Periferica (1), Introductor (2), Jeringa Del Inyector (1), Jeringa Insufladora Para Angioplastia (2), Kit - Cirfil Circuito Ventilador Adulto (1), Stent Coronario Medicado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</si>
  <si>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ANGIOPLASTIA O ATERECTOMIA DE VASOS DE MIEMBROS INFERIORES, CON BALON</t>
  </si>
  <si>
    <t>INCLUYE: Honorarios De Cirujano, Anestesiólogo Y Derechos De Sala.
INSUMOS: Aguja De Puncion Angiografica (1), Aguja Hipodermica (1), Balon Pta (2), Branula (1), Cateter Guia (1), Cateter Multiproposito (2), Cateter Pigtail (1), Cateter Soporte De Cruce Periferico (1), Compresa  X 5 Paquete (4), Electrodo De Piel Adulto (3), Equipo Macrogoteo (1), Extension Anestesia (1), Filtro Antibacteriano Higrobac Adulto (1), Gasa Curacion Pqt 5 Unidades (6), Guantes Esteriles (6), Guia Hidrofilica (1), Guia Periferica (1), Hoja Bisturi (1), Introductor (3), Jeringa 2 Ml Heparenizada (1), Jeringa Con Luer Look 10cc (2), Jeringa Con Luer Look 3cc (1), Jeringa Con Luer Look 5cc (1), Jeringa Del Inyector (1), Jeringa Insufladora Para Angioplastia (1), Kit - Cirfil Circuito Ventilador Adulto (1), Kit Monitoreo Sencillo (1), Llave Tres Vias (2), Paquete Hemodinamia (1), Tubo Endotraqueal Balón (1), Tubos Hemocron Adulto (2), Venda Elastica (1)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t>
  </si>
  <si>
    <t>ANGIOPLASTIA O ATERECTOMIA DE VASOS DE MIEMBROS INFERIORES, CON BALON, PROTESIS (STENT) O INJERTO (S) PROTESICO (S)</t>
  </si>
  <si>
    <t>INCLUYE: Honorarios De Cirujano, Anestesiólogo Y Derechos De Sala.
INSUMOS: Aguja De Puncion Angiografica (1), Aguja Hipodermica (1), Balon Pta (2), Branula (1), Cateter Guia (1), Cateter Multiproposito (2), Cateter Pigtail (1), Cateter Soporte De Cruce Periferico (1), Compresa  X 5 Paquete (4), Electrodo De Piel Adulto (3), Equipo Macrogoteo (1), Extension Anestesia (1), Filtro Antibacteriano Higrobac Adulto (1), Gasa Curacion Pqt 5 Unidades (6), Guantes Esteriles (6), Guia Hidrofilica (1), Guia Periferica (1), Hoja Bisturi (1), Introductor (3), Jeringa 2 Ml Heparenizada (1), Jeringa Con Luer Look 10cc (2), Jeringa Con Luer Look 3cc (1), Jeringa Con Luer Look 5cc (1), Jeringa Del Inyector (1), Jeringa Insufladora Para Angioplastia (1), Kit - Cirfil Circuito Ventilador Adulto (1), Kit Monitoreo Sencillo (1), Llave Tres Vias (2), Paquete Hemodinamia (1), Stent Periferico Autoexp (1), Tubo Endotraqueal Balón (1), Tubos Hemocron Adulto (2), Venda Elastica (1)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t>
  </si>
  <si>
    <t>REPARACION DE ANEURISMA POR OCLUSION VIA PERCUTANEA (ENDOVASCULAR)</t>
  </si>
  <si>
    <t>REPARO DE VASOS DE GRAN CALIBRE VIA PERCUTANEA (ENDOVASCULAR)</t>
  </si>
  <si>
    <t>REPARO DE VASOS DE MEDIANO CALIBRE VIA ABIERTA</t>
  </si>
  <si>
    <t>REPARO DE VASOS DE MEDIANO CALIBRE VIA PERCUTANEA (ENDOVASCULAR)</t>
  </si>
  <si>
    <t>REPARO DE VASOS DE PEQUENO CALIBRE VIA ABIERTA</t>
  </si>
  <si>
    <t>REPARO DE VASOS DE PEQUENO CALIBRE VIA PERCUTANEA (ENDOVASCULAR)</t>
  </si>
  <si>
    <t>REPARACION DE ANEURISMA DE AORTA VIA PERCUTANEA (ENDOVASCULAR)</t>
  </si>
  <si>
    <t>INCLUYE: Honorarios De Cirujano, Anestesiólogo, Ayudantía y Derechos De Sala.
INSUMOS ESPECIALES: Kit Endoprótesis Aorto Abdominal (1), Guía Diagnostica Recambio (1), Extensión Del Inyector Rotable (1), Cateter Pigtail (1), Catéter Arterial Leader Cath (1), Aguja De Punción Angiográfica (1), Introductor (2), Guía Periférica (2), Ligaclip (4).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</si>
  <si>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CIERRE DE FISTULA ARTERIOVENOSA VIA ABIERTA</t>
  </si>
  <si>
    <t>CIERRE DE FISTULA ARTERIOARTERIAL VIA ABIERTA</t>
  </si>
  <si>
    <t>CIERRE DE FISTULA VENOVENOSA VIA ABIERTA</t>
  </si>
  <si>
    <t>EXPLORACION DE ARTERIAS EN CUERO CABELLUDO Y CARA</t>
  </si>
  <si>
    <t>EXPLORACION DE ARTERIAS ZONA I Y III DE CUELLO</t>
  </si>
  <si>
    <t>EXPLORACION DE ARTERIAS EN ZONA II DE CUELLO</t>
  </si>
  <si>
    <t>EXPLORACION DE VENAS EN CUERO CABELLUDO Y CARA</t>
  </si>
  <si>
    <t>EXPLORACION DE VENA EN ZONA I Y III DEL CUELLO</t>
  </si>
  <si>
    <t>EXPLORACION DE VENA EN ZONA II DEL CUELLO</t>
  </si>
  <si>
    <t>EXPLORACION DE VASOS DE CABEZA Y CUELLO</t>
  </si>
  <si>
    <t>EXPLORACION DE ARTERIA SUBCLAVIA</t>
  </si>
  <si>
    <t>EXPLORACION DE ARTERIA AXILAR</t>
  </si>
  <si>
    <t>EXPLORACION DE ARTERIA DE BRAZO O ANTEBRAZO</t>
  </si>
  <si>
    <t>EXPLORACION DE VENA SUBCLAVIA</t>
  </si>
  <si>
    <t>EXPLORACION DE VENA AXILAR</t>
  </si>
  <si>
    <t>EXPLORACION DE VENA DE BRAZO O ANTEBRAZO</t>
  </si>
  <si>
    <t>EXPLORACION DE VASOS DE MIEMBROS SUPERIORES</t>
  </si>
  <si>
    <t>EXPLORACION DE VASOS TORACICOS POR ESTERNOTOMIA</t>
  </si>
  <si>
    <t>EXPLORACION DE VASOS TORACICOS POR TORACOTOMIA</t>
  </si>
  <si>
    <t>EXPLORACION DE ARTERIAS ABDOMINALES</t>
  </si>
  <si>
    <t>EXPLORACION ARTERIAL SUPRAPATELAR</t>
  </si>
  <si>
    <t>EXPLORACION ARTERIAL INFRAPATELAR</t>
  </si>
  <si>
    <t>EXPLORACION DE ARTERIAS DE MIEMBROS INFERIORES</t>
  </si>
  <si>
    <t>EXPLORACION VENOSA SUPRAPATELAR</t>
  </si>
  <si>
    <t>EXPLORACION VENOSA INFRAPATELAR</t>
  </si>
  <si>
    <t>EXPLORACION DE VENAS DE MIEMBROS INFERIORES</t>
  </si>
  <si>
    <t>INYECCION DE AGENTE ESCLEROSANTE EN VENA (ESCLEROTERAPIA)</t>
  </si>
  <si>
    <t>HEMODIALISIS ESTANDAR CON BICARBONATO</t>
  </si>
  <si>
    <t>Incluye: Filtro Revaclear 300, Líneas AV, Bicart 720gr, Galón ácido 45x</t>
  </si>
  <si>
    <t>HEMODIAFILTRACION VENOVENOSA CONTINUA</t>
  </si>
  <si>
    <t>TERAPIA POR 3 DÍAS; INCLUYE: TERAPIA, FILTRO, KIT DE CONEXIÓN Y BOLSAS RECOLECTORAS. EXCLUYE EL CATÉTER MAHURKAR; LAS SOLUCIONES SE FACTURARÁN APARTE, DEPENDIENDO DEL CONSUMO DIARIO</t>
  </si>
  <si>
    <t>ESCISION DE GANGLIO LINFATICO MAMARIO INTERNO</t>
  </si>
  <si>
    <t>DERIVACION LINFOVENOSA</t>
  </si>
  <si>
    <t>ESCALENOTOMIA O SECCION DE ESCALENO ANTERIOR SIN RESECCION DE COSTILLA CERVICAL</t>
  </si>
  <si>
    <t>DRENAJE DE COLECCION PROFUNDA EN PIEL O TEJIDO CELULAR SUBCUTANEO POR INCISION O ASPIRACION</t>
  </si>
  <si>
    <t>DESBRIDAMIENTO ESCISIONAL ENTRE EL 10% AL 19% DE SUPERFICIE CORPORAL EN AREA GENERAL</t>
  </si>
  <si>
    <t>ESCARECTOMIA MENOR DEL 10 % DE SUPERFICIE CORPORAL</t>
  </si>
  <si>
    <t>RADIOGRAFIA DE REJA COSTAL</t>
  </si>
  <si>
    <t>RADIOGRAFIA DE TORAX (P.A. O A.P. Y LATERAL, DECUBITO LATERAL, OBLICUAS O LATERAL)</t>
  </si>
  <si>
    <t>RADIOGRAFIA DE ABDOMEN SIMPLE</t>
  </si>
  <si>
    <t>AORTOGRAMA ABDOMINAL Y ESTUDIO DE MIEMBROS INFERIORES</t>
  </si>
  <si>
    <t>COLANGIOGRAFIA-TOMOGRAFIA</t>
  </si>
  <si>
    <t>FLUOROSCOPIA COMO GUIA PARA PROCEDIMIENTOS</t>
  </si>
  <si>
    <t>ARTERIOGRAFIA DE CAROTIDA EXTERNA BILATERAL SELECTIVA EXTRACRANENANA</t>
  </si>
  <si>
    <t>ARTERIOGRAFIA DE CAROTIDA EXTERNA BILATERAL SELECTIVA INTRACRANEANA</t>
  </si>
  <si>
    <t>ARTERIOGRAFIA DE CAROTIDA EXTERNA UNILATERAL SELECTIVA EXTRACRANEANA</t>
  </si>
  <si>
    <t>ARTERIOGRAFIA DE CAROTIDA EXTERNA UNILATERAL SELECTIVA INTRACRANEANA</t>
  </si>
  <si>
    <t>ARTERIOGRAFIA DE CAROTIDA INTERNA BILATERAL SELECTIVA EXTRACRANENANA</t>
  </si>
  <si>
    <t>ARTERIOGRAFIA DE CAROTIDA INTERNA BILATERAL SELECTIVA INTRACRANENANA</t>
  </si>
  <si>
    <t>ARTERIOGRAFIA DE CAROTIDA INTERNA UNILATERAL SELECTIVA EXTRACRANEANA</t>
  </si>
  <si>
    <t>ARTERIOGRAFIA DE CAROTIDA INTERNA UNILATERAL SELECTIVA INTRACRANEANA</t>
  </si>
  <si>
    <t>ARTERIOGRAFIA DE CAROTIDA BILATERAL SELECTIVA EXTRACRANEANA CON AORTOGRAMA DE CAYADO</t>
  </si>
  <si>
    <t>ARTERIOGRAFIA VERTEBRAL SELECTIVA EXTRACRANEANA</t>
  </si>
  <si>
    <t>ARTERIOGRAFIA VERTEBRAL SELECTIVA INTRACRANEANA</t>
  </si>
  <si>
    <t>ARTERIOGRAFIA VERTEBRAL BILATERAL SELECTIVA CON CAROTIDAS (PANANGIOGRAFIA)</t>
  </si>
  <si>
    <t>INCLUYE: Honorarios De Cirujano, Anestesiólogo y Derechos De Sala.
INSUMOS ESPECIALES: Aguja de Punción Angiográfica (1), Catéter Simons (1), Guia Hidrofílica (1), Introductor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</si>
  <si>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ARTERIOGRAFIA VERTEBRAL BILATERAL SELECTIVA EXTRACRANEANA CON AORTOGRAMA DE CAYADO</t>
  </si>
  <si>
    <t>VENOGRAFIA SELECTIVA DIAGNOSTICA DE CABEZA Y CUELLO (UNO O MAS VASOS)</t>
  </si>
  <si>
    <t>DACRIOCISTOGRAFIA UNILATERAL</t>
  </si>
  <si>
    <t>DACRIOCISTOGRAFIA BILATERAL</t>
  </si>
  <si>
    <t>AORTOGRAMA TORACICO</t>
  </si>
  <si>
    <t>ARTERIOGRAFIA CORONARIA</t>
  </si>
  <si>
    <t>ARTERIOGRAFIA CORONARIA CON CATETERISMO DERECHO E IZQUIERDO</t>
  </si>
  <si>
    <t>INCLUYE: Honorarios De Cirujano, Anestesiólogo y Derechos De Sala.
INSUMOS ESPECIALES: Aguja de Punción Angiográfica (1), Catéter Coronario (1), Catéter Swan Ganz (1), Guia Diagnostica (1), Introductor (1), Transductor Presión Invasiva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</si>
  <si>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ARTERIOGRAFIA CORONARIA CON CATETERISMO IZQUIERDO</t>
  </si>
  <si>
    <t>INCLUYE: Honorarios De Cirujano, Anestesiólogo y Derechos De Sala.
INSUMOS ESPECIALES: Aguja de Punción Angiográfica (1), Aguja de Punción Angiográfica (1), Catéter Coronario (1), Guia Diagnostica (1), Introductor (1), Transductor Presión Invasiva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</si>
  <si>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VALORACION ANATOMICA O FUNCIONAL DE ARTERIAS CORONARIAS</t>
  </si>
  <si>
    <t>INCLUYE: Honorarios De Cirujano, Anestesiólogo y Derechos De Sala.
INSUMOS ESPECIALES: Catéter Guia (1), Catéter Pigtail (1), Extensión Del Inyector Rotable (1), Guia Diagnostica (1), Introductor (1), Jeringa Del Inyector (1), Transductor Presión Invasiva (1), Catéter Ivus (1), Avanzador Para Ivus Pullback Single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</si>
  <si>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ARTERIOGRAFIA PULMONAR</t>
  </si>
  <si>
    <t>ARTERIOGRAFIA PULMONAR BILATERAL CON CATETERISMO DERECHO</t>
  </si>
  <si>
    <t>ARTERIOGRAFIA PULMONAR BILATERAL SELECTIVA</t>
  </si>
  <si>
    <t>LA TARIFA DEL PROCEDIMIENTO INCLUYE HONORARIOS DE CIRUJANO, HONORARIOS DE ANESTESIOLOGO Y DERECHOS DE SALA.
EXCLUYE MATERIALES, INSUMOS, DISPOSITIVOS Y MEDICAMENTOS UTILIZADOS EN LA REALIZACIÓN DEL PROCEDIMIENTO, MANEJO DE COMPLICACIONES, ESTANCIA HOSPITALARIA DE CUALQUIER TIPO, HEMODERIVADOS Y DEMÁS SERVICIOS Y PRODUCTOS REQUERIDOS POR EL PACIENTE ANTES O DESPUÉS A LA REALIZACIÓN DEL PROCEDIMIENTO.</t>
  </si>
  <si>
    <t>ARTERIOGRAFIA PULMONAR UNILATERAL SELECTIVA</t>
  </si>
  <si>
    <t>ARTERIOGRAFIA TORACICA DE ARTERIA MAMARIA INTERNA</t>
  </si>
  <si>
    <t>ARTERIOGRAFIA SELECTIVA TORACICA DE OTROS VASOS</t>
  </si>
  <si>
    <t>ANGIOCARDIOGRAFIA DE CORAZON DERECHO</t>
  </si>
  <si>
    <t>ANGIOCARDIOGRAFIA DE CORAZON IZQUIERDO</t>
  </si>
  <si>
    <t>ANGIOCARDIOGRAFIA DE CORAZON DERECHO E IZQUIERDO</t>
  </si>
  <si>
    <t>ANGIOGRAFIA DE VENAS CAVAS O CAVOGRAFIA</t>
  </si>
  <si>
    <t>FLEBOGRAFIA TORACICA (VENAS PULMONARES)</t>
  </si>
  <si>
    <t>FLEBOGRAFIA TORACICA (OTRAS VENAS INTRATORACICAS)</t>
  </si>
  <si>
    <t>ARTERIOGRAFIA DE VASOS ABDOMINALES (SELECTIVA)</t>
  </si>
  <si>
    <t>ARTERIOGRAFIA PELVICA (SELECTIVA)</t>
  </si>
  <si>
    <t>FLEBOGRAFIA(VENOGRAFIA) ABDOMINAL O PELVICA (SELECTIVA)</t>
  </si>
  <si>
    <t>FLEBOGRAFIA ABDOMINAL (SISTEMA DE LA VENA PORTA)</t>
  </si>
  <si>
    <t>LA TARIFA DEL PROCEDIMIENTO INCLUYE HONORARIOS DE CIRUJANO Y DERECHOS DE SALA.
EXCLUYE MATERIALES, INSUMOS, DISPOSITIVOS Y MEDICAMENTOS UTILIZADOS EN LA REALIZACIÓN DEL PROCEDIMIENTO, MANEJO DE COMPLICACIONES, ESTANCIA HOSPITALARIA DE CUALQUIER TIPO, HEMODERIVADOS Y DEMÁS SERVICIOS Y PRODUCTOS REQUERIDOS POR EL PACIENTE ANTES O DESPUÉS A LA REALIZACIÓN DEL PROCEDIMIENTO.</t>
  </si>
  <si>
    <t>ARTERIOGRAFIA PERIFERICA DE UNA EXTREMIDAD SUPERIOR</t>
  </si>
  <si>
    <t>INCLUYE: Honorarios De Cirujano, Anestesiólogo y Derechos De Sala.
INSUMOS ESPECIALES: Aguja de Punción Angiográfica (1), Guia Dx Hidrofílica (1), Introductor (1), Catéter Multipropósito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</si>
  <si>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ARTERIOGRAFIA PERIFERICA DE MIEMBROS SUPERIORES BILATERAL CON AORTOGRAMA TORACICO</t>
  </si>
  <si>
    <t>INCLUYE: Honorarios De Cirujano, Anestesiólogo y Derechos De Sala.
INSUMOS ESPECIALES: Aguja de Punción Angiográfica (1), Catéter Pigtail (1), Extensión Del Inyector Rotable (1), Guia Diagnostica (1), Introductor (1), Transductor Presión Invasiva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</si>
  <si>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ARTERIOGRAFIA PERIFERICA DE UNA EXTREMIDAD INFERIOR POR PUNCION</t>
  </si>
  <si>
    <t>FLEBOGRAFIA DE MIEMBRO SUPERIOR</t>
  </si>
  <si>
    <t>FLEBOGRAFIA DE MIEMBRO INFERIOR</t>
  </si>
  <si>
    <t>ARTERIOGRAFIA PERIFERICA A TRAVES DE CATETER PREVIAMENTE COLOCADO</t>
  </si>
  <si>
    <t>TOMOGRAFIA COMPUTADA DE CRANEO SIMPLE</t>
  </si>
  <si>
    <t>TOMOGRAFIA COMPUTADA DE CRANEO CON CONTRASTE</t>
  </si>
  <si>
    <t>LA TARIFA NO INCLUYE MEDIOS DE CONTRASTE NI INSUMOS NI MATERIALES PARA SU ADMINISTRACIÓN</t>
  </si>
  <si>
    <t>TOMOGRAFIA COMPUTADA DE CRANEO SIMPLE Y CON CONTRASTE</t>
  </si>
  <si>
    <t>TOMOGRAFIA COMPUTADA DE TORAX</t>
  </si>
  <si>
    <t>TOMOGRAFIA COMPUTADA DE TORAX EXTENDIDO AL ABDOMEN SUPERIOR CON SUPRARRENALES</t>
  </si>
  <si>
    <t>TOMOGRAFIA COMPUTADA DE ABDOMEN SUPERIOR</t>
  </si>
  <si>
    <t>TOMOGRAFIA COMPUTADA EN RECONSTRUCCION TRIDIMENSIONAL</t>
  </si>
  <si>
    <t>TOMOGRAFIA COMPUTADA COMO GUIA PARA PROCEDIMIENTOS</t>
  </si>
  <si>
    <t>ECOCARDIOGRAMA TRANSTORACICO</t>
  </si>
  <si>
    <t>ECOCARDIOGRAMA TRANSESOFAGICO</t>
  </si>
  <si>
    <t>ECOCARDIOGRAMA TRANSESOFAGICO CON CONTRASTE</t>
  </si>
  <si>
    <t>ECOCARDIOGRAMA DE STRESS CON PRUEBA DE ESFUERZO O CON PRUEBA FARMACOLOGICA</t>
  </si>
  <si>
    <t>ECOGRAFIA DE TORAX (PERICARDIO O PLEURA)</t>
  </si>
  <si>
    <t>ECOGRAFIA COMO GUIA PARA PROCEDIMIENTOS</t>
  </si>
  <si>
    <t>ECOGRAFIA DOPPLER DE VASOS DEL CUELLO</t>
  </si>
  <si>
    <t>ECOGRAFIA DOPPLER DE OTROS VASOS PERIFERICOS DEL CUELLO</t>
  </si>
  <si>
    <t>ECOGRAFIA DOPPLER DE VASOS ABDOMINALES O PELVICOS</t>
  </si>
  <si>
    <t>ECOGRAFIA DOPPLER DE AORTA ABDOMINAL</t>
  </si>
  <si>
    <t>ECOGRAFIA DOPPLER DE ARTERIAS RENALES</t>
  </si>
  <si>
    <t>ECOGRAFIA DOPPLER DE ARTERIAS MESENTERICAS</t>
  </si>
  <si>
    <t>ECOGRAFIA DOPPLER DE VENA CAVA</t>
  </si>
  <si>
    <t>ECOGRAFIA DOPPLER DE ARTERIAS ILIACAS</t>
  </si>
  <si>
    <t>ECOGRAFIA DOPPLER DE VASOS ESCROTALES</t>
  </si>
  <si>
    <t>ECOGRAFIA DOPPLER CON EVALUACION DE FLUJO SANGUINEO EN MASAS ABDOMINALES</t>
  </si>
  <si>
    <t>ECOGRAFIA DOPPLER CON EVALUACION DE FLUJO SANGUINEO EN HIPERTENSION PORTAL</t>
  </si>
  <si>
    <t>ECOGRAFIA DOPPLER DE VASOS ARTERIALES DE MIEMBROS SUPERIORES</t>
  </si>
  <si>
    <t>ECOGRAFIA DOPPLER DE VASOS ARTERIALES DE MIEMBROS INFERIORES</t>
  </si>
  <si>
    <t>ECOGRAFIA DOPPLER DE VASOS VENOSOS DE MIEMBROS SUPERIORES</t>
  </si>
  <si>
    <t>ECOGRAFIA DOPPLER DE VASOS VENOSOS DE MIEMBRO SUPERIOR</t>
  </si>
  <si>
    <t>ECOGRAFIA DOPPLER DE VASOS VENOSOS DE MIEMBROS INFERIORES</t>
  </si>
  <si>
    <t>ECOGRAFIA DOPPLER DE VASOS VENOSOS DE MIEMBRO INFERIOR</t>
  </si>
  <si>
    <t>ECOGRAFIA DOPPLER DE OTROSORGANOS TRASPLANTADOS</t>
  </si>
  <si>
    <t>ECOGRAFIA DOPPLER DE RINON TRASPLANTADO</t>
  </si>
  <si>
    <t>ECOGRAFIA DOPPLER COMO GUIA PARA PROCEDIMIENTOS</t>
  </si>
  <si>
    <t>RESONANCIA MAGNETICA DE CEREBRO</t>
  </si>
  <si>
    <t>NO INCLUYE MEDIO DE CONTRASTE</t>
  </si>
  <si>
    <t>RESONANCIA MAGNETICA DEL TORAX</t>
  </si>
  <si>
    <t>RESONANCIA MAGNETICA DE CORAZON CON MAPEO DE LA VELOCIDAD DE FLUJO</t>
  </si>
  <si>
    <t>RESONANCIA MAGNETICA DE CORAZON CON VALORACION FUNCIONAL</t>
  </si>
  <si>
    <t>TARIFA INCLUYE RESONANCIA DE CORAZÓN CON VALORACIÓN DE LA MORFOLOGÍA. NO INCLUYE MEDIO DE CONTRASTE</t>
  </si>
  <si>
    <t>RESONANCIA MAGNETICA DE CORAZON CON ESTRES (FISICO O FARMACOLOGICO)</t>
  </si>
  <si>
    <t>ANGIORRESONANCIA DE TORAX (SIN INCLUIR CORAZON)</t>
  </si>
  <si>
    <t>RESONANCIA MAGNETICA DE OTRAS ESTRUCTURAS NO ESPECIFICADAS DEL TORAX Y SISTEMA CARDIOVASCULAR</t>
  </si>
  <si>
    <t>RESONANCIA MAGNETICA CON PERFUSION</t>
  </si>
  <si>
    <t>RESONANCIA MAGNETICA DE VASOS</t>
  </si>
  <si>
    <t>RESONANCIA MAGNETICA CON ANGIOGRAFIA</t>
  </si>
  <si>
    <t>RESONANCIA MAGNETICA CON ESTUDIO DINAMICO (CINE RESONANCIA)</t>
  </si>
  <si>
    <t>CINEANGIOGRAFIA</t>
  </si>
  <si>
    <t>CONSULTA DE PRIMERA VEZ POR ELECTROFISIOLOGIA Y/O ARRITMIA CARDIACA</t>
  </si>
  <si>
    <t>CONSULTA DE PRIMERA VEZ POR HEMODINAMIA</t>
  </si>
  <si>
    <t>CONSULTA ESPECIALIZADA POR CIRUGIA DE MANO Y MIEMBROS SUPERIORES</t>
  </si>
  <si>
    <t>CONSULTA DE PRIMERA VEZ POR ESPECIALISTA EN ANESTESIOLOGIA</t>
  </si>
  <si>
    <t>DISPONIBLE EN LA MODALIDAD TELEMEDICINA INTERACTIVA</t>
  </si>
  <si>
    <t>CONSULTA DE PRIMERA VEZ POR ESPECIALISTA EN ANESTESIOLOGIA CARDIOVASCULAR</t>
  </si>
  <si>
    <t>CONSULTA DE PRIMERA VEZ POR ESPECIALISTA EN CARDIOLOGIA</t>
  </si>
  <si>
    <t>CONSULTA DE PRIMERA VEZ POR ESPECIALISTA EN CIRUGIA CARDIOVASCULAR</t>
  </si>
  <si>
    <t>CONSULTA DE PRIMERA VEZ POR ESPECIALISTA EN CIRUGIA VASCULAR</t>
  </si>
  <si>
    <t>CONSULTA DE PRIMERA VEZ POR ESPECIALISTA EN RADIOLOGIA E IMAGENES DIAGNOSTICAS</t>
  </si>
  <si>
    <t>CONSULTA DE CONTROL O DE SEGUIMIENTO POR ELECTROFISIOLOGIA Y/O ARRITMIA CARDIACA</t>
  </si>
  <si>
    <t>CONSULTA DE CONTROL POR CIRUGIA DE MANO Y MIEMBROS SUPERIORES</t>
  </si>
  <si>
    <t>CONSULTA DE CONTROL O DE SEGUIMIENTO POR ESPECIALISTA DE HEMODINAMIA</t>
  </si>
  <si>
    <t>CONSULTA DE CONTROL O DE SEGUIMIENTO POR ESPECIALISTA EN ANESTESIOLOGIA</t>
  </si>
  <si>
    <t>CONSULTA DE CONTROL O DE SEGUIMIENTO POR ESPECIALISTA EN ANESTESIOLOGIA CARDIOVASCULAR</t>
  </si>
  <si>
    <t>CONSULTA DE CONTROL O DE SEGUIMIENTO POR ESPECIALISTA EN CARDIOLOGIA</t>
  </si>
  <si>
    <t>CONSULTA DE CONTROL O DE SEGUIMIENTO POR ESPECIALISTA EN CIRUGIA CARDIOVASCULAR</t>
  </si>
  <si>
    <t>CONSULTA DE CONTROL O DE SEGUIMIENTO POR ESPECIALISTA EN RADIOLOGIA E IMAGENES DIAGNOSTICAS</t>
  </si>
  <si>
    <t>INTERCONSULTA POR ESPECIALISTA EN ELECTROFISIOLOGIA Y/O ARRITMIA CARDIACA - HEMODINAMIA</t>
  </si>
  <si>
    <t>INTERCONSULTA POR ESPECIALISTA EN ANESTESIOLOGIA</t>
  </si>
  <si>
    <t>INTERCONSULTA POR ESPECIALISTA EN ANESTESIOLOGIA CARDIOVASCULAR</t>
  </si>
  <si>
    <t>INTERCONSULTA POR ESPECIALISTA EN CARDIOLOGIA</t>
  </si>
  <si>
    <t>INTERCONSULTA POR ESPECIALISTA EN CIRUGIA CARDIOVASCULAR</t>
  </si>
  <si>
    <t>PARTICIPACION EN JUNTA MEDICA O EQUIPO INTERDISCIPLINARIO POR MEDICINA GENERAL Y CASO (PACIENTE)</t>
  </si>
  <si>
    <t>PARTICIPACION EN JUNTA MEDICA O EQUIPO INTERDISCIPLINARIO POR MEDICINA ESPECIALIZADA Y CASO (PACIENTE)</t>
  </si>
  <si>
    <t>PARTICIPACION EN JUNTA MEDICA O EQUIPO INTERDISCIPLINARIO POR OTRO PROFESIONAL DE LA SALUD Y CASO (PACIENTE)</t>
  </si>
  <si>
    <t>CUIDADO (MANEJO) INTRAHOSPITALARIO POR MEDICINA ESPECIALIZADA (nefrología)</t>
  </si>
  <si>
    <t>CONSULTA DE URGENCIAS POR OTRAS ESPECIALIDADES MEDICAS</t>
  </si>
  <si>
    <t>ESPIROMETRIA</t>
  </si>
  <si>
    <t>ESPIROMETRIA O CURVA DE FLUJO VOLUMEN PRE Y POST BRONCODILATADORES</t>
  </si>
  <si>
    <t>ESPIROMETRIA O CURVA DE FLUJO VOLUMEN SIMPLE</t>
  </si>
  <si>
    <t>PRUEBA DE ESFUERZO CARDIOVASCULAR</t>
  </si>
  <si>
    <t>PRUEBA DE CAMINATA DE 6 MINUTOS</t>
  </si>
  <si>
    <t>PRUEBA DE 12 MINUTOS(COOPER)</t>
  </si>
  <si>
    <t>MONITOREO ELECTROCARDIOGRAFICO CONTINUO (HOLTER)</t>
  </si>
  <si>
    <t>MONITOREO ELECTROCARDIOGRAFICO DE EVENTOS</t>
  </si>
  <si>
    <t>PRUEBA DE MESA BASCULANTE</t>
  </si>
  <si>
    <t>MONITOREO AMBULATORIO DE PRESION ARTERIAL SISTEMICA</t>
  </si>
  <si>
    <t>MONITOREO AMBULATORIO DE PRESION ARTERIAL CENTRAL</t>
  </si>
  <si>
    <t>ELECTROCARDIOGRAMA DE RITMO O DE SUPERFICIE</t>
  </si>
  <si>
    <t>ANTIBIOGRAMA CONCENTRACION MINIMA INHIBITORIA METODO AUTOMATIZADO</t>
  </si>
  <si>
    <t>DETECCION DE CARBAPENEMASAS (EDTA, TEST DE HODGE MODIFICADO, ACIDO BORONICO)</t>
  </si>
  <si>
    <t>BACILOSCOPIA COLORACION ACIDO ALCOHOL-RESISTENTE(ZIEHL-NEELSEN)</t>
  </si>
  <si>
    <t>COLORACION GRAM Y LECTURA PARA CUALQUIER MUESTRA</t>
  </si>
  <si>
    <t>COLORACION TINTA CHINA Y LECTURA</t>
  </si>
  <si>
    <t>COPROCULTIVO</t>
  </si>
  <si>
    <t>Corynebacterium difteriae CULTIVO</t>
  </si>
  <si>
    <t>Cryptococcus neoformans CULTIVO</t>
  </si>
  <si>
    <t>CULTIVO DE LIQUIDOS CORPORALES (BILIS L.C.R PERITONEAL PLEURAL ASCITICO SINOVIAL OTROS DIFERENTE A ORINA)</t>
  </si>
  <si>
    <t>CULTIVO PARA MICROORGANISMOS AEROBIOS EN MEDULAOSEA</t>
  </si>
  <si>
    <t>CULTIVO PARA MICROORGANISMOS ANAEROBIOS EN MEDULAOSEA</t>
  </si>
  <si>
    <t>CULTIVO PARA MICROORGANISMOS EN CUALQUIER MUESTRA DIFERENTE A MEDULAOSEA ORINA Y HECES</t>
  </si>
  <si>
    <t>CULTIVO PARA MICROORGANISMOS ANAEROBIOS DE CUALQUIER MUESTRA DIFERENTE A MEDULAOSEA</t>
  </si>
  <si>
    <t>Mycobacterium tuberculosis CULTIVO</t>
  </si>
  <si>
    <t>Neisseria gonorrhoeae CULTIVO</t>
  </si>
  <si>
    <t>UROCULTIVO (ANTIBIOGRAMA CONCENTRACION MINIMA INHIBITORIA AUTOMATIZADO)</t>
  </si>
  <si>
    <t>EXAMEN DIRECTO FRESCO DE CUALQUIER MUESTRA</t>
  </si>
  <si>
    <t>Mycobacterium IDENTIFICACION</t>
  </si>
  <si>
    <t>Leishmania EXAMEN DIRECTO</t>
  </si>
  <si>
    <t>Clostridium TOXINA</t>
  </si>
  <si>
    <t>ADHESIVIDAD PLAQUETARIA</t>
  </si>
  <si>
    <t>ANTIGENO ANTITROMBINA III (CONCENTRACION) AUTOMATIZADA</t>
  </si>
  <si>
    <t>PRUEBA DE MEZCLAS DEL TIEMPO DE PROTOMBINA</t>
  </si>
  <si>
    <t>PRUEBA DE MEZCLAS DEL TIEMPO DE TROMBOPLASTINA PARCIAL</t>
  </si>
  <si>
    <t>FACTOR II DE LA COAGULACION CUANTIFICACION(PROTROMBINA)</t>
  </si>
  <si>
    <t>FACTOR IX DE LA COAGULACION(CHRISTMAS O PTC)</t>
  </si>
  <si>
    <t>FACTOR V DE LA COAGULACION(LABIL O PROACELERINA)</t>
  </si>
  <si>
    <t>FACTOR VII DE LA COAGULACION(ESTABLE O PROCONVERTINA)</t>
  </si>
  <si>
    <t>ANTIGENO DEL FACTOR VON WILLEBRAND</t>
  </si>
  <si>
    <t>FACTOR X(STUART PROWER)</t>
  </si>
  <si>
    <t>FACTOR XIII(FSF FACTOR ESTABILIZANTE DE LA FIBRINA O TIEMPO DE LISIS COAGULO)</t>
  </si>
  <si>
    <t>INHIBIDOR DEL ACTIVADOR DE PLASMINOGENO(PAI 1)</t>
  </si>
  <si>
    <t>PROPERDINA FACTOR B</t>
  </si>
  <si>
    <t>PROTEINA C DE LA COAGULACION ACTIVIDAD</t>
  </si>
  <si>
    <t>PROTEINA C DE LA COAGULACION ANTIGENO</t>
  </si>
  <si>
    <t>Laboratorio que se procesa una vez a la semana y el tiempo de respuesta es de 10 días
hábiles después de la fecha de envió.</t>
  </si>
  <si>
    <t>Laboratorio que se procesa dos veces a la semana, el tiempo de respuesta es de 8 días
hábiles después de la fecha de envió, la muestra se encuentra en el laboratorio estabilidad 8
días.</t>
  </si>
  <si>
    <t>PROTEINA S DE LA COAGULACION ANTIGENO LIBRE</t>
  </si>
  <si>
    <t>RESISTENCIA A LA PROTEINA C ACTIVADA (ASOCIADA A FACTOR V)</t>
  </si>
  <si>
    <t>RETRACCION DE COAGULO</t>
  </si>
  <si>
    <t>TIEMPO DE PROTROMBINA(TP)</t>
  </si>
  <si>
    <t>TIEMPO DE TROMBINA</t>
  </si>
  <si>
    <t>TIEMPO DE TROMBOPLASTINA PARCIAL(TTP)</t>
  </si>
  <si>
    <t>MULTIMEROS DEL FACTOR DE VON WILLEBRAND: (VWF:MA)</t>
  </si>
  <si>
    <t>FACTOR VON WILLEBRAND PROTEASA DE CLIVAJE</t>
  </si>
  <si>
    <t>ESTUDIO DE ANTICOAGULANTE LUPICO</t>
  </si>
  <si>
    <t>HEMOGLOBINA PLASMATICA</t>
  </si>
  <si>
    <t>HEMOLISIS ACIDA(PRUEBA DE HAM)</t>
  </si>
  <si>
    <t>PRUEBA DE CICLAJE(CELULAS FALCIFORMES O DREPANOCITOS)</t>
  </si>
  <si>
    <t>ERITROSEDIMENTACION(VELOCIDAD SEDIMENTACION GLOBULAR - VSG) MANUAL</t>
  </si>
  <si>
    <t>ERITROSEDIMENTACION(VELOCIDAD SEDIMENTACION GLOBULAR - VSG) AUTOMATIZADA</t>
  </si>
  <si>
    <t>HEMOGRAMA III (HEMOGLOBINA HEMATOCRITO RECUENTO DE ERITROCITOS INDICES ERITROCITARIOS LEUCOGRAMA RECUENTO DE PLAQUETAS INDICES PLAQUETARIOS Y MORFOLOGIA ELECTRONICA) AUTOMATIZADO</t>
  </si>
  <si>
    <t>HEMOGRAMA IV (HEMOGLOBINA HEMATOCRITO RECUENTO DE ERITROCITOS INDICES ERITROCITARIOS LEUCOGRAMA RECUENTO DE PLAQUETAS INDICES PLAQUETARIOS Y MORFOLOGIA ELECTRONICA E HISTOGRAMA) AUTOMATIZADO</t>
  </si>
  <si>
    <t>RECUENTO DE PLAQUETAS MANUAL</t>
  </si>
  <si>
    <t>ALFA FETOPROTEINA(AFP) EN LIQUIDO AMNIOTICO</t>
  </si>
  <si>
    <t>CATECOLAMINAS FRACCIONADAS O DIFERENCIADAS (ADRENALINA(EPINEFRINA) Y NORADRENALINA(NOREPINEFRINA)) EN ORINA DE 24 H</t>
  </si>
  <si>
    <t>CATECOLAMINAS FRACCIONADAS O DIFERENCIADAS (ADRENALINA(EPINEFRINA) Y NORADRENALINA(NOREPINEFRINA)) EN PLASMA</t>
  </si>
  <si>
    <t>FOSFATASA ALCALINA ISOENZIMA</t>
  </si>
  <si>
    <t>HOMOCISTEINA</t>
  </si>
  <si>
    <t>MICROALBUMINURIA AUTOMATIZADA EN ORINA PARCIAL</t>
  </si>
  <si>
    <t>MICROALBUMINURIA AUTOMATIZADA EN ORINA DE 24 HORAS</t>
  </si>
  <si>
    <t>PORFOBILINOGENO CUANTITATIVO EN ORINA DE 24 HORAS</t>
  </si>
  <si>
    <t>PROTEINA TRANSPORTADORA DE HORMONAS SEXUALES(PTHS)</t>
  </si>
  <si>
    <t>SATURACION DE TRANSFERRINA</t>
  </si>
  <si>
    <t>TRANSFERRINA AUTOMATIZADA</t>
  </si>
  <si>
    <t>ALFAFETOPROTEINA(AFP) BETAGONADOTROPINA CORIONICA LIBRE(BHCG LIBRE) Y ESTRIOL TRIPLE MARCADOR</t>
  </si>
  <si>
    <t>METANEFRINAS FRACCIONADAS EN ORINA DE 24 HORAS</t>
  </si>
  <si>
    <t>PRO PEPTIDO ATRIAL NATRIURETICO(PRO-BNP) (PEPTIDO CEREBRAL NATRIURETICO)</t>
  </si>
  <si>
    <t>PEPTIDO ATRIAL NATRIURETICO(BNP)(PEPTIDO CEREBRAL NATRIURETICO)</t>
  </si>
  <si>
    <t>METANEFRINAS LIBRES EN PLASMA SEMIAUTOMATIZADO O AUTOMATIZADO</t>
  </si>
  <si>
    <t>ACIDO 5 HIDROXI INDOLACETICO EN ORINA DE 24 HORAS</t>
  </si>
  <si>
    <t>ACIDO DELTA AMINOLEVULINICO(ALA) EN ORINA DE 24 HORAS</t>
  </si>
  <si>
    <t>ACIDO FOLICO(FOLATOS) EN SUERO</t>
  </si>
  <si>
    <t>ACIDO FOLICO EN ERITROCITOS</t>
  </si>
  <si>
    <t>ACIDO FORMICO EN ORINA</t>
  </si>
  <si>
    <t>ACIDO LACTICO(L-LACTATO) AUTOMATIZADO</t>
  </si>
  <si>
    <t>ACIDO VANILMANDELICO(VMA) EN ORINA DE 24 HORAS</t>
  </si>
  <si>
    <t>ADENOSIN DEAMINASA(ADA)</t>
  </si>
  <si>
    <t>COLINESTERASA EN ERITROCITOS(ACETILCOLINESTERASA)</t>
  </si>
  <si>
    <t>COPROPORFIRINAS EN ORINA DE 24 HORAS AUTOMATIZADA</t>
  </si>
  <si>
    <t>DESHIDROGENASA HIDROXIBUTIRICA</t>
  </si>
  <si>
    <t>TROPONINA T CUANTITATIVA</t>
  </si>
  <si>
    <t>LIQUIDO SINOVIAL (EXAMEN FISICO Y CITOQUIMICO CON RECUENTO Y MORFOLOGIA DE ERITROCITOS Y LEUCOCITOS GLUCOSA PROTEINAS FACTOR R.A. COMPLEMENTO TEST DE MUCINA Y ANALISIS CON LUZ POLARIZADA)</t>
  </si>
  <si>
    <t>ZINC EN ORINA DE 24 HORAS</t>
  </si>
  <si>
    <t>VITAMINA A(RETINOL)</t>
  </si>
  <si>
    <t>VITAMINA B1(TIAMINA)</t>
  </si>
  <si>
    <t>VITAMINA B12(CIANOCOBALAMINA)</t>
  </si>
  <si>
    <t>VITAMINA B2(RIBOFLAVINA)</t>
  </si>
  <si>
    <t>VITAMINA B6(PIRIDOXINA)</t>
  </si>
  <si>
    <t>VITAMINA D 25 HIDROXI TOTAL(D2-D3)(CALCIFEROL)</t>
  </si>
  <si>
    <t>VITAMINA D 125 DIHIDROXI(D2-D3)(CALCIFIDOL)</t>
  </si>
  <si>
    <t>VITAMINA E(TOCOFEROL)</t>
  </si>
  <si>
    <t>ACIDO URICO EN SUERO U OTROS FLUIDOS</t>
  </si>
  <si>
    <t>COLESTEROL DE BAJA DENSIDAD(LDL) AUTOMATIZADO</t>
  </si>
  <si>
    <t>CREATIN QUINASA (FRACCION MB) SEMIAUTOMATIZADA</t>
  </si>
  <si>
    <t>CREATIN QUINASA TOTAL(CK-CPK)</t>
  </si>
  <si>
    <t>CUERPOS CETONICOS O CETONAS EN ORINA</t>
  </si>
  <si>
    <t>CUERPOS CETONICOS O CETONAS EN SANGRE</t>
  </si>
  <si>
    <t>DESHIDROGENASA LACTICA ISOENZIMAS</t>
  </si>
  <si>
    <t>FOSFATASA ACIDA FRACCION PROSTATICA AUTOMATIZADA</t>
  </si>
  <si>
    <t>FOSFATASA ALCALINA ESPECIFICA DE HUESO</t>
  </si>
  <si>
    <t>FOSFORO EN ORINA DE 24 HORAS</t>
  </si>
  <si>
    <t>FRACCION EXCRETADA DE SODIO</t>
  </si>
  <si>
    <t>GAMMA GLUTAMIL TRANSFERASA</t>
  </si>
  <si>
    <t>APLICA UNICAMENTE PARA EL AMBITO INTRAHOSPITALARIO</t>
  </si>
  <si>
    <t>GLUCOSA PRE Y POST CARGA DE GLUCOSA</t>
  </si>
  <si>
    <t>GLUCOSA CURVA DE TOLERANCIA</t>
  </si>
  <si>
    <t>GLUCOSA TEST O-SULLIVAN</t>
  </si>
  <si>
    <t>LIQUIDO SINOVIAL (EXAMEN FISICO Y CITOQUIMICO CON RECUENTO Y MORFOLOGIA DE ERITROCITOS Y LEUCOCITOS GLUCOSA PROTEINAS Y TEST DE MUCINA)</t>
  </si>
  <si>
    <t>NITROGENO UREICO</t>
  </si>
  <si>
    <t>POTASIO EN ORINA DE 24 HORAS</t>
  </si>
  <si>
    <t>PROTEINAS DIFERENCIADAS(ALBUMINA-GLOBULINA)</t>
  </si>
  <si>
    <t>TRANSAMINASA GLUTAMICO-PIRUVICA(ALANINO AMINO TRANSFERASA)</t>
  </si>
  <si>
    <t>TRANSAMINASA GLUTAMICO OXALACETICA(ASPARTATO AMINO TRANSFERASA)</t>
  </si>
  <si>
    <t>UREA EN SANGRE U OTROS FLUIDOS</t>
  </si>
  <si>
    <t>SODIO EN ORINA PARCIAL</t>
  </si>
  <si>
    <t>GLUCOSA SEMIAUTOMATIZADA(GLUCOMETRIA)</t>
  </si>
  <si>
    <t>PRUEBA DE TOLERANCIA A LA GLUCOSA POR 3 HORAS (6 MUESTRAS: 0 30 60 90 120 Y 180 MINUTOS)</t>
  </si>
  <si>
    <t>PRUEBA DE TOLERANCIA A LA GLUCOSA POR 2 HORAS (3 MUESTRAS: 0 60 Y 120 MINUTOS)</t>
  </si>
  <si>
    <t>PRUEBA DE TOLERANCIA A LA GLUCOSA POR 2 HORAS (4 MUESTRAS: 0 30 60 Y 120 MINUTOS)</t>
  </si>
  <si>
    <t>PRUEBA DE TOLERANCIA A LA GLUCOSA POR 2 HORAS (5 MUESTRAS: 0 30 60 90 Y 120 MINUTOS)</t>
  </si>
  <si>
    <t>PRUEBA DE TOLERANCIA A LA GLUCOSA POR 3 HORAS (5 MUESTRAS: 0 30 60 120 Y 180 MINUTOS)</t>
  </si>
  <si>
    <t>PRUEBA DE TOLERANCIA A LA GLUCOSA POR 4 HORAS (6 MUESTRAS: 0 30 60 120 180 Y 240 MINUTOS)</t>
  </si>
  <si>
    <t>PRUEBA DE TOLERANCIA A LA GLUCOSA POR 4 HORAS (7 MUESTRAS: 0 30 60 90 120 180 Y 240 MINUTOS)</t>
  </si>
  <si>
    <t>PRUEBA DE TOLERANCIA A LA GLUCOSA POR 5 HORAS (7 MUESTRAS: 0 30 60 120 180 240 Y 300 MINUTOS)</t>
  </si>
  <si>
    <t>PRUEBA DE TOLERANCIA A LA GLUCOSA POR 5 HORAS (8 MUESTRAS: 0 30 60 90 120 180 240 Y 300 MINUTOS)</t>
  </si>
  <si>
    <t>PRUEBA DE TOLERANCIA A LA GLUCOSA POR 6 HORAS (8 MUESTRAS: 0 30 60 120 180 240 300 Y 360)</t>
  </si>
  <si>
    <t>CREATININA EN SUERO U OTROS FLUIDOS</t>
  </si>
  <si>
    <t>SOMATOMEDINA C(FACTOR I DE CRECIMIENTO SIMILAR A LA INSULINA O IGF-1)</t>
  </si>
  <si>
    <t>HORMONA ADRENOCORTICOTROPICA</t>
  </si>
  <si>
    <t>HORMONA DE CRECIMIENTO(SOMATOTROPICA)</t>
  </si>
  <si>
    <t>HORMONA FOLICULO ESTIMULANTE</t>
  </si>
  <si>
    <t>HORMONA LUTEINIZANTE</t>
  </si>
  <si>
    <t>PROLACTINA</t>
  </si>
  <si>
    <t>GONADOTROPINA CORIONICA SUBUNIDAD BETA CUALITATIVA PRUEBA DE EMBARAZO EN ORINA O SUERO</t>
  </si>
  <si>
    <t>HIDROXIPROGESTERONA 17 ALFA</t>
  </si>
  <si>
    <t>TESTOSTERONA TOTAL</t>
  </si>
  <si>
    <t>INSULINA PRE Y POST GLUCOSA</t>
  </si>
  <si>
    <t>INSULINA (CADA MUESTRA)</t>
  </si>
  <si>
    <t>ELASTASA PANCREATICA</t>
  </si>
  <si>
    <t>CORTISOL (DOS MUESTRAS AM-PM)</t>
  </si>
  <si>
    <t>DEHIDROEPINANDROSTERONA SULFATO(EPINANDROSTERONA - DHEA-SO4) CADA MUESTRA</t>
  </si>
  <si>
    <t>TIROXINA TOTAL</t>
  </si>
  <si>
    <t>TRIYODOTIRONINA (CAPTACION)</t>
  </si>
  <si>
    <t>ACIDO VALPROICO LIBRE AUTOMATIZADO</t>
  </si>
  <si>
    <t>BARBITURICOS CUANTITATIVO SEMIAUTOMATIZADO O AUTOMATIZADO</t>
  </si>
  <si>
    <t>BARBITURICOS SEMICUANTITATIVO MANUAL O SEMIAUTOMATIZADO</t>
  </si>
  <si>
    <t>CARBAMAZEPINA CUANTITATIVA SEMIAUTOMATIZADA</t>
  </si>
  <si>
    <t>FENITOINA LIBRE AUTOMATIZADA</t>
  </si>
  <si>
    <t>FENITOINA TOTAL AUTOMATIZADA</t>
  </si>
  <si>
    <t>FENOBARBITAL NIVELES SERICOS AUTOMATIZADO</t>
  </si>
  <si>
    <t>ANFETAMINAS Y METANFETAMINAS CUANTITATIVAS AUTOMATIZADO</t>
  </si>
  <si>
    <t>FENOTIAZINAS MANUAL O SEMIAUTOMATIZADO</t>
  </si>
  <si>
    <t>VANCOMICINA AUTOMATIZADO</t>
  </si>
  <si>
    <t>CICLOSPORINA A O METABOLITOS SEMIAUTOMATIZADO O AUTOMATIZADO</t>
  </si>
  <si>
    <t>TACROLIMUS SEMIAUTOMATIZADO O AUTOMATIZADO</t>
  </si>
  <si>
    <t>DIGOXINA AUTOMATIZADO</t>
  </si>
  <si>
    <t>ALCALOIDES SEMIAUTOMATIZADO</t>
  </si>
  <si>
    <t>ALCOHOL METILICO(FORMALDEHIDO) MANUAL</t>
  </si>
  <si>
    <t>ATROPINICOS SEMIAUTOMATIZADO</t>
  </si>
  <si>
    <t>CANNABINOIDES MANUAL O SEMIAUTOMATIZADO</t>
  </si>
  <si>
    <t>CARBAMATOS O METABOLITOS SEMIAUTOMATIZADO</t>
  </si>
  <si>
    <t>HIDROCARBUROS AUTOMATIZADO</t>
  </si>
  <si>
    <t>COCAINA O METABOLITOS AUTOMATIZADO</t>
  </si>
  <si>
    <t>METADONA SEMIAUTOMATIZADO O AUTOMATIZADO</t>
  </si>
  <si>
    <t>MONOXIDO DE CARBONO(CARBOXIHEMOGLOBINA) AUTOMATIZADO</t>
  </si>
  <si>
    <t>OPIACEOS SEMIAUTOMATIZADO O AUTOMATIZADO</t>
  </si>
  <si>
    <t>PIRETRINAS MANUAL</t>
  </si>
  <si>
    <t>Borrelia burgdorferi ANTICUERPOS Ig G SEMIAUTOMATIZADO O AUTOMATIZADO</t>
  </si>
  <si>
    <t>Brucella abortus ANTICUERPOS Ig G SEMIAUTOMATIZADA O AUTOMATIZADA</t>
  </si>
  <si>
    <t>Brucella abortus ANTICUERPOS Ig M SEMIAUTOMATIZADA O AUTOMATIZADO</t>
  </si>
  <si>
    <t>Chlamydia trachomatis ANTICUERPOS Ig A SEMIAUTOMATIZADO O AUTOMATIZADO</t>
  </si>
  <si>
    <t>Chlamydia trachomatis ANTICUERPOS Ig G SEMIAUTOMATIZADO O AUTOMATIZADO</t>
  </si>
  <si>
    <t>Chlamydia trachomatis ANTICUERPOS Ig M SEMIAUTOMATIZADO O AUTOMATIZADO</t>
  </si>
  <si>
    <t>Leptospira ANTICUERPOS Ig G SEMIAUTOMATIZADO O AUTOMATIZADO</t>
  </si>
  <si>
    <t>Leptospira ANTICUERPOS Ig M SEMIAUTOMATIZADO O AUTOMATIZADO</t>
  </si>
  <si>
    <t>Treponema pallidum ANTICUERPOS Ig G SEMIAUTOMATIZADO O AUTOMATIZADO</t>
  </si>
  <si>
    <t>Bartonella henselae ANTICUERPOS Ig G SEMIAUTOMATIZADO O AUTOMATIZADO</t>
  </si>
  <si>
    <t>Coxiella burnetii ANTICUERPOS Ig G SEMIAUTOMATIZADO O AUTOMATIZADO</t>
  </si>
  <si>
    <t>Coxiella burnetii ANTICUERPOS Ig M SEMIAUTOMATIZADO O AUTOMATIZADO</t>
  </si>
  <si>
    <t>Neisseria gonorrhoeae ANTICUERPOS</t>
  </si>
  <si>
    <t>Coccidioides ANTICUERPOS</t>
  </si>
  <si>
    <t>Cryptococcus neoformans ANTICUERPOS MANUAL</t>
  </si>
  <si>
    <t>Entamoeba histolItica ANTICUERPOS SEMIAUTOMATIZADO O AUTOMATIZADO</t>
  </si>
  <si>
    <t>Histoplasma capsulatum ANTICUERPOS SEMIAUTOMATIZADO O AUTOMATIZADO</t>
  </si>
  <si>
    <t>Leishmania ANTICUERPOS MANUAL O SEMIAUTOMATIZADO</t>
  </si>
  <si>
    <t>Toxocara canis ANTICUERPOS SEMIAUTOMATIZADO O AUTOMATIZADO</t>
  </si>
  <si>
    <t>Toxoplasma gondii ANTICUERPOS Ig A SEMIAUTOMATIZADO O AUTOMATIZADO</t>
  </si>
  <si>
    <t>Toxoplasma gondii ANTICUERPOS Ig G AUTOMATIZADO</t>
  </si>
  <si>
    <t>Toxoplasma gondii ANTICUERPOS Ig G MANUAL O SEMIAUTOMATIZADO</t>
  </si>
  <si>
    <t>Toxoplasma gondii ANTICUERPOS Ig M AUTOMATIZADO</t>
  </si>
  <si>
    <t>Trypanosoma cruzi ANTICUERPOS Ig G SEMIAUTOMATIZADO O AUTOMATIZADO</t>
  </si>
  <si>
    <t>Trypanosoma cruzi ANTICUERPOS MANUAL</t>
  </si>
  <si>
    <t>Trypanosoma cruzi ANTICUERPOS Ig M SEMIAUTOMATIZADO O AUTOMATIZADO</t>
  </si>
  <si>
    <t>TEST DE AVIDEZ ANTICUERPOS Ig G Toxoplasma SEMIAUTOMATIZADO O AUTOMATIZADO</t>
  </si>
  <si>
    <t>Citomegalovirus ANTICUERPOS Ig G SEMIAUTOMATIZADO O AUTOMATIZADO</t>
  </si>
  <si>
    <t>Citomegalovirus ANTICUERPOS Ig M SEMIAUTOMATIZADO O AUTOMATIZADO</t>
  </si>
  <si>
    <t>Dengue ANTICUERPOS Ig G</t>
  </si>
  <si>
    <t>Dengue ANTICUERPOS Ig M</t>
  </si>
  <si>
    <t>Epstein-Barr ANTICUERPOS Ig G (CAPSULA EB-VCA-G) SEMIAUTOMATIZADO O AUTOMATIZADO</t>
  </si>
  <si>
    <t>Epstein-Barr ANTICUERPOS Ig G (NUCLEARES EBNA-G) SEMIAUTOMATIZADO O AUTOMATIZADO</t>
  </si>
  <si>
    <t>Epstein-Barr ANTICUERPOS Ig G (TEMPRANOS G) SEMIAUTOMATIZADO O AUTOMATIZADO</t>
  </si>
  <si>
    <t>Epstein-Barr ANTICUERPOS Ig M (CAPSULA EB-VCA-M) SEMIAUTOMATIZADO O AUTOMATIZADO</t>
  </si>
  <si>
    <t>Epstein-Barr ANTICUERPOS Ig M (NUCLEARES EBNA-M) SEMIAUTOMATIZADO O AUTOMATIZADO</t>
  </si>
  <si>
    <t>Hepatitis A ANTICUERPOS Ig M SEMIAUTOMATIZADO O AUTOMATIZADO</t>
  </si>
  <si>
    <t>Hepatitis A ANTICUERPOS TOTALES SEMIAUTOMATIZADO O AUTOMATIZADO</t>
  </si>
  <si>
    <t>Hepatitis B ANTICUERPOS CENTRAL Ig M(ANTI-CORE HBC-M) SEMIAUTOMATIZADO O AUTOMATIZADO</t>
  </si>
  <si>
    <t>Hepatitis B ANTICUERPOS CENTRAL TOTALES(ANTI-CORE HBc) SEMIAUTOMATIZADO O AUTOMATIZADO</t>
  </si>
  <si>
    <t>Hepatitis B ANTICUERPOS E(ANTI-HBe) SEMIAUTOMATIZADO O AUTOMATIZADO</t>
  </si>
  <si>
    <t>Hepatitis B ANTICUERPOS S(ANTI-HBs) SEMIAUTOMATIZADO O AUTOMATIZADO</t>
  </si>
  <si>
    <t>Hepatitis C ANTICUERPO SEMIAUTOMATIZADO O AUTOMATIZADO</t>
  </si>
  <si>
    <t>Hepatitis delta ANTICUERPOS Ig M SEMIAUTOMATIZADO O AUTOMATIZADO</t>
  </si>
  <si>
    <t>Herpes I ANTICUERPOS Ig G MANUAL, SEMIAUTOMATIZADO O AUTOMATIZADO</t>
  </si>
  <si>
    <t>Herpes I ANTICUERPOS Ig M MANUAL, SEMIAUTOMATIZADO O AUTOMATIZADO</t>
  </si>
  <si>
    <t>Herpes II ANTICUERPOS Ig G MANUAL, SEMIAUTOMATIZADO O AUTOMATIZADO</t>
  </si>
  <si>
    <t>Herpes II ANTICUERPOS Ig M MANUAL, SEMIAUTOMATIZADO O AUTOMATIZADO</t>
  </si>
  <si>
    <t>HTLV-I Y II ANTICUERPOS TOTALES CONFIRMATORIO SEMIAUTOMATIZADO O AUTOMATIZADO</t>
  </si>
  <si>
    <t>Parotiditis ANTICUERPOS Ig G SEMIAUTOMATIZADO O AUTOMATIZADO</t>
  </si>
  <si>
    <t>Rubeola ANTICUERPOS Ig G SEMIAUTOMATIZADO</t>
  </si>
  <si>
    <t>Rubeola ANTICUERPOS Ig M AUTOMATIZADO</t>
  </si>
  <si>
    <t>Rubeola ANTICUERPOS Ig M SEMIAUTOMATIZADO</t>
  </si>
  <si>
    <t>SarampiOn ANTICUERPOS Ig M SEMIAUTOMATIZADO O AUTOMATIZADO</t>
  </si>
  <si>
    <t>Varicela zoster ANTICUERPOS Ig G SEMIAUTOMATIZADO O AUTOMATIZADO</t>
  </si>
  <si>
    <t>Varicela zoster ANTICUERPOS Ig M SEMIAUTOMATIZADO O AUTOMATIZADO</t>
  </si>
  <si>
    <t>Virus de Inmunodeficiencia Humana 1 Y 2 ANTICUERPOS</t>
  </si>
  <si>
    <t>Virus de Inmunodeficiencia Humana PRUEBA CONFIRMATORIA</t>
  </si>
  <si>
    <t>Parotiditis ANTICUERPOS Ig M SEMIAUTOMATIZADO O AUTOMATIZADO</t>
  </si>
  <si>
    <t>Hepatitis E ANTICUERPOS Ig M SEMIAUTOMATIZADO O AUTOMATIZADO</t>
  </si>
  <si>
    <t>TEST DE AVIDEZ ANTICUERPOS Ig G Rubeola SEMIAUTOMATIZADO O AUTOMATIZADO</t>
  </si>
  <si>
    <t>SARS CoV2(COVID-19) ANTICUERPOS Ig G</t>
  </si>
  <si>
    <t>REGULADO POR RESOLUCIÓN 1412 DE 2022.</t>
  </si>
  <si>
    <t>SARS CoV2(COVID-19) ANTICUERPOS Ig M</t>
  </si>
  <si>
    <t>ANTIGENOS BACTERIANOS MANUAL O SEMIAUTOMATIZADO</t>
  </si>
  <si>
    <t>ANTIGENOS FEBRILES MANUAL O SEMIAUTOMATIZADO</t>
  </si>
  <si>
    <t>Cryptococcus neoformans ANTIGENO</t>
  </si>
  <si>
    <t>Hepatitis B ANTIGENO DE SUPERFICIE(Ag HBs)</t>
  </si>
  <si>
    <t>Hepatitis B ANTIGENO e(Ag HBe) SEMIAUTOMATIZADO O AUTOMATIZADO</t>
  </si>
  <si>
    <t>Legionella spp ANTIGENO</t>
  </si>
  <si>
    <t>Neisseria gonorrhoeae ANTIGENO</t>
  </si>
  <si>
    <t>Parainfluenza TIPO 1 3 ANTIGENO</t>
  </si>
  <si>
    <t>Pneumocystis carinii ANTIGENO MANUAL O SEMIAUTOMATIZADO O AUTOMATIZADO</t>
  </si>
  <si>
    <t>Virus Sincitial Respiratorio ANTIGENO</t>
  </si>
  <si>
    <t>Streptococcus pneumoniae ANTIGENO</t>
  </si>
  <si>
    <t>Aspergillus spp ANTIGENO (GALACTOMANAN) SEMIAUTOMATIZADO O AUTOMATIZADO</t>
  </si>
  <si>
    <t>Histoplasma capsulatum ANTIGENO SEMIAUTOMATIZADO O AUTOMATIZADO</t>
  </si>
  <si>
    <t>Clostridium difficile ANTIGENO A Y B</t>
  </si>
  <si>
    <t>SARS CoV 2(COVID-19) ANTIGENO</t>
  </si>
  <si>
    <t>ANTICUERPOS NUCLEARES EXTRACTABLES TOTALES(ENA) SS-A(Ro) SS-B(La) RNP y Sm SEMIAUTOMATIZADO O AUTOMATIZADO</t>
  </si>
  <si>
    <t>CARDIOLIPINA ANTICUERPOS Ig A SEMIAUTOMATIZADO O AUTOMATIZADO</t>
  </si>
  <si>
    <t>CARDIOLIPINA ANTICUERPOS Ig G SEMIAUTOMATIZADO O AUTOMATIZADO</t>
  </si>
  <si>
    <t>CARDIOLIPINA ANTICUERPOS Ig M SEMIAUTOMATIZADO O AUTOMATIZADO</t>
  </si>
  <si>
    <t>CELULAS PARIETALES ANTICUERPOS SEMIAUTOMATIZADO O AUTOMATIZADO</t>
  </si>
  <si>
    <t>CEMENTO INTERCELULAR ANTICUERPOS SEMIAUTOMATIZADO O AUTOMATIZADO</t>
  </si>
  <si>
    <t>CENTROMERO ANTICUERPOS SEMIAUTOMATIZADO O AUTOMATIZADO</t>
  </si>
  <si>
    <t>CITOPLASMA DE NEUTROFILOS ANTICUERPOS TOTALES(C-ANCA O P-ANCA) MANUAL O SEMIAUTOMATIZADO</t>
  </si>
  <si>
    <t>CITOPLASMA DE NEUTROFILOS ANTICUERPOS TOTALES(C ANCA O P ANCA) AUTOMATIZADO</t>
  </si>
  <si>
    <t>DEOXIRRIBONUCLEASA B AUTOANTICUERPOS(ANTI ADN B) AUTOMATIZADO</t>
  </si>
  <si>
    <t>DNA n ANTICUERPOS SEMIAUTOMATIZADO O AUTOMATIZADO</t>
  </si>
  <si>
    <t>DNA n ANTICUERPOS MANUAL</t>
  </si>
  <si>
    <t>FOSFOLIPIDOS ANTICUERPOS Ig G SEMIAUTOMATIZADO O AUTOMATIZADO</t>
  </si>
  <si>
    <t>FOSFOLIPIDOS ANTICUERPOS Ig M SEMIAUTOMATIZADO O AUTOMATIZADO</t>
  </si>
  <si>
    <t>Jo1 ANTICUERPOS SEMIAUTOMATIZADO O AUTOMATIZADO</t>
  </si>
  <si>
    <t>SSB(La) ANTICUERPOS Ig G SEMIAUTOMATIZADO O AUTOMATIZADO</t>
  </si>
  <si>
    <t>MEMBRANA BASAL DEL GLOMERULO ANTICUERPOS Ig G SEMIAUTOMATIZADO O AUTOMATIZADO</t>
  </si>
  <si>
    <t>MUSCULO ESTRIADO ANTICUERPOS</t>
  </si>
  <si>
    <t>MUSCULO LISO ANTICUERPOS SEMIAUTOMATIZADO</t>
  </si>
  <si>
    <t>ANTICUERPOS ANTINUCLEARES SEMIAUTOMATIZADO</t>
  </si>
  <si>
    <t>ANTICUERPOS PLAQUETARIOS DETECCION MANUAL O SEMIAUTOMATIZADO</t>
  </si>
  <si>
    <t>PM/SCL ANTICUERPOS SEMIAUTOMATIZADO O AUTOMATIZADO</t>
  </si>
  <si>
    <t>RNP ANTICUERPOS SEMIAUTOMATIZADO O AUTOMATIZADO</t>
  </si>
  <si>
    <t>SSA(Ro) ANTICUERPOS SEMIAUTOMATIZADO O AUTOMATIZADO</t>
  </si>
  <si>
    <t>SCL-70 ANTICUERPOS SEMIAUTOMATIZADO O AUTOMATIZADO</t>
  </si>
  <si>
    <t>TIROIDEOS MICROSOMALES ANTICUERPOS (TIROIDEOS PEROXIDASA ANTICUERPOS) AUTOMATIZADO</t>
  </si>
  <si>
    <t>TIROIDEOS TIROGLOBULINICOS ANTICUERPOS AUTOMATIZADO</t>
  </si>
  <si>
    <t>TIROIDEOS TIROGLOBULINICOS ANTICUERPOS SEMIAUTOMATIZADO</t>
  </si>
  <si>
    <t>CITRULINA ANTICUERPOS(ANTI PEPTIDO CICLICO CITRULINADO) SEMIAUTOMATIZADO O AUTOMATIZADO</t>
  </si>
  <si>
    <t>ANTICUERPOS ACUAPORINA 4 SEMIAUTOMATIZADO O AUTOMATIZADO</t>
  </si>
  <si>
    <t>TRANSGLUTAMINASA ANTICUERPOS Ig A SEMIAUTOMATIZADO O AUTOMATIZADO</t>
  </si>
  <si>
    <t>BETA 2 GLICOPROTEINA I Ig A SEMIAUTOMATIZADO O AUTOMATIZADO</t>
  </si>
  <si>
    <t>BETA 2 GLICOPROTEINA I Ig G SEMIAUTOMATIZADO O AUTOMATIZADO</t>
  </si>
  <si>
    <t>BETA 2 GLICOPROTEINA I Ig M SEMIAUTOMATIZADO O AUTOMATIZADO</t>
  </si>
  <si>
    <t>ACIDO GLUTAMICO DECARBOXILASA ANTICUERPO SEMIAUTOMATIZADO O AUTOMATIZADO</t>
  </si>
  <si>
    <t>PROTEINASA 3 ANTICUERPOS SEMIAUTOMATIZADO O AUTOMATIZADO</t>
  </si>
  <si>
    <t>ANTIGENO SOLUBLE DE HIGADO ANTICUERPOS SEMIAUTOMATIZADO O AUTOMATIZADO</t>
  </si>
  <si>
    <t>ANTICUERPOS ANTI RECEPTOR DE TSH SEMIAUTOMATIZADO O AUTOMATIZADO</t>
  </si>
  <si>
    <t>ANTICUERPOS ANTIFOSFOLIPASA A2</t>
  </si>
  <si>
    <t>IDENTIFICACION DE OTROS ANTICUERPOS (ESPECIFICO) SEMIAUTOMATIZADO O AUTOMATIZADO</t>
  </si>
  <si>
    <t>TIPIFICACION ANTIGENO LEUCOCITARIO HUMANO LOCUS DR</t>
  </si>
  <si>
    <t>TIPIFICACION ANTIGENO LEUCOCITARIO HUMANO LOCUS B27</t>
  </si>
  <si>
    <t>ALFA FETOPROTEINA SEMIAUTOMATIZADO O AUTOMATIZADO</t>
  </si>
  <si>
    <t>ANTIGENO CARCINOEMBRIONARIO SEMIAUTOMATIZADO O AUTOMATIZADO</t>
  </si>
  <si>
    <t>ANTIGENO DE CANCER DE MAMA(CA 15-3) SEMIAUTOMATIZADO O AUTOMATIZADO</t>
  </si>
  <si>
    <t>ANTIGENO DE CANCER DE OVARIO(CA 125) SEMIAUTOMATIZADO O AUTOMATIZADO</t>
  </si>
  <si>
    <t>ANTIGENO DE CANCER DE TUBO DIGESTIVO(CA 19-9) SEMIAUTOMATIZADO O AUTOMATIZADO</t>
  </si>
  <si>
    <t>ANTIGENO ESPECIFICO DE PROSTATA SEMIAUTOMATIZADO O AUTOMATIZADO</t>
  </si>
  <si>
    <t>ANTIGENO ESPECIFICO DE PROSTATA FRACCION LIBRE SEMIAUTOMATIZADO O AUTOMATIZADO</t>
  </si>
  <si>
    <t>CALCITONINA SEMIAUTOMATIZADO O AUTOMATIZADO</t>
  </si>
  <si>
    <t>GONADOTROPINA CORIONICA SUBUNIDAD BETA SEMIAUTOMATIZADO O AUTOMATIZADO</t>
  </si>
  <si>
    <t>CROMOGRANINA A SEMIAUTOMATIZADO O AUTOMATIZADO</t>
  </si>
  <si>
    <t>LEUCOCITOS CD34 CELULAS PROGENITORAS SEMIAUTOMATIZADO O AUTOMATIZADO</t>
  </si>
  <si>
    <t>LINFOCITOS B (CD19 Y CD20) SEMIAUTOMATIZADO O AUTOMATIZADO</t>
  </si>
  <si>
    <t>LINFOCITOS CD7 LINFOCITOS T Y NK SEMIAUTOMATIZADO O AUTOMATIZADO</t>
  </si>
  <si>
    <t>LINFOCITOS CD16 LINFOCITOS NK POR INMUNOHISTOQUIMICA</t>
  </si>
  <si>
    <t>LINFOCITOS CD22 SEMIAUTOMATIZADO O AUTOMATIZADO</t>
  </si>
  <si>
    <t>LINFOCITOS T CUANTIFICACION CD3 CD4 CD8 SEMIAUTOMATIZADO O AUTOMATIZADO</t>
  </si>
  <si>
    <t>BETA 2 GLICOPROTEINA I SEMIAUTOMATIZADO O AUTOMATIZADO</t>
  </si>
  <si>
    <t>CAMPO OSCURO PARA CUALQUIER MUESTRA</t>
  </si>
  <si>
    <t>ELECTROFORESIS DE LIPOPROTEINAS SEMIAUTOMATIZADO Y AUTOMATIZADO</t>
  </si>
  <si>
    <t>ELECTROFORESIS DE PROTEINAS DE LIQUIDO CEFALORRAQUIDEO(DETECCION DE BANDAS OLIGOCLONALES) SEMIAUTOMATIZADO Y AUTOMATIZADO</t>
  </si>
  <si>
    <t>ELECTROFORESIS DE PROTEINAS SEMIAUTOMATIZADO Y AUTOMATIZADO</t>
  </si>
  <si>
    <t>FACTOR INTRINSECO ANTICUERPOS SEMIAUTOMATIZADO Y AUTOMATIZADO</t>
  </si>
  <si>
    <t>INMUNOFIJACION SEMIAUTOMATIZADO</t>
  </si>
  <si>
    <t>INMUNOGLOBULINA A(Ig A) SEMIAUTOMATIZADO</t>
  </si>
  <si>
    <t>INMUNOGLOBULINA A(Ig A) AUTOMATIZADO</t>
  </si>
  <si>
    <t>INMUNOGLOBULINA G(Ig G) SEMIAUTOMATIZADO</t>
  </si>
  <si>
    <t>INMUNOGLOBULINA G(Ig G) AUTOMATIZADO</t>
  </si>
  <si>
    <t>INMUNOGLOBULINA G(Ig G) SUBCLASES 1 2 3 4 SEMIAUTOMATIZADO O AUTOMATIZADO</t>
  </si>
  <si>
    <t>INMUNOGLOBULINA M(Ig M) SEMIAUTOMATIZADO</t>
  </si>
  <si>
    <t>INMUNOGLOBULINA M(Ig M) AUTOMATIZADO</t>
  </si>
  <si>
    <t>INMUNOGLOBULINA D(Ig D) SEMIAUTOMATIZADO O AUTOMATIZADO</t>
  </si>
  <si>
    <t>INMUNOGLOBULINA E(Ig E) ESPECIFICA (DOSIFICACION CADA ALERGENO) SEMIAUTOMATIZADO O AUTOMATIZADO</t>
  </si>
  <si>
    <t>INMUNOGLOBULINA E(Ig E) SEMIAUTOMATIZADO</t>
  </si>
  <si>
    <t>INMUNOGLOBULINA E(Ig E) AUTOMATIZADO</t>
  </si>
  <si>
    <t>PLAQUETAS FACTOR 4 SEMIAUTOMATIZADO O AUTOMATIZADO</t>
  </si>
  <si>
    <t>INMUNOGLOBULINAS CADENAS LIVIANAS LIBRES KAPPA SEMIAUTOMATIZADO O AUTOMATIZADO</t>
  </si>
  <si>
    <t>INTERFERON GAMMA(GAMMAINTERFERON)</t>
  </si>
  <si>
    <t>CALPROTECTINA SEMIAUTOMATIZADO O AUTOMATIZADO</t>
  </si>
  <si>
    <t>TIROSINQUINASA SOLUBLE (Sflt1)</t>
  </si>
  <si>
    <t>AGLUTININAS AL CALOR</t>
  </si>
  <si>
    <t>ANTICUERPOS HETEROFILOS MANUAL SEMIAUTOMATIZADO O AUTOMATIZADO</t>
  </si>
  <si>
    <t>COMPLEMENTO HEMOLITICO AL 50%(CH 50) MANUAL O SEMIAUTOMATIZADO</t>
  </si>
  <si>
    <t>COMPLEMENTO SERICO C3 SEMIAUTOMATIZADO</t>
  </si>
  <si>
    <t>COMPLEMENTO SERICO C3 AUTOMATIZADO</t>
  </si>
  <si>
    <t>COMPLEMENTO SERICO C4 SEMIAUTOMATIZADO</t>
  </si>
  <si>
    <t>COMPLEMENTO SERICO C4 AUTOMATIZADO</t>
  </si>
  <si>
    <t>FACTOR REUMATOIDEO SEMIAUTOMATIZADO O AUTOMATIZADO</t>
  </si>
  <si>
    <t>PREALBUMINA SEMIAUTOMATIZADO O AUTOMATIZADO</t>
  </si>
  <si>
    <t>PROTEINA C REACTIVA MANUAL O SEMIAUTOMATIZADO</t>
  </si>
  <si>
    <t>COPROLOGICO POR CONCENTRACION</t>
  </si>
  <si>
    <t>COPROSCOPICO</t>
  </si>
  <si>
    <t>GRASAS NEUTRAS EN HECES(SUDAN III)</t>
  </si>
  <si>
    <t>OXIUROS IDENTIFICACION PERIANAL(CINTA ADHESIVA O PRUEBA DE GRAHAM)</t>
  </si>
  <si>
    <t>SANGRE OCULTA EN MATERIA FECAL(GUAYACO O EQUIVALENTE)</t>
  </si>
  <si>
    <t>HEMOGLOBINURIA</t>
  </si>
  <si>
    <t>PROTEINAS DE BENCE JONES MANUAL</t>
  </si>
  <si>
    <t>RECUENTO DE ADDIS</t>
  </si>
  <si>
    <t>UROBILINOGENO EN ORINA PARCIAL</t>
  </si>
  <si>
    <t>GLOBULOS ROJOS MORFOLOGIA EN ORINA</t>
  </si>
  <si>
    <t>ESPERMOGRAMA BASICO</t>
  </si>
  <si>
    <t>ACIDO OROTICO</t>
  </si>
  <si>
    <t>CISTINA CUANTITATIVA</t>
  </si>
  <si>
    <t>ACIDOS GRASOS DE CADENA MUY LARGA CUANTITATIVO</t>
  </si>
  <si>
    <t>AMINOACIDOS CUANTITATIVOS</t>
  </si>
  <si>
    <t>PTERINAS CUANTITATIVAS</t>
  </si>
  <si>
    <t>BIOTINIDASA ACTIVIDAD</t>
  </si>
  <si>
    <t>CARIOTIPO PARA ESTADOS LEUCEMICOS</t>
  </si>
  <si>
    <t>ESTUDIOS GENETICOS DE CROMOSOMAS (ESPECIFICOS)</t>
  </si>
  <si>
    <t>F2 (FACTOR II O PROTROMBINA) MUTACION G20210A</t>
  </si>
  <si>
    <t>FACTOR DE LEIDEN MUTACION</t>
  </si>
  <si>
    <t>Laboratorio que se procesa una vez a la semana, el tiempo de respuesta es de 8 días hábiles
después de la fecha de envió, la muestra se encuentra en el laboratorio estabilidad 8 días.</t>
  </si>
  <si>
    <t>Citomegalovirus CARGA VIRAL</t>
  </si>
  <si>
    <t>Hepatitis B CARGA VIRAL</t>
  </si>
  <si>
    <t>Hepatitis C CARGA VIRAL</t>
  </si>
  <si>
    <t>Herpes simplex CARGA VIRAL</t>
  </si>
  <si>
    <t>BK POLIOMAVIRUS CARGA VIRAL</t>
  </si>
  <si>
    <t>Parvovirus CARGA VIRAL</t>
  </si>
  <si>
    <t>Virus de Inmunodeficiencia Humana CARGA VIRAL</t>
  </si>
  <si>
    <t>IDENTIFICACION DE OTRO VIRUS (ESPECIFICA) POR PRUEBAS MOLECULARES</t>
  </si>
  <si>
    <t>REGULADO POR RESOLUCIÓN 1412 DE 2022. SI SE UTILIZA PARA IDENTIFICACIÓN DE OTROS VIRUS DISTINTO A COVID SE PRESENTA POR COTIZACIÓN.</t>
  </si>
  <si>
    <t>IDENTIFICACION SIMULTANEA DE MULTIPLES PATOGENOS POR PRUEBAS MOLECULARES</t>
  </si>
  <si>
    <t>Citomegalovirus IDENTIFICACION POR PRUEBAS MOLECULARES (ESPECIFICO)</t>
  </si>
  <si>
    <t>Epstein Barr IDENTIFICACION POR PRUEBAS MOLECULARES (ESPECIFICO)</t>
  </si>
  <si>
    <t>Herpes simplex I y II IDENTIFICACION POR PRUEBAS MOLECULARES (ESPECIFICO)</t>
  </si>
  <si>
    <t>Mycobacterium tuberculosis IDENTIFICACION POR PRUEBAS MOLECULARES (ESPECIFICO)</t>
  </si>
  <si>
    <t>Clostridium difficile IDENTIFICACION POR PRUEBAS MOLECULARES (ESPECIFICO)</t>
  </si>
  <si>
    <t>Mycobacterium tuberculosis PRUEBAS DE SENSIBILIDAD POR PRUEBAS MOLECULARES (ESPECIFICO)</t>
  </si>
  <si>
    <t>ANTICUERPOS IRREGULARES DETECCION (COOMBS INDIRECTO, RASTREO ANTICUERPOS IRREGULARES, PRUEBA DE ANTIGLOBULINA INDIRECTA ESCRUTINIO DE ANTICUERPOS IRREGULARES) POR MICROTECNICA</t>
  </si>
  <si>
    <t>ANTICUERPOS IRREGULARES DETECCION (COOMBS INDIRECTO, RASTREO ANTICUERPOS IRREGULARES, PRUEBA DE ANTIGLOBULINA INDIRECTA, ESCRUTINIO DE ANTICUERPOS IRREGULARES) EN TUBO</t>
  </si>
  <si>
    <t>ANTICUERPOS IRREGULARES IDENTIFICACION POR MICROTECNICA</t>
  </si>
  <si>
    <t>COOMBS DIRECTO CUALITATIVO POR MICROTECNICA</t>
  </si>
  <si>
    <t>FENOTIPO SISTEMA Rh CUALQUIER ANTIGENO POR MICROTECNICA</t>
  </si>
  <si>
    <t>HEMOCLASIFICACION SISTEMA ABO DIRECTA(HEMOCLASIFICACION GLOBULAR) POR MICROTECNICA</t>
  </si>
  <si>
    <t>HEMOCLASIFICACION SISTEMA ABO INVERSA(HEMOCLASIFICACION SERICA) POR MICROTECNICA</t>
  </si>
  <si>
    <t>PRUEBA CRUZADA MAYOR ERITROCITARIA POR MICROTECNICA</t>
  </si>
  <si>
    <t>PROCESAMIENTO DE LA UNIDAD DE CRIOPRECIPITADO</t>
  </si>
  <si>
    <t>PROCESAMIENTO DE LA UNIDAD DE CONCENTRADO DE GLOBULOS ROJOS LEUCORREDUCIDOS</t>
  </si>
  <si>
    <t>PROCESAMIENTO DE LA UNIDAD DE PLASMA FRESCO CONGELADO</t>
  </si>
  <si>
    <t>PROCESAMIENTO DE LA UNIDAD DE CONCENTRADO DE GLOBULOS ROJOS POBRE EN LEUCOCITOS (CAPA LEUCOPLAQUETARIA)</t>
  </si>
  <si>
    <t>PROCESAMIENTO DE LA UNIDAD DE PLAQUETAS POR AFERESIS</t>
  </si>
  <si>
    <t>RECAMBIO PLASMATICO TERAPEUTICO</t>
  </si>
  <si>
    <t>LA TARIFA INCLUYE: Jeringa Con Luer Look 10cc (1), Jeringa con Luer Look 20cc (2), Jeringa insulina  1cc (1), Bolsa recolectora hemodialysis (1), Heparina sodica Sol Iny 25.000 UI/5mL (1), Sodio cloruro sol iny 0.9% x 1000 (2), Plasmart 600 o 700 -linea df line fractionador (1).</t>
  </si>
  <si>
    <t>TRANSFUSION DE LA UNIDAD DE CRIOPRECIPITADO</t>
  </si>
  <si>
    <t>TRANSFUSION DE LA UNIDAD DE GLOBULOS ROJOS O ERITROCITOS</t>
  </si>
  <si>
    <t>TRANSFUSION DE LA UNIDAD DE PLAQUETAS</t>
  </si>
  <si>
    <t>TRANSFUSION DE LA UNIDAD DE SANGRE TOTAL</t>
  </si>
  <si>
    <t>TRANSFUSION DE LA UNIDAD DE PLASMA FRESCO CONGELADO</t>
  </si>
  <si>
    <t>HEMODILUCION NORMOVOLEMICA INTRAOPERATORIA</t>
  </si>
  <si>
    <t>TERAPIA DE REHABILITACION PULMONAR</t>
  </si>
  <si>
    <t>TERAPIA DE REHABILITACION CARDIOVASCULAR</t>
  </si>
  <si>
    <t>MEDICACION RESPIRATORIA ADMINISTRADA MEDIANTE NEBULIZACION (AEROSOLTERAPIA)</t>
  </si>
  <si>
    <t>NEBULIZACION</t>
  </si>
  <si>
    <t>TERAPIA RESPIRATORIA INTEGRAL</t>
  </si>
  <si>
    <t>INSERCION DE TUBO ENDOTRAQUEAL CON TECNICA RETROGRADA</t>
  </si>
  <si>
    <t>IRRIGACION Y LAVADO DEL OJO</t>
  </si>
  <si>
    <t>LAVADO, IRRIGACION Y CUIDADOS DE HERIDA EN AREA GENERAL</t>
  </si>
  <si>
    <t>LAVADO, IRRIGACION Y CUIDADOS DE HERIDA EN AREA ESPECIAL</t>
  </si>
  <si>
    <t>CARDIOVERSION ELECTRICA A TORAX CERRADO</t>
  </si>
  <si>
    <t>INCLUYE: HONORARIOS DE ESPECIALISTA, ANESTESIOLOGO, AYUDANTE Y DERECHOS DE SALA.
EXCLUYE: MANEJO DE COMPLICACIONES, HOSPITALIZACIÓN Y MEDICAMENTOS NOPBS. LOS INSUMOS, MATERIALES, DISPOSITIVOS Y MEDICAMENTOS QUE SE UTILICEN EN LA REALIZACIÓN DEL PROCEDIMIENTO SE FACTURAN ADICIONAL A LA TARIFA DE ACUERDO AL CONSUMO</t>
  </si>
  <si>
    <t>SOPORTE ANESTESICO PARA CONSULTA O APOYO DIAGNOSTICO</t>
  </si>
  <si>
    <t>SOPORTE DE SEDACION PARA CONSULTA O APOYO DIAGNOSTICO</t>
  </si>
  <si>
    <t>INTERNACION EN UNIDAD DE CUIDADO INTERMEDIO ADULTO</t>
  </si>
  <si>
    <t>INTERNACION EN UNIDAD DE CUIDADO INTENSIVO ADULTOS</t>
  </si>
  <si>
    <t>INTERNACION ADULTOS COMPLEJIDAD ALTA HABITACION INDIVIDUAL (INCLUYE AISLAMIENTO GENERAL Y PARA TRASPLANTE DE CELULAS PROGENITORAS)</t>
  </si>
  <si>
    <t>INTERNACION ADULTOS COMPLEJIDAD ALTA HABITACION MULTIPLE</t>
  </si>
  <si>
    <t>TARIFA APLICA PARA INTERNACIÓN EN HABITACIÓN BIPERSONAL, DE TRES CAMAS, DE CUATRO O MÁS CAMAS</t>
  </si>
  <si>
    <t>129M01</t>
  </si>
  <si>
    <t>INTERNACION ADULTOS COMPLEJIDAD MEDIANA HABITACION INDIVIDUAL (INCLUYE AISLAMIENTO GENERAL Y PARA TRASPLANTE DE CELULAS PROGENITORAS)</t>
  </si>
  <si>
    <t>129M02</t>
  </si>
  <si>
    <t>INTERNACION ADULTOS COMPLEJIDAD MEDIANA HABITACION MULTIPLE</t>
  </si>
  <si>
    <t>5DS002</t>
  </si>
  <si>
    <t>DERECHOS DE SALA DE CURACIONES O PROCEDIMIENTOS</t>
  </si>
  <si>
    <t>5DS003</t>
  </si>
  <si>
    <t>DERECHOS DE SALA DE PEQUENA CIRUGIA (SUTURAS)</t>
  </si>
  <si>
    <t>SE LIQUIDA DE ACUERDO AL PROCEDIMIENTO REALIZADO</t>
  </si>
  <si>
    <t>5DSM01</t>
  </si>
  <si>
    <t>DERECHOS DE SALA DE OBSERVACION EN URGENCIAS COMPLEJIDAD MEDIANA</t>
  </si>
  <si>
    <t>MANEJO INTRAHOSPITALARIO EN SALA DE OBSERVACIÓN DE URGENCIAS</t>
  </si>
  <si>
    <t>LITRO POR MINUTO</t>
  </si>
  <si>
    <t>HISTO - ULTIMO</t>
  </si>
  <si>
    <t>OBSERVACIONES</t>
  </si>
  <si>
    <t>PH X SER MENOR QUE ULTIMO CONTRATO</t>
  </si>
  <si>
    <t>Ultimo contrato por no tener precios de referencia de los contratos anteriores</t>
  </si>
  <si>
    <t>Se deja precio del último contrato por ser menor que el PH</t>
  </si>
  <si>
    <t>PROMEDIO HISTÓRICO</t>
  </si>
  <si>
    <t>Se deja PH resultante de los penúltimos contratos por no tener precio de referencia del último contrato</t>
  </si>
  <si>
    <t>COT. 1 AVIDANTI</t>
  </si>
  <si>
    <t>COT 2 LA PRESENTACIÓN</t>
  </si>
  <si>
    <t>NO OFERTA</t>
  </si>
  <si>
    <t>PRECIO DEL MERCADO SUGERIDO</t>
  </si>
  <si>
    <t>DIFERENCIA</t>
  </si>
  <si>
    <t>1. A</t>
  </si>
  <si>
    <t>Se deja el menor valor que es el precio de la cotización 1 por no tener precio de oferta de la cotización 2</t>
  </si>
  <si>
    <t>1.A</t>
  </si>
  <si>
    <t>UNA SOLA REFERENCIA</t>
  </si>
  <si>
    <t>Se deja el menor valor que es el precio de la cotización 2 por no tener precio de oferta de la cotización 1, de ellos hay 87 servicios con precio ISS 2001 + 90%</t>
  </si>
  <si>
    <t>Se deja el menor valor por cuanto en 43 ítems el precio de la cotización 1 no tiene comparativo con la cotización 2, toda vez que los incluyes son diferentes y la entidad la presentación presta en paquete, no obstante una vez hecho el análisis financiero para indicadores la entidad 2 no podría ofertar y podría declararse desierto si se tiene en cuenta promedio o incluyes que la entidad 1 no presenta. Igualmente los ítems restantes son formulados como menor valor entre las dos cotizaciones. Dos ítems tienen el mismo valor en las cotizaciones</t>
  </si>
  <si>
    <t>Se deja valor de avidanti por se paquetes.</t>
  </si>
  <si>
    <t>Se establece menor valor por estudio de mercado</t>
  </si>
  <si>
    <t>Se deja tarifa de la cotización 1 por ser más amplio y razonable en los términos de usos técnicos, igualmente porque al compararlos la diferencia podría causar no presentación de la entidad 1 y declarse desierto, así mismo la tarifa en diferentes procedimientos es de ISS 2001 más porcentaje de 103.8, y la entidad 2 por estados financieros no podría participar</t>
  </si>
  <si>
    <t>PRECIO HISTÓRICO SUGERIDO</t>
  </si>
  <si>
    <t>ANALISIS</t>
  </si>
  <si>
    <t>PROMEDIO PH Y MV</t>
  </si>
  <si>
    <t>PRECIO TECHO SUGERIDO</t>
  </si>
  <si>
    <t>Se deja PM por no tener precio de referencia histórico y cotización 1, entre ellos 76 con tarifa ISS 2001 + 90%</t>
  </si>
  <si>
    <t>PROMEDIO</t>
  </si>
  <si>
    <t>Se deja precio del mercado por ser paquete el PH, y uno ser menor que el promedio entre PH Y PM</t>
  </si>
  <si>
    <t>PM Por ser menor que el histórico</t>
  </si>
  <si>
    <t>Se deja PH por ser el PM a paquete y la entidad que puede participar en el proceso no usa paquete para este ítem.</t>
  </si>
  <si>
    <t>PH Por VERIFICACIÓN MANUAL</t>
  </si>
  <si>
    <t>Promedio por verificación manual</t>
  </si>
  <si>
    <t>PH por diferencia con la cotización 2 y ser contratos pasados con la entidad cotizante 1</t>
  </si>
  <si>
    <t>Se deja el penúltimo contrato por no tener precio de referencia del último contrato y por ser mayor el precio histórico</t>
  </si>
  <si>
    <t>avidanti</t>
  </si>
  <si>
    <t>la presentación</t>
  </si>
  <si>
    <t>APLICA LAS CONDICIONES Y/O INCLUSIONES ESTABLECIDAS EN EL MANUAL TARIFARIO ISS 2001. INCLUYE: HONORARIOS DE CIRUJANO, HONORARIOS DE AYUDANTIA, HONORARIOS DE ANESTESIOLOGO, DERECHOS DE SALA. EXCLUYE: INSUMOS Y MEDICAMENTOS. SERVICIO CON MÁS DE 170</t>
  </si>
  <si>
    <t>APLICA LAS CONDICIONES Y/O INCLUSIONES ESTABLECIDAS EN EL MANUAL TARIFARIO ISS 2001. INCLUYE: HONORARIOS DE CIRUJANO, HONORARIOS DE AYUDANTIA, HONORARIOS DE ANESTESIOLOGO, DERECHOS DE SALA Y MATERIALES DE SUTURA Y CURACIÓN DE ACUERDO AL ARTICULO 85 PAR. 6 DE MANUAL TARIFARIO ISS. EXCLUYE: INSUMOS Y MEDICAMENTOS ESPECIALES O NO RELACIONADOS EN EL PARAGRAFO MENCIONADO. SERVICIO CON MENOS DE 170 UVR"S</t>
  </si>
  <si>
    <t xml:space="preserve">APLICA LAS CONDICIONES Y/O INCLUSIONES ESTABLECIDAS EN EL MANUAL TARIFARIO ISS 2001. INCLUYE: HONORARIOS DE CIRUJANO, HONORARIOS DE ANESTESIOLOGO, DERECHOS DE SALA. EXCLUYE: INSUMOS Y MEDICAMENTOS. </t>
  </si>
  <si>
    <t xml:space="preserve">APLICA LAS CONDICIONES Y/O INCLUSIONES ESTABLECIDAS EN EL MANUAL TARIFARIO ISS 2001. INCLUYE: HONORARIOS DE CIRUJANO. EXCLUYE: INSUMOS Y MEDICAMENTOS. </t>
  </si>
  <si>
    <t>INCLUYE: USO DEL ECOGRAFO, MÉDICO ESPECIALISTA QUE REALIZA LA ECOGRÁFICA. LA TARIFA NO INCLUYE MEDIOS DE CONTRASTE NI INSUMOS NI MATERIALES PARA SU ADMINISTRACIÓN</t>
  </si>
  <si>
    <t>INCLUYE: USO DEL ECOGRAFO, MÉDICO ESPECIALISTA QUE REALIZA LA GUÍA ECOGRÁFICA. LA TARIFA NO INCLUYE MEDIOS DE CONTRASTE NI INSUMOS NI MATERIALES PARA SU ADMINISTRACIÓN</t>
  </si>
  <si>
    <t>APLICA LAS CONDICIONES Y/O INCLUSIONES ESTABLECIDAS EN EL MANUAL TARIFARIO ISS 2001. ARTICULO 82</t>
  </si>
  <si>
    <t>APLICA LAS CONDICIONES Y/O INCLUSIONES ESTABLECIDAS EN EL MANUAL TARIFARIO ISS 2001. ARTICULO 83 PARAGRAFO.</t>
  </si>
  <si>
    <t>APLICA LAS CONDICIONES Y/O INCLUSIONES ESTABLECIDAS EN EL MANUAL TARIFARIO ISS 2001. ARTICULO 75 PARAGRAFO 2.</t>
  </si>
  <si>
    <t>MANEJO INTRAHOSPITALARIO EN SALA DE OBSERVACIÓN DE URGENCIAS (S41605)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</si>
</sst>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quot;$&quot;#,##0"/>
    <numFmt numFmtId="165" formatCode="_-&quot;$&quot;\ * #,##0_-;\-&quot;$&quot;\ * #,##0_-;_-&quot;$&quot;\ * &quot;-&quot;??_-;_-@_-"/>
    <numFmt numFmtId="166" formatCode="&quot;$&quot;\ #,##0.00"/>
  </numFmts>
  <fonts count="14" x14ac:knownFonts="1">
    <font>
      <sz val="11"/>
      <color theme="1"/>
      <name val="Calibri"/>
      <family val="2"/>
      <scheme val="minor"/>
    </font>
    <font>
      <sz val="11"/>
      <color theme="1"/>
      <name val="Calibri"/>
      <family val="2"/>
      <scheme val="minor"/>
    </font>
    <font>
      <b/>
      <sz val="9"/>
      <name val="Arial"/>
      <family val="2"/>
    </font>
    <font>
      <b/>
      <sz val="9"/>
      <color theme="1"/>
      <name val="Arial"/>
      <family val="2"/>
    </font>
    <font>
      <sz val="9"/>
      <name val="Arial"/>
      <family val="2"/>
    </font>
    <font>
      <sz val="9"/>
      <color theme="1"/>
      <name val="Arial"/>
      <family val="2"/>
    </font>
    <font>
      <sz val="9"/>
      <color rgb="FF000000"/>
      <name val="Arial"/>
      <family val="2"/>
    </font>
    <font>
      <sz val="8"/>
      <name val="Calibri"/>
      <family val="2"/>
      <scheme val="minor"/>
    </font>
    <font>
      <sz val="8"/>
      <color rgb="FF000000"/>
      <name val="Arial"/>
      <family val="2"/>
    </font>
    <font>
      <sz val="8"/>
      <name val="Arial"/>
      <family val="2"/>
    </font>
    <font>
      <sz val="8"/>
      <color theme="1"/>
      <name val="Arial"/>
      <family val="2"/>
    </font>
    <font>
      <sz val="8"/>
      <color rgb="FFFF0000"/>
      <name val="Arial"/>
      <family val="2"/>
    </font>
    <font>
      <sz val="8"/>
      <color indexed="63"/>
      <name val="Arial"/>
      <family val="2"/>
    </font>
    <font>
      <b/>
      <sz val="8"/>
      <name val="Arial"/>
      <family val="2"/>
    </font>
  </fonts>
  <fills count="18">
    <fill>
      <patternFill patternType="none"/>
    </fill>
    <fill>
      <patternFill patternType="gray125"/>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rgb="FFFF0000"/>
        <bgColor indexed="64"/>
      </patternFill>
    </fill>
    <fill>
      <patternFill patternType="solid">
        <fgColor theme="6" tint="0.39997558519241921"/>
        <bgColor indexed="64"/>
      </patternFill>
    </fill>
    <fill>
      <patternFill patternType="solid">
        <fgColor rgb="FFFFFF00"/>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theme="1" tint="0.499984740745262"/>
        <bgColor indexed="64"/>
      </patternFill>
    </fill>
    <fill>
      <patternFill patternType="solid">
        <fgColor rgb="FFFFC000"/>
        <bgColor indexed="64"/>
      </patternFill>
    </fill>
    <fill>
      <patternFill patternType="solid">
        <fgColor theme="9"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cellStyleXfs>
  <cellXfs count="144">
    <xf numFmtId="0" fontId="0" fillId="0" borderId="0" xfId="0"/>
    <xf numFmtId="1" fontId="2" fillId="0" borderId="1" xfId="3" applyNumberFormat="1" applyFont="1" applyBorder="1" applyAlignment="1">
      <alignment horizontal="center" vertical="center" wrapText="1"/>
    </xf>
    <xf numFmtId="0" fontId="3" fillId="0" borderId="0" xfId="0" applyFont="1" applyAlignment="1">
      <alignment horizontal="center" vertical="center"/>
    </xf>
    <xf numFmtId="1" fontId="2" fillId="2" borderId="1" xfId="3" applyNumberFormat="1" applyFont="1" applyFill="1" applyBorder="1" applyAlignment="1">
      <alignment horizontal="center" vertical="center" wrapText="1"/>
    </xf>
    <xf numFmtId="164" fontId="2" fillId="3" borderId="1" xfId="3" applyNumberFormat="1" applyFont="1" applyFill="1" applyBorder="1" applyAlignment="1">
      <alignment horizontal="center" vertical="center" wrapText="1"/>
    </xf>
    <xf numFmtId="164" fontId="2" fillId="3" borderId="1" xfId="2" applyNumberFormat="1" applyFont="1" applyFill="1" applyBorder="1" applyAlignment="1">
      <alignment horizontal="center" vertical="center" wrapText="1"/>
    </xf>
    <xf numFmtId="1" fontId="4" fillId="0" borderId="1" xfId="3" applyNumberFormat="1" applyFont="1" applyBorder="1" applyAlignment="1">
      <alignment horizontal="center" vertical="center" wrapText="1"/>
    </xf>
    <xf numFmtId="0" fontId="5" fillId="0" borderId="0" xfId="0" applyFont="1" applyAlignment="1">
      <alignment horizontal="center" vertical="center"/>
    </xf>
    <xf numFmtId="164" fontId="4" fillId="2" borderId="1" xfId="3" applyNumberFormat="1" applyFont="1" applyFill="1" applyBorder="1" applyAlignment="1">
      <alignment horizontal="center" vertical="center" wrapText="1"/>
    </xf>
    <xf numFmtId="164" fontId="4" fillId="3" borderId="1" xfId="2" applyNumberFormat="1" applyFont="1" applyFill="1" applyBorder="1" applyAlignment="1">
      <alignment horizontal="center" vertical="center" wrapText="1"/>
    </xf>
    <xf numFmtId="0" fontId="4" fillId="0" borderId="0" xfId="0" applyFont="1" applyAlignment="1">
      <alignment horizontal="center" vertical="center"/>
    </xf>
    <xf numFmtId="0" fontId="5" fillId="5" borderId="0" xfId="0" applyFont="1" applyFill="1" applyAlignment="1">
      <alignment horizontal="center" vertical="center"/>
    </xf>
    <xf numFmtId="164" fontId="5" fillId="3" borderId="1" xfId="0" applyNumberFormat="1" applyFont="1" applyFill="1" applyBorder="1" applyAlignment="1">
      <alignment horizontal="center" vertical="center" wrapText="1"/>
    </xf>
    <xf numFmtId="164" fontId="5" fillId="3" borderId="1" xfId="0" applyNumberFormat="1" applyFont="1" applyFill="1" applyBorder="1" applyAlignment="1">
      <alignment horizontal="center" vertical="center"/>
    </xf>
    <xf numFmtId="0" fontId="5" fillId="0" borderId="0" xfId="0" applyFont="1" applyAlignment="1">
      <alignment horizontal="center" vertical="center" wrapText="1"/>
    </xf>
    <xf numFmtId="164" fontId="5" fillId="0" borderId="0" xfId="0" applyNumberFormat="1" applyFont="1" applyAlignment="1">
      <alignment horizontal="center" vertical="center"/>
    </xf>
    <xf numFmtId="164" fontId="4" fillId="0" borderId="0" xfId="2" applyNumberFormat="1" applyFont="1" applyFill="1" applyBorder="1" applyAlignment="1">
      <alignment horizontal="center" vertical="center" wrapText="1"/>
    </xf>
    <xf numFmtId="0" fontId="3" fillId="0" borderId="0" xfId="0" applyFont="1" applyAlignment="1">
      <alignment horizontal="center" vertical="center" wrapText="1"/>
    </xf>
    <xf numFmtId="1" fontId="5" fillId="0" borderId="1" xfId="0" applyNumberFormat="1" applyFont="1" applyBorder="1" applyAlignment="1">
      <alignment horizontal="center" vertical="center" wrapText="1"/>
    </xf>
    <xf numFmtId="1" fontId="5" fillId="0" borderId="0" xfId="0" applyNumberFormat="1" applyFont="1" applyAlignment="1">
      <alignment horizontal="center" vertical="center" wrapText="1"/>
    </xf>
    <xf numFmtId="164" fontId="5" fillId="3" borderId="1" xfId="2" applyNumberFormat="1" applyFont="1" applyFill="1" applyBorder="1" applyAlignment="1">
      <alignment horizontal="center" vertical="center" wrapText="1"/>
    </xf>
    <xf numFmtId="166" fontId="6" fillId="3" borderId="1" xfId="0" applyNumberFormat="1" applyFont="1" applyFill="1" applyBorder="1" applyAlignment="1">
      <alignment horizontal="center" vertical="center" wrapText="1"/>
    </xf>
    <xf numFmtId="164" fontId="4" fillId="3" borderId="1" xfId="3" applyNumberFormat="1" applyFont="1" applyFill="1" applyBorder="1" applyAlignment="1">
      <alignment horizontal="center" vertical="center" wrapText="1"/>
    </xf>
    <xf numFmtId="0" fontId="5" fillId="5" borderId="0" xfId="0" applyFont="1" applyFill="1" applyAlignment="1">
      <alignment horizontal="center" vertical="center" wrapText="1"/>
    </xf>
    <xf numFmtId="164" fontId="5" fillId="3" borderId="1" xfId="1" applyNumberFormat="1" applyFont="1" applyFill="1" applyBorder="1" applyAlignment="1">
      <alignment horizontal="center" vertical="center" wrapText="1"/>
    </xf>
    <xf numFmtId="166" fontId="5" fillId="3" borderId="1" xfId="2" applyNumberFormat="1" applyFont="1" applyFill="1" applyBorder="1" applyAlignment="1">
      <alignment horizontal="center" vertical="center" wrapText="1"/>
    </xf>
    <xf numFmtId="164" fontId="5" fillId="0" borderId="1" xfId="0" applyNumberFormat="1" applyFont="1" applyBorder="1" applyAlignment="1">
      <alignment horizontal="center" vertical="center"/>
    </xf>
    <xf numFmtId="0" fontId="8" fillId="0" borderId="1" xfId="0" applyFont="1" applyBorder="1" applyAlignment="1">
      <alignment horizontal="center" vertical="center" wrapText="1"/>
    </xf>
    <xf numFmtId="1" fontId="9" fillId="0" borderId="1" xfId="3" applyNumberFormat="1" applyFont="1" applyBorder="1" applyAlignment="1">
      <alignment horizontal="center" vertical="center" wrapText="1"/>
    </xf>
    <xf numFmtId="43" fontId="9" fillId="0" borderId="1" xfId="3" applyNumberFormat="1" applyFont="1" applyBorder="1" applyAlignment="1">
      <alignment vertical="center" wrapText="1"/>
    </xf>
    <xf numFmtId="0" fontId="10" fillId="0" borderId="1" xfId="0" applyFont="1" applyBorder="1" applyAlignment="1">
      <alignment vertical="center" wrapText="1"/>
    </xf>
    <xf numFmtId="0" fontId="10" fillId="0" borderId="1" xfId="3" applyFont="1" applyBorder="1" applyAlignment="1">
      <alignment horizontal="center" vertical="center" wrapText="1"/>
    </xf>
    <xf numFmtId="0" fontId="8" fillId="0" borderId="1" xfId="3" applyFont="1" applyBorder="1" applyAlignment="1">
      <alignment vertical="center" wrapText="1"/>
    </xf>
    <xf numFmtId="49" fontId="10" fillId="0" borderId="1" xfId="3" applyNumberFormat="1" applyFont="1" applyBorder="1" applyAlignment="1">
      <alignment vertical="center" wrapText="1"/>
    </xf>
    <xf numFmtId="0" fontId="9" fillId="0" borderId="1" xfId="3" applyFont="1" applyBorder="1" applyAlignment="1">
      <alignment vertical="center" wrapText="1"/>
    </xf>
    <xf numFmtId="0" fontId="8" fillId="0" borderId="1" xfId="0" applyFont="1" applyBorder="1" applyAlignment="1">
      <alignment vertical="center" wrapText="1"/>
    </xf>
    <xf numFmtId="0" fontId="10" fillId="0" borderId="3" xfId="3" applyFont="1" applyBorder="1" applyAlignment="1">
      <alignment horizontal="center" vertical="center" wrapText="1"/>
    </xf>
    <xf numFmtId="1" fontId="9" fillId="0" borderId="3" xfId="3" applyNumberFormat="1" applyFont="1" applyBorder="1" applyAlignment="1">
      <alignment horizontal="center" vertical="center" wrapText="1"/>
    </xf>
    <xf numFmtId="0" fontId="8" fillId="0" borderId="3"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 xfId="3" applyFont="1" applyBorder="1" applyAlignment="1">
      <alignment vertical="center" wrapText="1"/>
    </xf>
    <xf numFmtId="0" fontId="9" fillId="0" borderId="1" xfId="0" applyFont="1" applyBorder="1" applyAlignment="1">
      <alignment vertical="center" wrapText="1"/>
    </xf>
    <xf numFmtId="0" fontId="10" fillId="0" borderId="1" xfId="0" applyFont="1" applyBorder="1"/>
    <xf numFmtId="0" fontId="9" fillId="0" borderId="1" xfId="3" applyFont="1" applyBorder="1" applyAlignment="1">
      <alignment horizontal="center" vertical="center" wrapText="1"/>
    </xf>
    <xf numFmtId="1" fontId="2" fillId="6" borderId="1" xfId="3" applyNumberFormat="1" applyFont="1" applyFill="1" applyBorder="1" applyAlignment="1">
      <alignment horizontal="center" vertical="center" wrapText="1"/>
    </xf>
    <xf numFmtId="0" fontId="5" fillId="6" borderId="0" xfId="0" applyFont="1" applyFill="1" applyAlignment="1">
      <alignment horizontal="center" vertical="center"/>
    </xf>
    <xf numFmtId="0" fontId="10" fillId="0" borderId="1" xfId="0" applyFont="1" applyBorder="1" applyAlignment="1">
      <alignment horizontal="left" vertical="center" wrapText="1"/>
    </xf>
    <xf numFmtId="49" fontId="10" fillId="0" borderId="1" xfId="3" applyNumberFormat="1" applyFont="1" applyBorder="1" applyAlignment="1">
      <alignment horizontal="center" vertical="center" wrapText="1"/>
    </xf>
    <xf numFmtId="0" fontId="8" fillId="0" borderId="1" xfId="3" applyFont="1" applyBorder="1" applyAlignment="1">
      <alignment horizontal="center" vertical="center" wrapText="1"/>
    </xf>
    <xf numFmtId="0" fontId="5" fillId="3" borderId="1" xfId="0" applyFont="1" applyFill="1" applyBorder="1" applyAlignment="1">
      <alignment horizontal="center" vertical="center" wrapText="1"/>
    </xf>
    <xf numFmtId="1" fontId="4" fillId="0" borderId="0" xfId="2" applyNumberFormat="1" applyFont="1" applyFill="1" applyBorder="1" applyAlignment="1">
      <alignment horizontal="center" vertical="center" wrapText="1"/>
    </xf>
    <xf numFmtId="0" fontId="5" fillId="0" borderId="0" xfId="0" applyFont="1" applyAlignment="1">
      <alignment horizontal="left" vertical="center"/>
    </xf>
    <xf numFmtId="164" fontId="3" fillId="7" borderId="1" xfId="0" applyNumberFormat="1" applyFont="1" applyFill="1" applyBorder="1" applyAlignment="1">
      <alignment horizontal="center" vertical="center" wrapText="1"/>
    </xf>
    <xf numFmtId="164" fontId="2" fillId="3" borderId="2" xfId="2" applyNumberFormat="1" applyFont="1" applyFill="1" applyBorder="1" applyAlignment="1">
      <alignment horizontal="center" vertical="center" wrapText="1"/>
    </xf>
    <xf numFmtId="164" fontId="3" fillId="7" borderId="2" xfId="0" applyNumberFormat="1" applyFont="1" applyFill="1" applyBorder="1" applyAlignment="1">
      <alignment horizontal="center" vertical="center" wrapText="1"/>
    </xf>
    <xf numFmtId="164" fontId="3" fillId="7" borderId="5" xfId="0" applyNumberFormat="1" applyFont="1" applyFill="1" applyBorder="1" applyAlignment="1">
      <alignment horizontal="center" vertical="center" wrapText="1"/>
    </xf>
    <xf numFmtId="164" fontId="3" fillId="7" borderId="4" xfId="0" applyNumberFormat="1" applyFont="1" applyFill="1" applyBorder="1" applyAlignment="1">
      <alignment horizontal="center" vertical="center" wrapText="1"/>
    </xf>
    <xf numFmtId="164" fontId="3" fillId="8" borderId="1" xfId="0" applyNumberFormat="1" applyFont="1" applyFill="1" applyBorder="1" applyAlignment="1">
      <alignment horizontal="center" vertical="center" wrapText="1"/>
    </xf>
    <xf numFmtId="0" fontId="5" fillId="8" borderId="0" xfId="0" applyFont="1" applyFill="1" applyAlignment="1">
      <alignment horizontal="center" vertical="center"/>
    </xf>
    <xf numFmtId="1" fontId="4" fillId="8" borderId="0" xfId="2" applyNumberFormat="1" applyFont="1" applyFill="1" applyBorder="1" applyAlignment="1">
      <alignment horizontal="center" vertical="center" wrapText="1"/>
    </xf>
    <xf numFmtId="0" fontId="5" fillId="7" borderId="0" xfId="0" applyFont="1" applyFill="1" applyAlignment="1">
      <alignment horizontal="center" vertical="center"/>
    </xf>
    <xf numFmtId="1" fontId="4" fillId="7" borderId="0" xfId="2" applyNumberFormat="1" applyFont="1" applyFill="1" applyBorder="1" applyAlignment="1">
      <alignment horizontal="center" vertical="center" wrapText="1"/>
    </xf>
    <xf numFmtId="164" fontId="3" fillId="9" borderId="1" xfId="0" applyNumberFormat="1" applyFont="1" applyFill="1" applyBorder="1" applyAlignment="1">
      <alignment horizontal="center" vertical="center" wrapText="1"/>
    </xf>
    <xf numFmtId="0" fontId="5" fillId="9" borderId="0" xfId="0" applyFont="1" applyFill="1" applyAlignment="1">
      <alignment horizontal="center" vertical="center"/>
    </xf>
    <xf numFmtId="1" fontId="4" fillId="9" borderId="0" xfId="2" applyNumberFormat="1" applyFont="1" applyFill="1" applyBorder="1" applyAlignment="1">
      <alignment horizontal="center" vertical="center" wrapText="1"/>
    </xf>
    <xf numFmtId="0" fontId="5" fillId="10" borderId="0" xfId="0" applyFont="1" applyFill="1" applyAlignment="1">
      <alignment horizontal="center" vertical="center"/>
    </xf>
    <xf numFmtId="1" fontId="4" fillId="10" borderId="0" xfId="2" applyNumberFormat="1" applyFont="1" applyFill="1" applyBorder="1" applyAlignment="1">
      <alignment horizontal="center" vertical="center" wrapText="1"/>
    </xf>
    <xf numFmtId="164" fontId="3" fillId="8" borderId="2" xfId="0" applyNumberFormat="1" applyFont="1" applyFill="1" applyBorder="1" applyAlignment="1">
      <alignment horizontal="center" vertical="center" wrapText="1"/>
    </xf>
    <xf numFmtId="164" fontId="3" fillId="9" borderId="4" xfId="0" applyNumberFormat="1" applyFont="1" applyFill="1" applyBorder="1" applyAlignment="1">
      <alignment horizontal="center" vertical="center" wrapText="1"/>
    </xf>
    <xf numFmtId="164" fontId="3" fillId="10" borderId="1" xfId="0" applyNumberFormat="1" applyFont="1" applyFill="1" applyBorder="1" applyAlignment="1">
      <alignment horizontal="center" vertical="center" wrapText="1"/>
    </xf>
    <xf numFmtId="164" fontId="3" fillId="11" borderId="1" xfId="0" applyNumberFormat="1" applyFont="1" applyFill="1" applyBorder="1" applyAlignment="1">
      <alignment horizontal="center" vertical="center" wrapText="1"/>
    </xf>
    <xf numFmtId="0" fontId="5" fillId="11" borderId="0" xfId="0" applyFont="1" applyFill="1" applyAlignment="1">
      <alignment horizontal="center" vertical="center"/>
    </xf>
    <xf numFmtId="1" fontId="4" fillId="11" borderId="0" xfId="2" applyNumberFormat="1" applyFont="1" applyFill="1" applyBorder="1" applyAlignment="1">
      <alignment horizontal="center" vertical="center" wrapText="1"/>
    </xf>
    <xf numFmtId="164" fontId="2" fillId="3" borderId="0" xfId="2" applyNumberFormat="1" applyFont="1" applyFill="1" applyBorder="1" applyAlignment="1">
      <alignment horizontal="center" vertical="center" wrapText="1"/>
    </xf>
    <xf numFmtId="164" fontId="3" fillId="11" borderId="4" xfId="0" applyNumberFormat="1" applyFont="1" applyFill="1" applyBorder="1" applyAlignment="1">
      <alignment horizontal="center" vertical="center" wrapText="1"/>
    </xf>
    <xf numFmtId="164" fontId="3" fillId="8" borderId="4" xfId="0" applyNumberFormat="1" applyFont="1" applyFill="1" applyBorder="1" applyAlignment="1">
      <alignment horizontal="center" vertical="center" wrapText="1"/>
    </xf>
    <xf numFmtId="0" fontId="10" fillId="4" borderId="1" xfId="0" applyFont="1" applyFill="1" applyBorder="1" applyAlignment="1">
      <alignment horizontal="center" vertical="center"/>
    </xf>
    <xf numFmtId="164" fontId="10" fillId="4" borderId="1" xfId="0" applyNumberFormat="1" applyFont="1" applyFill="1" applyBorder="1" applyAlignment="1">
      <alignment horizontal="center" vertical="center" wrapText="1"/>
    </xf>
    <xf numFmtId="164" fontId="12" fillId="4" borderId="1" xfId="4" applyNumberFormat="1" applyFont="1" applyFill="1" applyBorder="1" applyAlignment="1">
      <alignment horizontal="center" vertical="center" wrapText="1"/>
    </xf>
    <xf numFmtId="164" fontId="8" fillId="4" borderId="1" xfId="0" applyNumberFormat="1" applyFont="1" applyFill="1" applyBorder="1" applyAlignment="1">
      <alignment horizontal="center" vertical="center" wrapText="1"/>
    </xf>
    <xf numFmtId="0" fontId="10" fillId="4" borderId="3" xfId="0" applyFont="1" applyFill="1" applyBorder="1" applyAlignment="1">
      <alignment horizontal="center" vertical="center"/>
    </xf>
    <xf numFmtId="164" fontId="10" fillId="4" borderId="3" xfId="0" applyNumberFormat="1" applyFont="1" applyFill="1" applyBorder="1" applyAlignment="1">
      <alignment horizontal="center" vertical="center" wrapText="1"/>
    </xf>
    <xf numFmtId="49" fontId="10" fillId="4" borderId="1" xfId="3" applyNumberFormat="1" applyFont="1" applyFill="1" applyBorder="1" applyAlignment="1">
      <alignment horizontal="center" vertical="center" wrapText="1"/>
    </xf>
    <xf numFmtId="49" fontId="10" fillId="4" borderId="3" xfId="3" applyNumberFormat="1" applyFont="1" applyFill="1" applyBorder="1" applyAlignment="1">
      <alignment horizontal="center" vertical="center" wrapText="1"/>
    </xf>
    <xf numFmtId="49" fontId="10" fillId="4" borderId="4" xfId="3" applyNumberFormat="1" applyFont="1" applyFill="1" applyBorder="1" applyAlignment="1">
      <alignment horizontal="center" vertical="center" wrapText="1"/>
    </xf>
    <xf numFmtId="1" fontId="10" fillId="4" borderId="3" xfId="0" applyNumberFormat="1" applyFont="1" applyFill="1" applyBorder="1" applyAlignment="1">
      <alignment horizontal="center" vertical="center"/>
    </xf>
    <xf numFmtId="164" fontId="9" fillId="4" borderId="1" xfId="4" applyNumberFormat="1" applyFont="1" applyFill="1" applyBorder="1" applyAlignment="1">
      <alignment horizontal="center" vertical="center" wrapText="1"/>
    </xf>
    <xf numFmtId="164" fontId="11" fillId="4" borderId="1" xfId="4" applyNumberFormat="1" applyFont="1" applyFill="1" applyBorder="1" applyAlignment="1">
      <alignment horizontal="center" vertical="center" wrapText="1"/>
    </xf>
    <xf numFmtId="164" fontId="11" fillId="4" borderId="3" xfId="0" applyNumberFormat="1" applyFont="1" applyFill="1" applyBorder="1" applyAlignment="1">
      <alignment horizontal="center" vertical="center" wrapText="1"/>
    </xf>
    <xf numFmtId="164" fontId="12" fillId="4" borderId="1" xfId="4" applyNumberFormat="1" applyFont="1" applyFill="1" applyBorder="1" applyAlignment="1">
      <alignment horizontal="center" wrapText="1"/>
    </xf>
    <xf numFmtId="164" fontId="13" fillId="4" borderId="1" xfId="3" applyNumberFormat="1" applyFont="1" applyFill="1" applyBorder="1" applyAlignment="1">
      <alignment horizontal="center" vertical="center" wrapText="1"/>
    </xf>
    <xf numFmtId="165" fontId="13" fillId="4" borderId="1" xfId="2" applyNumberFormat="1" applyFont="1" applyFill="1" applyBorder="1" applyAlignment="1">
      <alignment horizontal="center" vertical="center" wrapText="1"/>
    </xf>
    <xf numFmtId="164" fontId="9" fillId="4" borderId="1" xfId="2" applyNumberFormat="1" applyFont="1" applyFill="1" applyBorder="1" applyAlignment="1">
      <alignment horizontal="center" vertical="center" wrapText="1"/>
    </xf>
    <xf numFmtId="164" fontId="10" fillId="0" borderId="0" xfId="0" applyNumberFormat="1" applyFont="1" applyAlignment="1">
      <alignment horizontal="center" vertical="center"/>
    </xf>
    <xf numFmtId="165" fontId="9" fillId="0" borderId="0" xfId="2" applyNumberFormat="1" applyFont="1" applyFill="1" applyBorder="1" applyAlignment="1">
      <alignment horizontal="center" vertical="center" wrapText="1"/>
    </xf>
    <xf numFmtId="0" fontId="5" fillId="12" borderId="1" xfId="0" applyFont="1" applyFill="1" applyBorder="1" applyAlignment="1">
      <alignment horizontal="center" vertical="center"/>
    </xf>
    <xf numFmtId="1" fontId="10" fillId="0" borderId="0" xfId="0" applyNumberFormat="1" applyFont="1" applyAlignment="1">
      <alignment horizontal="center" vertical="center"/>
    </xf>
    <xf numFmtId="1" fontId="10" fillId="0" borderId="0" xfId="0" applyNumberFormat="1" applyFont="1" applyAlignment="1">
      <alignment horizontal="left" vertical="center"/>
    </xf>
    <xf numFmtId="0" fontId="5" fillId="12" borderId="2" xfId="0" applyFont="1" applyFill="1" applyBorder="1" applyAlignment="1">
      <alignment horizontal="center" vertical="center"/>
    </xf>
    <xf numFmtId="0" fontId="5" fillId="12" borderId="1" xfId="0" applyFont="1" applyFill="1" applyBorder="1" applyAlignment="1">
      <alignment horizontal="center" vertical="center" wrapText="1"/>
    </xf>
    <xf numFmtId="18" fontId="5" fillId="12" borderId="1" xfId="0" applyNumberFormat="1" applyFont="1" applyFill="1" applyBorder="1" applyAlignment="1">
      <alignment horizontal="center" vertical="center" wrapText="1"/>
    </xf>
    <xf numFmtId="164" fontId="9" fillId="4" borderId="4" xfId="2" applyNumberFormat="1" applyFont="1" applyFill="1" applyBorder="1" applyAlignment="1">
      <alignment horizontal="center" vertical="center" wrapText="1"/>
    </xf>
    <xf numFmtId="0" fontId="3" fillId="0" borderId="1" xfId="0" applyFont="1" applyBorder="1" applyAlignment="1">
      <alignment horizontal="center" vertical="center"/>
    </xf>
    <xf numFmtId="0" fontId="5" fillId="13" borderId="1" xfId="0" applyFont="1" applyFill="1" applyBorder="1" applyAlignment="1">
      <alignment horizontal="center" vertical="center"/>
    </xf>
    <xf numFmtId="0" fontId="5" fillId="13" borderId="1" xfId="0" applyFont="1" applyFill="1" applyBorder="1" applyAlignment="1">
      <alignment horizontal="center" vertical="center" wrapText="1"/>
    </xf>
    <xf numFmtId="0" fontId="5" fillId="13" borderId="5" xfId="0" applyFont="1" applyFill="1" applyBorder="1" applyAlignment="1">
      <alignment horizontal="center" vertical="center"/>
    </xf>
    <xf numFmtId="0" fontId="5" fillId="14" borderId="1" xfId="0" applyFont="1" applyFill="1" applyBorder="1" applyAlignment="1">
      <alignment horizontal="center" vertical="center"/>
    </xf>
    <xf numFmtId="164" fontId="9" fillId="4" borderId="3" xfId="2" applyNumberFormat="1" applyFont="1" applyFill="1" applyBorder="1" applyAlignment="1">
      <alignment horizontal="center" vertical="center" wrapText="1"/>
    </xf>
    <xf numFmtId="0" fontId="5" fillId="13" borderId="2" xfId="0" applyFont="1" applyFill="1" applyBorder="1" applyAlignment="1">
      <alignment horizontal="center" vertical="center"/>
    </xf>
    <xf numFmtId="0" fontId="5" fillId="15" borderId="0" xfId="0" applyFont="1" applyFill="1" applyAlignment="1">
      <alignment horizontal="center" vertical="center" wrapText="1"/>
    </xf>
    <xf numFmtId="0" fontId="5" fillId="15" borderId="1" xfId="0" applyFont="1" applyFill="1" applyBorder="1" applyAlignment="1">
      <alignment horizontal="center" vertical="center"/>
    </xf>
    <xf numFmtId="0" fontId="5" fillId="16" borderId="0" xfId="0" applyFont="1" applyFill="1" applyAlignment="1">
      <alignment horizontal="center" vertical="center" wrapText="1"/>
    </xf>
    <xf numFmtId="0" fontId="5" fillId="16" borderId="1" xfId="0" applyFont="1" applyFill="1" applyBorder="1" applyAlignment="1">
      <alignment horizontal="center" vertical="center" wrapText="1"/>
    </xf>
    <xf numFmtId="0" fontId="5" fillId="8" borderId="1" xfId="0" applyFont="1" applyFill="1" applyBorder="1" applyAlignment="1">
      <alignment horizontal="center" vertical="center"/>
    </xf>
    <xf numFmtId="0" fontId="5" fillId="8" borderId="1" xfId="0" applyFont="1" applyFill="1" applyBorder="1" applyAlignment="1">
      <alignment horizontal="center" vertical="center" wrapText="1"/>
    </xf>
    <xf numFmtId="0" fontId="5" fillId="8" borderId="0" xfId="0" applyFont="1" applyFill="1" applyAlignment="1">
      <alignment horizontal="center" vertical="center" wrapText="1"/>
    </xf>
    <xf numFmtId="0" fontId="3" fillId="0" borderId="1" xfId="0" applyFont="1" applyBorder="1" applyAlignment="1">
      <alignment horizontal="center" vertical="center" wrapText="1"/>
    </xf>
    <xf numFmtId="0" fontId="5" fillId="16" borderId="2" xfId="0" applyFont="1" applyFill="1" applyBorder="1" applyAlignment="1">
      <alignment horizontal="center" vertical="center" wrapText="1"/>
    </xf>
    <xf numFmtId="0" fontId="5" fillId="13" borderId="4" xfId="0" applyFont="1" applyFill="1" applyBorder="1" applyAlignment="1">
      <alignment horizontal="center" vertical="center"/>
    </xf>
    <xf numFmtId="0" fontId="5" fillId="16" borderId="4" xfId="0" applyFont="1" applyFill="1" applyBorder="1" applyAlignment="1">
      <alignment horizontal="center" vertical="center" wrapText="1"/>
    </xf>
    <xf numFmtId="0" fontId="5" fillId="12" borderId="4" xfId="0" applyFont="1" applyFill="1" applyBorder="1" applyAlignment="1">
      <alignment horizontal="center" vertical="center"/>
    </xf>
    <xf numFmtId="0" fontId="5" fillId="12" borderId="5" xfId="0" applyFont="1" applyFill="1" applyBorder="1" applyAlignment="1">
      <alignment horizontal="center" vertical="center"/>
    </xf>
    <xf numFmtId="0" fontId="5" fillId="15" borderId="5" xfId="0" applyFont="1" applyFill="1" applyBorder="1" applyAlignment="1">
      <alignment horizontal="center" vertical="center"/>
    </xf>
    <xf numFmtId="0" fontId="5" fillId="16" borderId="5" xfId="0" applyFont="1" applyFill="1" applyBorder="1" applyAlignment="1">
      <alignment horizontal="center" vertical="center" wrapText="1"/>
    </xf>
    <xf numFmtId="164" fontId="4" fillId="3" borderId="6" xfId="2" applyNumberFormat="1" applyFont="1" applyFill="1" applyBorder="1" applyAlignment="1">
      <alignment horizontal="center" vertical="center" wrapText="1"/>
    </xf>
    <xf numFmtId="0" fontId="3" fillId="10" borderId="1" xfId="0" applyFont="1" applyFill="1" applyBorder="1" applyAlignment="1">
      <alignment horizontal="center" vertical="center" wrapText="1"/>
    </xf>
    <xf numFmtId="164" fontId="5" fillId="10" borderId="1" xfId="0" applyNumberFormat="1" applyFont="1" applyFill="1" applyBorder="1" applyAlignment="1">
      <alignment horizontal="center" vertical="center"/>
    </xf>
    <xf numFmtId="1" fontId="5" fillId="0" borderId="1" xfId="0" applyNumberFormat="1" applyFont="1" applyBorder="1" applyAlignment="1">
      <alignment horizontal="center" vertical="center"/>
    </xf>
    <xf numFmtId="0" fontId="10" fillId="0" borderId="0" xfId="0" applyFont="1" applyAlignment="1">
      <alignment horizontal="center" vertical="center" wrapText="1"/>
    </xf>
    <xf numFmtId="0" fontId="10" fillId="0" borderId="0" xfId="0" applyFont="1" applyAlignment="1">
      <alignment vertical="center" wrapText="1"/>
    </xf>
    <xf numFmtId="1" fontId="3" fillId="0" borderId="1" xfId="0" applyNumberFormat="1" applyFont="1" applyBorder="1" applyAlignment="1">
      <alignment horizontal="center" vertical="center" wrapText="1"/>
    </xf>
    <xf numFmtId="164" fontId="4" fillId="2" borderId="6" xfId="3" applyNumberFormat="1" applyFont="1" applyFill="1" applyBorder="1" applyAlignment="1">
      <alignment horizontal="center" vertical="center" wrapText="1"/>
    </xf>
    <xf numFmtId="1" fontId="5" fillId="0" borderId="0" xfId="0" applyNumberFormat="1" applyFont="1" applyAlignment="1">
      <alignment horizontal="center" vertical="center"/>
    </xf>
    <xf numFmtId="164" fontId="5" fillId="17" borderId="0" xfId="0" applyNumberFormat="1" applyFont="1" applyFill="1" applyAlignment="1">
      <alignment horizontal="center" vertical="center"/>
    </xf>
    <xf numFmtId="0" fontId="5" fillId="7" borderId="0" xfId="0" applyFont="1" applyFill="1" applyAlignment="1">
      <alignment horizontal="center" vertical="center" wrapText="1"/>
    </xf>
    <xf numFmtId="0" fontId="5" fillId="7" borderId="0" xfId="0" applyFont="1" applyFill="1" applyAlignment="1">
      <alignment horizontal="left" vertical="center" wrapText="1"/>
    </xf>
    <xf numFmtId="0" fontId="5" fillId="9" borderId="0" xfId="0" applyFont="1" applyFill="1" applyAlignment="1">
      <alignment horizontal="left" vertical="center" wrapText="1"/>
    </xf>
    <xf numFmtId="0" fontId="5" fillId="8" borderId="0" xfId="0" applyFont="1" applyFill="1" applyAlignment="1">
      <alignment horizontal="left" vertical="center" wrapText="1"/>
    </xf>
    <xf numFmtId="0" fontId="5" fillId="10" borderId="0" xfId="0" applyFont="1" applyFill="1" applyAlignment="1">
      <alignment horizontal="left" vertical="center" wrapText="1"/>
    </xf>
    <xf numFmtId="0" fontId="5" fillId="11" borderId="0" xfId="0" applyFont="1" applyFill="1" applyAlignment="1">
      <alignment horizontal="left" vertical="center" wrapText="1"/>
    </xf>
    <xf numFmtId="1" fontId="10" fillId="0" borderId="0" xfId="0" applyNumberFormat="1" applyFont="1" applyAlignment="1">
      <alignment horizontal="left" vertical="center" wrapText="1"/>
    </xf>
    <xf numFmtId="1" fontId="10" fillId="0" borderId="1" xfId="0" applyNumberFormat="1" applyFont="1" applyBorder="1" applyAlignment="1">
      <alignment horizontal="center" vertical="center" wrapText="1"/>
    </xf>
    <xf numFmtId="1" fontId="10" fillId="0" borderId="0" xfId="0" applyNumberFormat="1" applyFont="1" applyAlignment="1">
      <alignment horizontal="center" vertical="center" wrapText="1"/>
    </xf>
  </cellXfs>
  <cellStyles count="5">
    <cellStyle name="Millares" xfId="1" builtinId="3"/>
    <cellStyle name="Moneda" xfId="2" builtinId="4"/>
    <cellStyle name="Moneda 3" xfId="4" xr:uid="{9F29CE03-0425-40FB-B23B-94C03C0DC911}"/>
    <cellStyle name="Normal" xfId="0" builtinId="0"/>
    <cellStyle name="Normal 2 2" xfId="3" xr:uid="{47AD9ED6-BB5B-44AA-934D-A157BEED40CB}"/>
  </cellStyles>
  <dxfs count="30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94D88D-4124-48C1-97DE-D0B68725815C}">
  <sheetPr>
    <tabColor rgb="FF92D050"/>
  </sheetPr>
  <dimension ref="A1:AK1162"/>
  <sheetViews>
    <sheetView zoomScale="115" zoomScaleNormal="115" workbookViewId="0">
      <pane xSplit="4" ySplit="1" topLeftCell="E743" activePane="bottomRight" state="frozen"/>
      <selection pane="topRight" activeCell="E1" sqref="E1"/>
      <selection pane="bottomLeft" activeCell="A2" sqref="A2"/>
      <selection pane="bottomRight" activeCell="A219" sqref="A219:A1162"/>
    </sheetView>
  </sheetViews>
  <sheetFormatPr baseColWidth="10" defaultRowHeight="12" x14ac:dyDescent="0.25"/>
  <cols>
    <col min="1" max="1" width="7.140625" style="7" customWidth="1"/>
    <col min="2" max="2" width="11.140625" style="7" customWidth="1"/>
    <col min="3" max="3" width="43" style="14" bestFit="1" customWidth="1"/>
    <col min="4" max="4" width="47.28515625" style="14" customWidth="1"/>
    <col min="5" max="5" width="21.5703125" style="14" bestFit="1" customWidth="1"/>
    <col min="6" max="6" width="21.140625" style="7" customWidth="1"/>
    <col min="7" max="16384" width="11.42578125" style="7"/>
  </cols>
  <sheetData>
    <row r="1" spans="1:5" s="2" customFormat="1" ht="24" x14ac:dyDescent="0.25">
      <c r="A1" s="1" t="s">
        <v>0</v>
      </c>
      <c r="B1" s="1" t="s">
        <v>1</v>
      </c>
      <c r="C1" s="1" t="s">
        <v>2</v>
      </c>
      <c r="D1" s="1" t="s">
        <v>3</v>
      </c>
      <c r="E1" s="3" t="s">
        <v>4</v>
      </c>
    </row>
    <row r="2" spans="1:5" x14ac:dyDescent="0.25">
      <c r="A2" s="27">
        <v>1</v>
      </c>
      <c r="B2" s="28">
        <v>324102</v>
      </c>
      <c r="C2" s="29" t="s">
        <v>269</v>
      </c>
      <c r="D2" s="30" t="s">
        <v>14</v>
      </c>
      <c r="E2" s="8" t="s">
        <v>9</v>
      </c>
    </row>
    <row r="3" spans="1:5" x14ac:dyDescent="0.25">
      <c r="A3" s="27">
        <v>2</v>
      </c>
      <c r="B3" s="31">
        <v>340401</v>
      </c>
      <c r="C3" s="32" t="s">
        <v>380</v>
      </c>
      <c r="D3" s="30" t="s">
        <v>14</v>
      </c>
      <c r="E3" s="8" t="s">
        <v>9</v>
      </c>
    </row>
    <row r="4" spans="1:5" ht="22.5" x14ac:dyDescent="0.25">
      <c r="A4" s="27">
        <v>3</v>
      </c>
      <c r="B4" s="28">
        <v>340903</v>
      </c>
      <c r="C4" s="34" t="s">
        <v>382</v>
      </c>
      <c r="D4" s="30" t="s">
        <v>14</v>
      </c>
      <c r="E4" s="8" t="s">
        <v>9</v>
      </c>
    </row>
    <row r="5" spans="1:5" ht="101.25" x14ac:dyDescent="0.25">
      <c r="A5" s="27">
        <v>4</v>
      </c>
      <c r="B5" s="31">
        <v>351101</v>
      </c>
      <c r="C5" s="32" t="s">
        <v>383</v>
      </c>
      <c r="D5" s="32" t="s">
        <v>384</v>
      </c>
      <c r="E5" s="8" t="s">
        <v>9</v>
      </c>
    </row>
    <row r="6" spans="1:5" ht="202.5" x14ac:dyDescent="0.25">
      <c r="A6" s="27">
        <v>5</v>
      </c>
      <c r="B6" s="27">
        <v>351103</v>
      </c>
      <c r="C6" s="35" t="s">
        <v>385</v>
      </c>
      <c r="D6" s="33" t="s">
        <v>386</v>
      </c>
      <c r="E6" s="8" t="s">
        <v>9</v>
      </c>
    </row>
    <row r="7" spans="1:5" ht="101.25" x14ac:dyDescent="0.25">
      <c r="A7" s="27">
        <v>6</v>
      </c>
      <c r="B7" s="31">
        <v>351201</v>
      </c>
      <c r="C7" s="32" t="s">
        <v>387</v>
      </c>
      <c r="D7" s="32" t="s">
        <v>384</v>
      </c>
      <c r="E7" s="8" t="s">
        <v>9</v>
      </c>
    </row>
    <row r="8" spans="1:5" ht="202.5" x14ac:dyDescent="0.25">
      <c r="A8" s="27">
        <v>7</v>
      </c>
      <c r="B8" s="27">
        <v>351203</v>
      </c>
      <c r="C8" s="35" t="s">
        <v>388</v>
      </c>
      <c r="D8" s="33" t="s">
        <v>386</v>
      </c>
      <c r="E8" s="8" t="s">
        <v>9</v>
      </c>
    </row>
    <row r="9" spans="1:5" ht="101.25" x14ac:dyDescent="0.25">
      <c r="A9" s="27">
        <v>8</v>
      </c>
      <c r="B9" s="36">
        <v>351401</v>
      </c>
      <c r="C9" s="32" t="s">
        <v>389</v>
      </c>
      <c r="D9" s="32" t="s">
        <v>384</v>
      </c>
      <c r="E9" s="8" t="s">
        <v>9</v>
      </c>
    </row>
    <row r="10" spans="1:5" ht="213.75" x14ac:dyDescent="0.25">
      <c r="A10" s="27">
        <v>9</v>
      </c>
      <c r="B10" s="37">
        <v>351803</v>
      </c>
      <c r="C10" s="29" t="s">
        <v>270</v>
      </c>
      <c r="D10" s="30" t="s">
        <v>390</v>
      </c>
      <c r="E10" s="8" t="s">
        <v>9</v>
      </c>
    </row>
    <row r="11" spans="1:5" ht="326.25" x14ac:dyDescent="0.25">
      <c r="A11" s="27">
        <v>10</v>
      </c>
      <c r="B11" s="27">
        <v>352101</v>
      </c>
      <c r="C11" s="35" t="s">
        <v>391</v>
      </c>
      <c r="D11" s="33" t="s">
        <v>392</v>
      </c>
      <c r="E11" s="8" t="s">
        <v>9</v>
      </c>
    </row>
    <row r="12" spans="1:5" ht="337.5" x14ac:dyDescent="0.25">
      <c r="A12" s="27">
        <v>11</v>
      </c>
      <c r="B12" s="28">
        <v>352102</v>
      </c>
      <c r="C12" s="29" t="s">
        <v>271</v>
      </c>
      <c r="D12" s="30" t="s">
        <v>272</v>
      </c>
      <c r="E12" s="8" t="s">
        <v>9</v>
      </c>
    </row>
    <row r="13" spans="1:5" ht="326.25" x14ac:dyDescent="0.25">
      <c r="A13" s="27">
        <v>12</v>
      </c>
      <c r="B13" s="27">
        <v>352103</v>
      </c>
      <c r="C13" s="35" t="s">
        <v>393</v>
      </c>
      <c r="D13" s="33" t="s">
        <v>394</v>
      </c>
      <c r="E13" s="8" t="s">
        <v>9</v>
      </c>
    </row>
    <row r="14" spans="1:5" ht="281.25" x14ac:dyDescent="0.25">
      <c r="A14" s="27">
        <v>13</v>
      </c>
      <c r="B14" s="27">
        <v>352201</v>
      </c>
      <c r="C14" s="35" t="s">
        <v>395</v>
      </c>
      <c r="D14" s="33" t="s">
        <v>396</v>
      </c>
      <c r="E14" s="8" t="s">
        <v>9</v>
      </c>
    </row>
    <row r="15" spans="1:5" ht="157.5" x14ac:dyDescent="0.25">
      <c r="A15" s="27">
        <v>14</v>
      </c>
      <c r="B15" s="28">
        <v>352202</v>
      </c>
      <c r="C15" s="29" t="s">
        <v>273</v>
      </c>
      <c r="D15" s="30" t="s">
        <v>274</v>
      </c>
      <c r="E15" s="8" t="s">
        <v>9</v>
      </c>
    </row>
    <row r="16" spans="1:5" ht="303.75" x14ac:dyDescent="0.25">
      <c r="A16" s="27">
        <v>15</v>
      </c>
      <c r="B16" s="38">
        <v>352301</v>
      </c>
      <c r="C16" s="35" t="s">
        <v>397</v>
      </c>
      <c r="D16" s="33" t="s">
        <v>398</v>
      </c>
      <c r="E16" s="8" t="s">
        <v>9</v>
      </c>
    </row>
    <row r="17" spans="1:5" ht="281.25" x14ac:dyDescent="0.25">
      <c r="A17" s="27">
        <v>16</v>
      </c>
      <c r="B17" s="27">
        <v>352504</v>
      </c>
      <c r="C17" s="35" t="s">
        <v>399</v>
      </c>
      <c r="D17" s="33" t="s">
        <v>400</v>
      </c>
      <c r="E17" s="8" t="s">
        <v>9</v>
      </c>
    </row>
    <row r="18" spans="1:5" ht="281.25" x14ac:dyDescent="0.25">
      <c r="A18" s="27">
        <v>17</v>
      </c>
      <c r="B18" s="38">
        <v>352507</v>
      </c>
      <c r="C18" s="35" t="s">
        <v>401</v>
      </c>
      <c r="D18" s="33" t="s">
        <v>402</v>
      </c>
      <c r="E18" s="8" t="s">
        <v>9</v>
      </c>
    </row>
    <row r="19" spans="1:5" ht="292.5" x14ac:dyDescent="0.25">
      <c r="A19" s="27">
        <v>18</v>
      </c>
      <c r="B19" s="27">
        <v>352510</v>
      </c>
      <c r="C19" s="35" t="s">
        <v>403</v>
      </c>
      <c r="D19" s="33" t="s">
        <v>404</v>
      </c>
      <c r="E19" s="8" t="s">
        <v>9</v>
      </c>
    </row>
    <row r="20" spans="1:5" ht="22.5" x14ac:dyDescent="0.25">
      <c r="A20" s="27">
        <v>19</v>
      </c>
      <c r="B20" s="28">
        <v>354101</v>
      </c>
      <c r="C20" s="29" t="s">
        <v>275</v>
      </c>
      <c r="D20" s="35" t="s">
        <v>14</v>
      </c>
      <c r="E20" s="8" t="s">
        <v>9</v>
      </c>
    </row>
    <row r="21" spans="1:5" ht="281.25" x14ac:dyDescent="0.25">
      <c r="A21" s="27">
        <v>20</v>
      </c>
      <c r="B21" s="38">
        <v>355102</v>
      </c>
      <c r="C21" s="35" t="s">
        <v>405</v>
      </c>
      <c r="D21" s="33" t="s">
        <v>406</v>
      </c>
      <c r="E21" s="8" t="s">
        <v>9</v>
      </c>
    </row>
    <row r="22" spans="1:5" ht="281.25" x14ac:dyDescent="0.25">
      <c r="A22" s="27">
        <v>21</v>
      </c>
      <c r="B22" s="27">
        <v>355104</v>
      </c>
      <c r="C22" s="35" t="s">
        <v>407</v>
      </c>
      <c r="D22" s="33" t="s">
        <v>408</v>
      </c>
      <c r="E22" s="8" t="s">
        <v>9</v>
      </c>
    </row>
    <row r="23" spans="1:5" ht="157.5" x14ac:dyDescent="0.25">
      <c r="A23" s="27">
        <v>22</v>
      </c>
      <c r="B23" s="39">
        <v>355105</v>
      </c>
      <c r="C23" s="29" t="s">
        <v>276</v>
      </c>
      <c r="D23" s="30" t="s">
        <v>274</v>
      </c>
      <c r="E23" s="8" t="s">
        <v>9</v>
      </c>
    </row>
    <row r="24" spans="1:5" ht="281.25" x14ac:dyDescent="0.25">
      <c r="A24" s="27">
        <v>23</v>
      </c>
      <c r="B24" s="27">
        <v>355205</v>
      </c>
      <c r="C24" s="35" t="s">
        <v>409</v>
      </c>
      <c r="D24" s="33" t="s">
        <v>410</v>
      </c>
      <c r="E24" s="8" t="s">
        <v>9</v>
      </c>
    </row>
    <row r="25" spans="1:5" ht="292.5" x14ac:dyDescent="0.25">
      <c r="A25" s="27">
        <v>24</v>
      </c>
      <c r="B25" s="27">
        <v>356101</v>
      </c>
      <c r="C25" s="35" t="s">
        <v>411</v>
      </c>
      <c r="D25" s="33" t="s">
        <v>412</v>
      </c>
      <c r="E25" s="8" t="s">
        <v>9</v>
      </c>
    </row>
    <row r="26" spans="1:5" x14ac:dyDescent="0.25">
      <c r="A26" s="27">
        <v>25</v>
      </c>
      <c r="B26" s="36">
        <v>356102</v>
      </c>
      <c r="C26" s="32" t="s">
        <v>413</v>
      </c>
      <c r="D26" s="33" t="s">
        <v>381</v>
      </c>
      <c r="E26" s="8" t="s">
        <v>9</v>
      </c>
    </row>
    <row r="27" spans="1:5" ht="22.5" x14ac:dyDescent="0.25">
      <c r="A27" s="27">
        <v>26</v>
      </c>
      <c r="B27" s="31">
        <v>356202</v>
      </c>
      <c r="C27" s="32" t="s">
        <v>414</v>
      </c>
      <c r="D27" s="33" t="s">
        <v>381</v>
      </c>
      <c r="E27" s="8" t="s">
        <v>9</v>
      </c>
    </row>
    <row r="28" spans="1:5" ht="22.5" x14ac:dyDescent="0.25">
      <c r="A28" s="27">
        <v>27</v>
      </c>
      <c r="B28" s="31">
        <v>356203</v>
      </c>
      <c r="C28" s="32" t="s">
        <v>415</v>
      </c>
      <c r="D28" s="33" t="s">
        <v>381</v>
      </c>
      <c r="E28" s="8" t="s">
        <v>9</v>
      </c>
    </row>
    <row r="29" spans="1:5" ht="22.5" x14ac:dyDescent="0.25">
      <c r="A29" s="27">
        <v>28</v>
      </c>
      <c r="B29" s="40">
        <v>358204</v>
      </c>
      <c r="C29" s="29" t="s">
        <v>277</v>
      </c>
      <c r="D29" s="30" t="s">
        <v>14</v>
      </c>
      <c r="E29" s="8" t="s">
        <v>9</v>
      </c>
    </row>
    <row r="30" spans="1:5" ht="22.5" x14ac:dyDescent="0.25">
      <c r="A30" s="27">
        <v>29</v>
      </c>
      <c r="B30" s="39">
        <v>358710</v>
      </c>
      <c r="C30" s="29" t="s">
        <v>416</v>
      </c>
      <c r="D30" s="35" t="s">
        <v>14</v>
      </c>
      <c r="E30" s="8" t="s">
        <v>9</v>
      </c>
    </row>
    <row r="31" spans="1:5" ht="270" x14ac:dyDescent="0.25">
      <c r="A31" s="27">
        <v>30</v>
      </c>
      <c r="B31" s="27">
        <v>358903</v>
      </c>
      <c r="C31" s="35" t="s">
        <v>417</v>
      </c>
      <c r="D31" s="33" t="s">
        <v>418</v>
      </c>
      <c r="E31" s="8" t="s">
        <v>9</v>
      </c>
    </row>
    <row r="32" spans="1:5" ht="22.5" x14ac:dyDescent="0.25">
      <c r="A32" s="27">
        <v>31</v>
      </c>
      <c r="B32" s="31">
        <v>359501</v>
      </c>
      <c r="C32" s="32" t="s">
        <v>419</v>
      </c>
      <c r="D32" s="33" t="s">
        <v>381</v>
      </c>
      <c r="E32" s="8" t="s">
        <v>9</v>
      </c>
    </row>
    <row r="33" spans="1:5" x14ac:dyDescent="0.25">
      <c r="A33" s="27">
        <v>32</v>
      </c>
      <c r="B33" s="31">
        <v>359504</v>
      </c>
      <c r="C33" s="32" t="s">
        <v>420</v>
      </c>
      <c r="D33" s="33" t="s">
        <v>381</v>
      </c>
      <c r="E33" s="8" t="s">
        <v>9</v>
      </c>
    </row>
    <row r="34" spans="1:5" ht="191.25" x14ac:dyDescent="0.25">
      <c r="A34" s="27">
        <v>33</v>
      </c>
      <c r="B34" s="27">
        <v>360101</v>
      </c>
      <c r="C34" s="35" t="s">
        <v>421</v>
      </c>
      <c r="D34" s="33" t="s">
        <v>422</v>
      </c>
      <c r="E34" s="8" t="s">
        <v>9</v>
      </c>
    </row>
    <row r="35" spans="1:5" ht="191.25" x14ac:dyDescent="0.25">
      <c r="A35" s="27">
        <v>34</v>
      </c>
      <c r="B35" s="38">
        <v>360102</v>
      </c>
      <c r="C35" s="35" t="s">
        <v>423</v>
      </c>
      <c r="D35" s="33" t="s">
        <v>424</v>
      </c>
      <c r="E35" s="8" t="s">
        <v>9</v>
      </c>
    </row>
    <row r="36" spans="1:5" ht="202.5" x14ac:dyDescent="0.25">
      <c r="A36" s="27">
        <v>35</v>
      </c>
      <c r="B36" s="38">
        <v>360106</v>
      </c>
      <c r="C36" s="35" t="s">
        <v>425</v>
      </c>
      <c r="D36" s="33" t="s">
        <v>426</v>
      </c>
      <c r="E36" s="8" t="s">
        <v>9</v>
      </c>
    </row>
    <row r="37" spans="1:5" ht="33.75" x14ac:dyDescent="0.25">
      <c r="A37" s="27">
        <v>36</v>
      </c>
      <c r="B37" s="39">
        <v>360201</v>
      </c>
      <c r="C37" s="29" t="s">
        <v>278</v>
      </c>
      <c r="D37" s="30" t="s">
        <v>14</v>
      </c>
      <c r="E37" s="8" t="s">
        <v>9</v>
      </c>
    </row>
    <row r="38" spans="1:5" ht="22.5" x14ac:dyDescent="0.25">
      <c r="A38" s="27">
        <v>37</v>
      </c>
      <c r="B38" s="31">
        <v>360401</v>
      </c>
      <c r="C38" s="32" t="s">
        <v>427</v>
      </c>
      <c r="D38" s="30" t="s">
        <v>14</v>
      </c>
      <c r="E38" s="8" t="s">
        <v>9</v>
      </c>
    </row>
    <row r="39" spans="1:5" ht="22.5" x14ac:dyDescent="0.25">
      <c r="A39" s="27">
        <v>38</v>
      </c>
      <c r="B39" s="31">
        <v>360601</v>
      </c>
      <c r="C39" s="32" t="s">
        <v>428</v>
      </c>
      <c r="D39" s="30" t="s">
        <v>14</v>
      </c>
      <c r="E39" s="8" t="s">
        <v>9</v>
      </c>
    </row>
    <row r="40" spans="1:5" ht="101.25" x14ac:dyDescent="0.25">
      <c r="A40" s="27">
        <v>39</v>
      </c>
      <c r="B40" s="31">
        <v>361601</v>
      </c>
      <c r="C40" s="32" t="s">
        <v>429</v>
      </c>
      <c r="D40" s="32" t="s">
        <v>384</v>
      </c>
      <c r="E40" s="8" t="s">
        <v>9</v>
      </c>
    </row>
    <row r="41" spans="1:5" ht="101.25" x14ac:dyDescent="0.25">
      <c r="A41" s="27">
        <v>40</v>
      </c>
      <c r="B41" s="31">
        <v>361603</v>
      </c>
      <c r="C41" s="32" t="s">
        <v>430</v>
      </c>
      <c r="D41" s="32" t="s">
        <v>384</v>
      </c>
      <c r="E41" s="8" t="s">
        <v>9</v>
      </c>
    </row>
    <row r="42" spans="1:5" ht="315" x14ac:dyDescent="0.25">
      <c r="A42" s="27">
        <v>41</v>
      </c>
      <c r="B42" s="27">
        <v>361605</v>
      </c>
      <c r="C42" s="35" t="s">
        <v>431</v>
      </c>
      <c r="D42" s="32" t="s">
        <v>432</v>
      </c>
      <c r="E42" s="8" t="s">
        <v>9</v>
      </c>
    </row>
    <row r="43" spans="1:5" ht="101.25" x14ac:dyDescent="0.25">
      <c r="A43" s="27">
        <v>42</v>
      </c>
      <c r="B43" s="36">
        <v>361607</v>
      </c>
      <c r="C43" s="32" t="s">
        <v>433</v>
      </c>
      <c r="D43" s="32" t="s">
        <v>384</v>
      </c>
      <c r="E43" s="8" t="s">
        <v>9</v>
      </c>
    </row>
    <row r="44" spans="1:5" ht="101.25" x14ac:dyDescent="0.25">
      <c r="A44" s="27">
        <v>43</v>
      </c>
      <c r="B44" s="31">
        <v>361609</v>
      </c>
      <c r="C44" s="32" t="s">
        <v>434</v>
      </c>
      <c r="D44" s="32" t="s">
        <v>384</v>
      </c>
      <c r="E44" s="8" t="s">
        <v>9</v>
      </c>
    </row>
    <row r="45" spans="1:5" ht="101.25" x14ac:dyDescent="0.25">
      <c r="A45" s="27">
        <v>44</v>
      </c>
      <c r="B45" s="31">
        <v>361611</v>
      </c>
      <c r="C45" s="32" t="s">
        <v>435</v>
      </c>
      <c r="D45" s="32" t="s">
        <v>384</v>
      </c>
      <c r="E45" s="8" t="s">
        <v>9</v>
      </c>
    </row>
    <row r="46" spans="1:5" ht="101.25" x14ac:dyDescent="0.25">
      <c r="A46" s="27">
        <v>45</v>
      </c>
      <c r="B46" s="31">
        <v>361613</v>
      </c>
      <c r="C46" s="32" t="s">
        <v>436</v>
      </c>
      <c r="D46" s="32" t="s">
        <v>384</v>
      </c>
      <c r="E46" s="8" t="s">
        <v>9</v>
      </c>
    </row>
    <row r="47" spans="1:5" ht="101.25" x14ac:dyDescent="0.25">
      <c r="A47" s="27">
        <v>46</v>
      </c>
      <c r="B47" s="31">
        <v>361615</v>
      </c>
      <c r="C47" s="32" t="s">
        <v>437</v>
      </c>
      <c r="D47" s="32" t="s">
        <v>384</v>
      </c>
      <c r="E47" s="8" t="s">
        <v>9</v>
      </c>
    </row>
    <row r="48" spans="1:5" ht="101.25" x14ac:dyDescent="0.25">
      <c r="A48" s="27">
        <v>47</v>
      </c>
      <c r="B48" s="31">
        <v>361617</v>
      </c>
      <c r="C48" s="32" t="s">
        <v>438</v>
      </c>
      <c r="D48" s="32" t="s">
        <v>384</v>
      </c>
      <c r="E48" s="8" t="s">
        <v>9</v>
      </c>
    </row>
    <row r="49" spans="1:5" ht="101.25" x14ac:dyDescent="0.25">
      <c r="A49" s="27">
        <v>48</v>
      </c>
      <c r="B49" s="31">
        <v>361619</v>
      </c>
      <c r="C49" s="32" t="s">
        <v>439</v>
      </c>
      <c r="D49" s="32" t="s">
        <v>384</v>
      </c>
      <c r="E49" s="8" t="s">
        <v>9</v>
      </c>
    </row>
    <row r="50" spans="1:5" ht="101.25" x14ac:dyDescent="0.25">
      <c r="A50" s="27">
        <v>49</v>
      </c>
      <c r="B50" s="31">
        <v>361621</v>
      </c>
      <c r="C50" s="32" t="s">
        <v>440</v>
      </c>
      <c r="D50" s="32" t="s">
        <v>384</v>
      </c>
      <c r="E50" s="8" t="s">
        <v>9</v>
      </c>
    </row>
    <row r="51" spans="1:5" ht="101.25" x14ac:dyDescent="0.25">
      <c r="A51" s="27">
        <v>50</v>
      </c>
      <c r="B51" s="31">
        <v>361623</v>
      </c>
      <c r="C51" s="32" t="s">
        <v>441</v>
      </c>
      <c r="D51" s="32" t="s">
        <v>384</v>
      </c>
      <c r="E51" s="8" t="s">
        <v>9</v>
      </c>
    </row>
    <row r="52" spans="1:5" ht="101.25" x14ac:dyDescent="0.25">
      <c r="A52" s="27">
        <v>51</v>
      </c>
      <c r="B52" s="31">
        <v>361801</v>
      </c>
      <c r="C52" s="32" t="s">
        <v>442</v>
      </c>
      <c r="D52" s="32" t="s">
        <v>384</v>
      </c>
      <c r="E52" s="8" t="s">
        <v>9</v>
      </c>
    </row>
    <row r="53" spans="1:5" ht="101.25" x14ac:dyDescent="0.25">
      <c r="A53" s="27">
        <v>52</v>
      </c>
      <c r="B53" s="31">
        <v>361803</v>
      </c>
      <c r="C53" s="32" t="s">
        <v>443</v>
      </c>
      <c r="D53" s="32" t="s">
        <v>384</v>
      </c>
      <c r="E53" s="8" t="s">
        <v>9</v>
      </c>
    </row>
    <row r="54" spans="1:5" ht="101.25" x14ac:dyDescent="0.25">
      <c r="A54" s="27">
        <v>53</v>
      </c>
      <c r="B54" s="31">
        <v>361805</v>
      </c>
      <c r="C54" s="32" t="s">
        <v>444</v>
      </c>
      <c r="D54" s="32" t="s">
        <v>384</v>
      </c>
      <c r="E54" s="8" t="s">
        <v>9</v>
      </c>
    </row>
    <row r="55" spans="1:5" ht="101.25" x14ac:dyDescent="0.25">
      <c r="A55" s="27">
        <v>54</v>
      </c>
      <c r="B55" s="31">
        <v>361807</v>
      </c>
      <c r="C55" s="32" t="s">
        <v>445</v>
      </c>
      <c r="D55" s="32" t="s">
        <v>384</v>
      </c>
      <c r="E55" s="8" t="s">
        <v>9</v>
      </c>
    </row>
    <row r="56" spans="1:5" ht="101.25" x14ac:dyDescent="0.25">
      <c r="A56" s="27">
        <v>55</v>
      </c>
      <c r="B56" s="31">
        <v>361809</v>
      </c>
      <c r="C56" s="32" t="s">
        <v>446</v>
      </c>
      <c r="D56" s="32" t="s">
        <v>384</v>
      </c>
      <c r="E56" s="8" t="s">
        <v>9</v>
      </c>
    </row>
    <row r="57" spans="1:5" ht="101.25" x14ac:dyDescent="0.25">
      <c r="A57" s="27">
        <v>56</v>
      </c>
      <c r="B57" s="31">
        <v>361811</v>
      </c>
      <c r="C57" s="32" t="s">
        <v>447</v>
      </c>
      <c r="D57" s="32" t="s">
        <v>384</v>
      </c>
      <c r="E57" s="8" t="s">
        <v>9</v>
      </c>
    </row>
    <row r="58" spans="1:5" ht="101.25" x14ac:dyDescent="0.25">
      <c r="A58" s="27">
        <v>57</v>
      </c>
      <c r="B58" s="31">
        <v>361813</v>
      </c>
      <c r="C58" s="32" t="s">
        <v>448</v>
      </c>
      <c r="D58" s="32" t="s">
        <v>384</v>
      </c>
      <c r="E58" s="8" t="s">
        <v>9</v>
      </c>
    </row>
    <row r="59" spans="1:5" ht="101.25" x14ac:dyDescent="0.25">
      <c r="A59" s="27">
        <v>58</v>
      </c>
      <c r="B59" s="31">
        <v>361815</v>
      </c>
      <c r="C59" s="32" t="s">
        <v>449</v>
      </c>
      <c r="D59" s="32" t="s">
        <v>384</v>
      </c>
      <c r="E59" s="8" t="s">
        <v>9</v>
      </c>
    </row>
    <row r="60" spans="1:5" ht="101.25" x14ac:dyDescent="0.25">
      <c r="A60" s="27">
        <v>59</v>
      </c>
      <c r="B60" s="31">
        <v>361817</v>
      </c>
      <c r="C60" s="32" t="s">
        <v>450</v>
      </c>
      <c r="D60" s="32" t="s">
        <v>384</v>
      </c>
      <c r="E60" s="8" t="s">
        <v>9</v>
      </c>
    </row>
    <row r="61" spans="1:5" ht="101.25" x14ac:dyDescent="0.25">
      <c r="A61" s="27">
        <v>60</v>
      </c>
      <c r="B61" s="31">
        <v>361819</v>
      </c>
      <c r="C61" s="32" t="s">
        <v>451</v>
      </c>
      <c r="D61" s="32" t="s">
        <v>384</v>
      </c>
      <c r="E61" s="8" t="s">
        <v>9</v>
      </c>
    </row>
    <row r="62" spans="1:5" ht="101.25" x14ac:dyDescent="0.25">
      <c r="A62" s="27">
        <v>61</v>
      </c>
      <c r="B62" s="31">
        <v>361821</v>
      </c>
      <c r="C62" s="32" t="s">
        <v>452</v>
      </c>
      <c r="D62" s="32" t="s">
        <v>384</v>
      </c>
      <c r="E62" s="8" t="s">
        <v>9</v>
      </c>
    </row>
    <row r="63" spans="1:5" ht="101.25" x14ac:dyDescent="0.25">
      <c r="A63" s="27">
        <v>62</v>
      </c>
      <c r="B63" s="31">
        <v>361823</v>
      </c>
      <c r="C63" s="32" t="s">
        <v>453</v>
      </c>
      <c r="D63" s="32" t="s">
        <v>384</v>
      </c>
      <c r="E63" s="8" t="s">
        <v>9</v>
      </c>
    </row>
    <row r="64" spans="1:5" ht="101.25" x14ac:dyDescent="0.25">
      <c r="A64" s="27">
        <v>63</v>
      </c>
      <c r="B64" s="31">
        <v>361901</v>
      </c>
      <c r="C64" s="32" t="s">
        <v>454</v>
      </c>
      <c r="D64" s="32" t="s">
        <v>384</v>
      </c>
      <c r="E64" s="8" t="s">
        <v>9</v>
      </c>
    </row>
    <row r="65" spans="1:5" ht="101.25" x14ac:dyDescent="0.25">
      <c r="A65" s="27">
        <v>64</v>
      </c>
      <c r="B65" s="31">
        <v>361903</v>
      </c>
      <c r="C65" s="32" t="s">
        <v>455</v>
      </c>
      <c r="D65" s="32" t="s">
        <v>384</v>
      </c>
      <c r="E65" s="8" t="s">
        <v>9</v>
      </c>
    </row>
    <row r="66" spans="1:5" ht="101.25" x14ac:dyDescent="0.25">
      <c r="A66" s="27">
        <v>65</v>
      </c>
      <c r="B66" s="31">
        <v>361905</v>
      </c>
      <c r="C66" s="32" t="s">
        <v>456</v>
      </c>
      <c r="D66" s="32" t="s">
        <v>384</v>
      </c>
      <c r="E66" s="8" t="s">
        <v>9</v>
      </c>
    </row>
    <row r="67" spans="1:5" ht="101.25" x14ac:dyDescent="0.25">
      <c r="A67" s="27">
        <v>66</v>
      </c>
      <c r="B67" s="31">
        <v>361907</v>
      </c>
      <c r="C67" s="32" t="s">
        <v>457</v>
      </c>
      <c r="D67" s="32" t="s">
        <v>384</v>
      </c>
      <c r="E67" s="8" t="s">
        <v>9</v>
      </c>
    </row>
    <row r="68" spans="1:5" ht="101.25" x14ac:dyDescent="0.25">
      <c r="A68" s="27">
        <v>67</v>
      </c>
      <c r="B68" s="31">
        <v>361911</v>
      </c>
      <c r="C68" s="32" t="s">
        <v>458</v>
      </c>
      <c r="D68" s="32" t="s">
        <v>384</v>
      </c>
      <c r="E68" s="8" t="s">
        <v>9</v>
      </c>
    </row>
    <row r="69" spans="1:5" ht="101.25" x14ac:dyDescent="0.25">
      <c r="A69" s="27">
        <v>68</v>
      </c>
      <c r="B69" s="31">
        <v>361913</v>
      </c>
      <c r="C69" s="32" t="s">
        <v>459</v>
      </c>
      <c r="D69" s="32" t="s">
        <v>384</v>
      </c>
      <c r="E69" s="8" t="s">
        <v>9</v>
      </c>
    </row>
    <row r="70" spans="1:5" ht="101.25" x14ac:dyDescent="0.25">
      <c r="A70" s="27">
        <v>69</v>
      </c>
      <c r="B70" s="31">
        <v>361915</v>
      </c>
      <c r="C70" s="32" t="s">
        <v>460</v>
      </c>
      <c r="D70" s="32" t="s">
        <v>384</v>
      </c>
      <c r="E70" s="8" t="s">
        <v>9</v>
      </c>
    </row>
    <row r="71" spans="1:5" ht="101.25" x14ac:dyDescent="0.25">
      <c r="A71" s="27">
        <v>70</v>
      </c>
      <c r="B71" s="31">
        <v>361917</v>
      </c>
      <c r="C71" s="32" t="s">
        <v>461</v>
      </c>
      <c r="D71" s="32" t="s">
        <v>384</v>
      </c>
      <c r="E71" s="8" t="s">
        <v>9</v>
      </c>
    </row>
    <row r="72" spans="1:5" ht="101.25" x14ac:dyDescent="0.25">
      <c r="A72" s="27">
        <v>71</v>
      </c>
      <c r="B72" s="31">
        <v>361919</v>
      </c>
      <c r="C72" s="32" t="s">
        <v>462</v>
      </c>
      <c r="D72" s="32" t="s">
        <v>384</v>
      </c>
      <c r="E72" s="8" t="s">
        <v>9</v>
      </c>
    </row>
    <row r="73" spans="1:5" ht="101.25" x14ac:dyDescent="0.25">
      <c r="A73" s="27">
        <v>72</v>
      </c>
      <c r="B73" s="31">
        <v>361921</v>
      </c>
      <c r="C73" s="32" t="s">
        <v>463</v>
      </c>
      <c r="D73" s="32" t="s">
        <v>384</v>
      </c>
      <c r="E73" s="8" t="s">
        <v>9</v>
      </c>
    </row>
    <row r="74" spans="1:5" ht="101.25" x14ac:dyDescent="0.25">
      <c r="A74" s="27">
        <v>73</v>
      </c>
      <c r="B74" s="31">
        <v>361923</v>
      </c>
      <c r="C74" s="32" t="s">
        <v>464</v>
      </c>
      <c r="D74" s="32" t="s">
        <v>384</v>
      </c>
      <c r="E74" s="8" t="s">
        <v>9</v>
      </c>
    </row>
    <row r="75" spans="1:5" ht="22.5" x14ac:dyDescent="0.25">
      <c r="A75" s="27">
        <v>74</v>
      </c>
      <c r="B75" s="31">
        <v>363201</v>
      </c>
      <c r="C75" s="32" t="s">
        <v>465</v>
      </c>
      <c r="D75" s="32" t="s">
        <v>381</v>
      </c>
      <c r="E75" s="8" t="s">
        <v>9</v>
      </c>
    </row>
    <row r="76" spans="1:5" ht="22.5" x14ac:dyDescent="0.25">
      <c r="A76" s="27">
        <v>75</v>
      </c>
      <c r="B76" s="31">
        <v>369103</v>
      </c>
      <c r="C76" s="32" t="s">
        <v>466</v>
      </c>
      <c r="D76" s="32" t="s">
        <v>381</v>
      </c>
      <c r="E76" s="8" t="s">
        <v>9</v>
      </c>
    </row>
    <row r="77" spans="1:5" ht="191.25" x14ac:dyDescent="0.25">
      <c r="A77" s="27">
        <v>76</v>
      </c>
      <c r="B77" s="27">
        <v>369203</v>
      </c>
      <c r="C77" s="35" t="s">
        <v>467</v>
      </c>
      <c r="D77" s="32" t="s">
        <v>468</v>
      </c>
      <c r="E77" s="8" t="s">
        <v>9</v>
      </c>
    </row>
    <row r="78" spans="1:5" x14ac:dyDescent="0.25">
      <c r="A78" s="27">
        <v>77</v>
      </c>
      <c r="B78" s="31">
        <v>370101</v>
      </c>
      <c r="C78" s="32" t="s">
        <v>15</v>
      </c>
      <c r="D78" s="30" t="s">
        <v>14</v>
      </c>
      <c r="E78" s="8" t="s">
        <v>9</v>
      </c>
    </row>
    <row r="79" spans="1:5" x14ac:dyDescent="0.25">
      <c r="A79" s="27">
        <v>78</v>
      </c>
      <c r="B79" s="31">
        <v>370102</v>
      </c>
      <c r="C79" s="32" t="s">
        <v>469</v>
      </c>
      <c r="D79" s="30" t="s">
        <v>14</v>
      </c>
      <c r="E79" s="8" t="s">
        <v>9</v>
      </c>
    </row>
    <row r="80" spans="1:5" x14ac:dyDescent="0.25">
      <c r="A80" s="27">
        <v>79</v>
      </c>
      <c r="B80" s="31">
        <v>371202</v>
      </c>
      <c r="C80" s="32" t="s">
        <v>470</v>
      </c>
      <c r="D80" s="30" t="s">
        <v>14</v>
      </c>
      <c r="E80" s="8" t="s">
        <v>9</v>
      </c>
    </row>
    <row r="81" spans="1:5" ht="225" x14ac:dyDescent="0.25">
      <c r="A81" s="27">
        <v>80</v>
      </c>
      <c r="B81" s="27">
        <v>372101</v>
      </c>
      <c r="C81" s="35" t="s">
        <v>471</v>
      </c>
      <c r="D81" s="32" t="s">
        <v>472</v>
      </c>
      <c r="E81" s="8" t="s">
        <v>9</v>
      </c>
    </row>
    <row r="82" spans="1:5" ht="101.25" x14ac:dyDescent="0.25">
      <c r="A82" s="27">
        <v>81</v>
      </c>
      <c r="B82" s="31">
        <v>372102</v>
      </c>
      <c r="C82" s="32" t="s">
        <v>473</v>
      </c>
      <c r="D82" s="32" t="s">
        <v>474</v>
      </c>
      <c r="E82" s="8" t="s">
        <v>9</v>
      </c>
    </row>
    <row r="83" spans="1:5" ht="225" x14ac:dyDescent="0.25">
      <c r="A83" s="27">
        <v>82</v>
      </c>
      <c r="B83" s="27">
        <v>372201</v>
      </c>
      <c r="C83" s="35" t="s">
        <v>475</v>
      </c>
      <c r="D83" s="32" t="s">
        <v>476</v>
      </c>
      <c r="E83" s="8" t="s">
        <v>9</v>
      </c>
    </row>
    <row r="84" spans="1:5" ht="168.75" x14ac:dyDescent="0.25">
      <c r="A84" s="27">
        <v>83</v>
      </c>
      <c r="B84" s="27">
        <v>372202</v>
      </c>
      <c r="C84" s="35" t="s">
        <v>477</v>
      </c>
      <c r="D84" s="32" t="s">
        <v>478</v>
      </c>
      <c r="E84" s="8" t="s">
        <v>9</v>
      </c>
    </row>
    <row r="85" spans="1:5" ht="202.5" x14ac:dyDescent="0.25">
      <c r="A85" s="27">
        <v>84</v>
      </c>
      <c r="B85" s="27">
        <v>372301</v>
      </c>
      <c r="C85" s="35" t="s">
        <v>479</v>
      </c>
      <c r="D85" s="32" t="s">
        <v>480</v>
      </c>
      <c r="E85" s="8" t="s">
        <v>9</v>
      </c>
    </row>
    <row r="86" spans="1:5" ht="146.25" x14ac:dyDescent="0.25">
      <c r="A86" s="27">
        <v>85</v>
      </c>
      <c r="B86" s="27">
        <v>372302</v>
      </c>
      <c r="C86" s="35" t="s">
        <v>481</v>
      </c>
      <c r="D86" s="32" t="s">
        <v>59</v>
      </c>
      <c r="E86" s="8" t="s">
        <v>9</v>
      </c>
    </row>
    <row r="87" spans="1:5" ht="213.75" x14ac:dyDescent="0.25">
      <c r="A87" s="27">
        <v>86</v>
      </c>
      <c r="B87" s="27">
        <v>372401</v>
      </c>
      <c r="C87" s="35" t="s">
        <v>482</v>
      </c>
      <c r="D87" s="32" t="s">
        <v>483</v>
      </c>
      <c r="E87" s="8" t="s">
        <v>9</v>
      </c>
    </row>
    <row r="88" spans="1:5" x14ac:dyDescent="0.25">
      <c r="A88" s="27">
        <v>87</v>
      </c>
      <c r="B88" s="31">
        <v>372402</v>
      </c>
      <c r="C88" s="32" t="s">
        <v>484</v>
      </c>
      <c r="D88" s="32" t="s">
        <v>381</v>
      </c>
      <c r="E88" s="8" t="s">
        <v>9</v>
      </c>
    </row>
    <row r="89" spans="1:5" ht="22.5" x14ac:dyDescent="0.25">
      <c r="A89" s="27">
        <v>88</v>
      </c>
      <c r="B89" s="31">
        <v>372501</v>
      </c>
      <c r="C89" s="32" t="s">
        <v>485</v>
      </c>
      <c r="D89" s="32" t="s">
        <v>381</v>
      </c>
      <c r="E89" s="8" t="s">
        <v>9</v>
      </c>
    </row>
    <row r="90" spans="1:5" x14ac:dyDescent="0.25">
      <c r="A90" s="27">
        <v>89</v>
      </c>
      <c r="B90" s="31">
        <v>372601</v>
      </c>
      <c r="C90" s="32" t="s">
        <v>486</v>
      </c>
      <c r="D90" s="30" t="s">
        <v>14</v>
      </c>
      <c r="E90" s="8" t="s">
        <v>9</v>
      </c>
    </row>
    <row r="91" spans="1:5" x14ac:dyDescent="0.25">
      <c r="A91" s="27">
        <v>90</v>
      </c>
      <c r="B91" s="39">
        <v>372602</v>
      </c>
      <c r="C91" s="29" t="s">
        <v>279</v>
      </c>
      <c r="D91" s="35" t="s">
        <v>14</v>
      </c>
      <c r="E91" s="8" t="s">
        <v>9</v>
      </c>
    </row>
    <row r="92" spans="1:5" x14ac:dyDescent="0.25">
      <c r="A92" s="27">
        <v>91</v>
      </c>
      <c r="B92" s="31">
        <v>372701</v>
      </c>
      <c r="C92" s="32" t="s">
        <v>487</v>
      </c>
      <c r="D92" s="30" t="s">
        <v>14</v>
      </c>
      <c r="E92" s="8" t="s">
        <v>9</v>
      </c>
    </row>
    <row r="93" spans="1:5" x14ac:dyDescent="0.25">
      <c r="A93" s="27">
        <v>92</v>
      </c>
      <c r="B93" s="39">
        <v>372801</v>
      </c>
      <c r="C93" s="29" t="s">
        <v>488</v>
      </c>
      <c r="D93" s="35" t="s">
        <v>14</v>
      </c>
      <c r="E93" s="8" t="s">
        <v>9</v>
      </c>
    </row>
    <row r="94" spans="1:5" ht="101.25" x14ac:dyDescent="0.25">
      <c r="A94" s="27">
        <v>93</v>
      </c>
      <c r="B94" s="39">
        <v>372802</v>
      </c>
      <c r="C94" s="29" t="s">
        <v>489</v>
      </c>
      <c r="D94" s="30" t="s">
        <v>280</v>
      </c>
      <c r="E94" s="8" t="s">
        <v>9</v>
      </c>
    </row>
    <row r="95" spans="1:5" ht="22.5" x14ac:dyDescent="0.25">
      <c r="A95" s="27">
        <v>94</v>
      </c>
      <c r="B95" s="31">
        <v>373104</v>
      </c>
      <c r="C95" s="32" t="s">
        <v>490</v>
      </c>
      <c r="D95" s="32" t="s">
        <v>491</v>
      </c>
      <c r="E95" s="8" t="s">
        <v>9</v>
      </c>
    </row>
    <row r="96" spans="1:5" x14ac:dyDescent="0.25">
      <c r="A96" s="27">
        <v>95</v>
      </c>
      <c r="B96" s="39">
        <v>373105</v>
      </c>
      <c r="C96" s="29" t="s">
        <v>492</v>
      </c>
      <c r="D96" s="35" t="s">
        <v>14</v>
      </c>
      <c r="E96" s="8" t="s">
        <v>9</v>
      </c>
    </row>
    <row r="97" spans="1:5" ht="303.75" x14ac:dyDescent="0.25">
      <c r="A97" s="27">
        <v>96</v>
      </c>
      <c r="B97" s="38">
        <v>373305</v>
      </c>
      <c r="C97" s="35" t="s">
        <v>493</v>
      </c>
      <c r="D97" s="32" t="s">
        <v>494</v>
      </c>
      <c r="E97" s="8" t="s">
        <v>9</v>
      </c>
    </row>
    <row r="98" spans="1:5" ht="101.25" x14ac:dyDescent="0.25">
      <c r="A98" s="27">
        <v>97</v>
      </c>
      <c r="B98" s="31">
        <v>373307</v>
      </c>
      <c r="C98" s="32" t="s">
        <v>495</v>
      </c>
      <c r="D98" s="32" t="s">
        <v>384</v>
      </c>
      <c r="E98" s="8" t="s">
        <v>9</v>
      </c>
    </row>
    <row r="99" spans="1:5" ht="180" x14ac:dyDescent="0.25">
      <c r="A99" s="27">
        <v>98</v>
      </c>
      <c r="B99" s="38">
        <v>373406</v>
      </c>
      <c r="C99" s="35" t="s">
        <v>496</v>
      </c>
      <c r="D99" s="32" t="s">
        <v>497</v>
      </c>
      <c r="E99" s="8" t="s">
        <v>9</v>
      </c>
    </row>
    <row r="100" spans="1:5" ht="180" x14ac:dyDescent="0.25">
      <c r="A100" s="27">
        <v>99</v>
      </c>
      <c r="B100" s="40">
        <v>373412</v>
      </c>
      <c r="C100" s="29" t="s">
        <v>498</v>
      </c>
      <c r="D100" s="30" t="s">
        <v>281</v>
      </c>
      <c r="E100" s="8" t="s">
        <v>9</v>
      </c>
    </row>
    <row r="101" spans="1:5" ht="180" x14ac:dyDescent="0.25">
      <c r="A101" s="27">
        <v>100</v>
      </c>
      <c r="B101" s="39">
        <v>373413</v>
      </c>
      <c r="C101" s="29" t="s">
        <v>282</v>
      </c>
      <c r="D101" s="30" t="s">
        <v>281</v>
      </c>
      <c r="E101" s="8" t="s">
        <v>9</v>
      </c>
    </row>
    <row r="102" spans="1:5" x14ac:dyDescent="0.25">
      <c r="A102" s="27">
        <v>101</v>
      </c>
      <c r="B102" s="36">
        <v>373601</v>
      </c>
      <c r="C102" s="32" t="s">
        <v>499</v>
      </c>
      <c r="D102" s="32" t="s">
        <v>381</v>
      </c>
      <c r="E102" s="8" t="s">
        <v>9</v>
      </c>
    </row>
    <row r="103" spans="1:5" x14ac:dyDescent="0.25">
      <c r="A103" s="27">
        <v>102</v>
      </c>
      <c r="B103" s="31">
        <v>373701</v>
      </c>
      <c r="C103" s="32" t="s">
        <v>500</v>
      </c>
      <c r="D103" s="32" t="s">
        <v>381</v>
      </c>
      <c r="E103" s="8" t="s">
        <v>9</v>
      </c>
    </row>
    <row r="104" spans="1:5" x14ac:dyDescent="0.25">
      <c r="A104" s="27">
        <v>103</v>
      </c>
      <c r="B104" s="31">
        <v>374101</v>
      </c>
      <c r="C104" s="32" t="s">
        <v>501</v>
      </c>
      <c r="D104" s="32" t="s">
        <v>381</v>
      </c>
      <c r="E104" s="8" t="s">
        <v>9</v>
      </c>
    </row>
    <row r="105" spans="1:5" x14ac:dyDescent="0.25">
      <c r="A105" s="27">
        <v>104</v>
      </c>
      <c r="B105" s="31">
        <v>374301</v>
      </c>
      <c r="C105" s="32" t="s">
        <v>502</v>
      </c>
      <c r="D105" s="32" t="s">
        <v>381</v>
      </c>
      <c r="E105" s="8" t="s">
        <v>9</v>
      </c>
    </row>
    <row r="106" spans="1:5" ht="168.75" x14ac:dyDescent="0.25">
      <c r="A106" s="27">
        <v>105</v>
      </c>
      <c r="B106" s="38">
        <v>376101</v>
      </c>
      <c r="C106" s="35" t="s">
        <v>503</v>
      </c>
      <c r="D106" s="32" t="s">
        <v>504</v>
      </c>
      <c r="E106" s="8" t="s">
        <v>9</v>
      </c>
    </row>
    <row r="107" spans="1:5" ht="157.5" x14ac:dyDescent="0.25">
      <c r="A107" s="27">
        <v>106</v>
      </c>
      <c r="B107" s="38">
        <v>378001</v>
      </c>
      <c r="C107" s="35" t="s">
        <v>505</v>
      </c>
      <c r="D107" s="32" t="s">
        <v>506</v>
      </c>
      <c r="E107" s="8" t="s">
        <v>9</v>
      </c>
    </row>
    <row r="108" spans="1:5" ht="157.5" x14ac:dyDescent="0.25">
      <c r="A108" s="27">
        <v>107</v>
      </c>
      <c r="B108" s="27">
        <v>378102</v>
      </c>
      <c r="C108" s="35" t="s">
        <v>507</v>
      </c>
      <c r="D108" s="32" t="s">
        <v>508</v>
      </c>
      <c r="E108" s="8" t="s">
        <v>9</v>
      </c>
    </row>
    <row r="109" spans="1:5" ht="168.75" x14ac:dyDescent="0.25">
      <c r="A109" s="27">
        <v>108</v>
      </c>
      <c r="B109" s="27">
        <v>378201</v>
      </c>
      <c r="C109" s="35" t="s">
        <v>509</v>
      </c>
      <c r="D109" s="32" t="s">
        <v>510</v>
      </c>
      <c r="E109" s="8" t="s">
        <v>9</v>
      </c>
    </row>
    <row r="110" spans="1:5" ht="180" x14ac:dyDescent="0.25">
      <c r="A110" s="27">
        <v>109</v>
      </c>
      <c r="B110" s="27">
        <v>378301</v>
      </c>
      <c r="C110" s="35" t="s">
        <v>511</v>
      </c>
      <c r="D110" s="32" t="s">
        <v>512</v>
      </c>
      <c r="E110" s="8" t="s">
        <v>9</v>
      </c>
    </row>
    <row r="111" spans="1:5" ht="191.25" x14ac:dyDescent="0.25">
      <c r="A111" s="27">
        <v>110</v>
      </c>
      <c r="B111" s="27">
        <v>378401</v>
      </c>
      <c r="C111" s="35" t="s">
        <v>513</v>
      </c>
      <c r="D111" s="32" t="s">
        <v>514</v>
      </c>
      <c r="E111" s="8" t="s">
        <v>9</v>
      </c>
    </row>
    <row r="112" spans="1:5" ht="22.5" x14ac:dyDescent="0.25">
      <c r="A112" s="27">
        <v>111</v>
      </c>
      <c r="B112" s="31">
        <v>378501</v>
      </c>
      <c r="C112" s="32" t="s">
        <v>515</v>
      </c>
      <c r="D112" s="32" t="s">
        <v>516</v>
      </c>
      <c r="E112" s="8" t="s">
        <v>9</v>
      </c>
    </row>
    <row r="113" spans="1:5" ht="22.5" x14ac:dyDescent="0.25">
      <c r="A113" s="27">
        <v>112</v>
      </c>
      <c r="B113" s="31">
        <v>378502</v>
      </c>
      <c r="C113" s="32" t="s">
        <v>517</v>
      </c>
      <c r="D113" s="32" t="s">
        <v>516</v>
      </c>
      <c r="E113" s="8" t="s">
        <v>9</v>
      </c>
    </row>
    <row r="114" spans="1:5" ht="22.5" x14ac:dyDescent="0.25">
      <c r="A114" s="27">
        <v>113</v>
      </c>
      <c r="B114" s="31">
        <v>378503</v>
      </c>
      <c r="C114" s="32" t="s">
        <v>518</v>
      </c>
      <c r="D114" s="32" t="s">
        <v>516</v>
      </c>
      <c r="E114" s="8" t="s">
        <v>9</v>
      </c>
    </row>
    <row r="115" spans="1:5" ht="33.75" x14ac:dyDescent="0.25">
      <c r="A115" s="27">
        <v>114</v>
      </c>
      <c r="B115" s="31">
        <v>378504</v>
      </c>
      <c r="C115" s="32" t="s">
        <v>519</v>
      </c>
      <c r="D115" s="32" t="s">
        <v>516</v>
      </c>
      <c r="E115" s="8" t="s">
        <v>9</v>
      </c>
    </row>
    <row r="116" spans="1:5" ht="22.5" x14ac:dyDescent="0.25">
      <c r="A116" s="27">
        <v>115</v>
      </c>
      <c r="B116" s="31">
        <v>378505</v>
      </c>
      <c r="C116" s="32" t="s">
        <v>520</v>
      </c>
      <c r="D116" s="32" t="s">
        <v>516</v>
      </c>
      <c r="E116" s="8" t="s">
        <v>9</v>
      </c>
    </row>
    <row r="117" spans="1:5" ht="22.5" x14ac:dyDescent="0.25">
      <c r="A117" s="27">
        <v>116</v>
      </c>
      <c r="B117" s="31">
        <v>378506</v>
      </c>
      <c r="C117" s="32" t="s">
        <v>521</v>
      </c>
      <c r="D117" s="32" t="s">
        <v>381</v>
      </c>
      <c r="E117" s="8" t="s">
        <v>9</v>
      </c>
    </row>
    <row r="118" spans="1:5" x14ac:dyDescent="0.25">
      <c r="A118" s="27">
        <v>117</v>
      </c>
      <c r="B118" s="31">
        <v>378507</v>
      </c>
      <c r="C118" s="32" t="s">
        <v>522</v>
      </c>
      <c r="D118" s="32" t="s">
        <v>381</v>
      </c>
      <c r="E118" s="8" t="s">
        <v>9</v>
      </c>
    </row>
    <row r="119" spans="1:5" x14ac:dyDescent="0.25">
      <c r="A119" s="27">
        <v>118</v>
      </c>
      <c r="B119" s="31">
        <v>378508</v>
      </c>
      <c r="C119" s="32" t="s">
        <v>523</v>
      </c>
      <c r="D119" s="32" t="s">
        <v>381</v>
      </c>
      <c r="E119" s="8" t="s">
        <v>9</v>
      </c>
    </row>
    <row r="120" spans="1:5" ht="180" x14ac:dyDescent="0.25">
      <c r="A120" s="27">
        <v>119</v>
      </c>
      <c r="B120" s="27">
        <v>378602</v>
      </c>
      <c r="C120" s="35" t="s">
        <v>524</v>
      </c>
      <c r="D120" s="32" t="s">
        <v>525</v>
      </c>
      <c r="E120" s="8" t="s">
        <v>9</v>
      </c>
    </row>
    <row r="121" spans="1:5" ht="180" x14ac:dyDescent="0.25">
      <c r="A121" s="27">
        <v>120</v>
      </c>
      <c r="B121" s="27">
        <v>378604</v>
      </c>
      <c r="C121" s="35" t="s">
        <v>526</v>
      </c>
      <c r="D121" s="32" t="s">
        <v>527</v>
      </c>
      <c r="E121" s="8" t="s">
        <v>9</v>
      </c>
    </row>
    <row r="122" spans="1:5" ht="191.25" x14ac:dyDescent="0.25">
      <c r="A122" s="27">
        <v>121</v>
      </c>
      <c r="B122" s="27">
        <v>378606</v>
      </c>
      <c r="C122" s="35" t="s">
        <v>528</v>
      </c>
      <c r="D122" s="32" t="s">
        <v>529</v>
      </c>
      <c r="E122" s="8" t="s">
        <v>9</v>
      </c>
    </row>
    <row r="123" spans="1:5" ht="101.25" x14ac:dyDescent="0.25">
      <c r="A123" s="27">
        <v>122</v>
      </c>
      <c r="B123" s="31">
        <v>378607</v>
      </c>
      <c r="C123" s="32" t="s">
        <v>530</v>
      </c>
      <c r="D123" s="32" t="s">
        <v>384</v>
      </c>
      <c r="E123" s="8" t="s">
        <v>9</v>
      </c>
    </row>
    <row r="124" spans="1:5" ht="22.5" x14ac:dyDescent="0.25">
      <c r="A124" s="27">
        <v>123</v>
      </c>
      <c r="B124" s="39">
        <v>378701</v>
      </c>
      <c r="C124" s="29" t="s">
        <v>283</v>
      </c>
      <c r="D124" s="35" t="s">
        <v>14</v>
      </c>
      <c r="E124" s="8" t="s">
        <v>9</v>
      </c>
    </row>
    <row r="125" spans="1:5" ht="135" x14ac:dyDescent="0.25">
      <c r="A125" s="27">
        <v>124</v>
      </c>
      <c r="B125" s="27">
        <v>378901</v>
      </c>
      <c r="C125" s="35" t="s">
        <v>531</v>
      </c>
      <c r="D125" s="33" t="s">
        <v>532</v>
      </c>
      <c r="E125" s="8" t="s">
        <v>9</v>
      </c>
    </row>
    <row r="126" spans="1:5" ht="135" x14ac:dyDescent="0.25">
      <c r="A126" s="27">
        <v>125</v>
      </c>
      <c r="B126" s="27">
        <v>378902</v>
      </c>
      <c r="C126" s="35" t="s">
        <v>533</v>
      </c>
      <c r="D126" s="33" t="s">
        <v>532</v>
      </c>
      <c r="E126" s="8" t="s">
        <v>9</v>
      </c>
    </row>
    <row r="127" spans="1:5" ht="22.5" x14ac:dyDescent="0.25">
      <c r="A127" s="27">
        <v>126</v>
      </c>
      <c r="B127" s="31">
        <v>378903</v>
      </c>
      <c r="C127" s="32" t="s">
        <v>534</v>
      </c>
      <c r="D127" s="30" t="s">
        <v>14</v>
      </c>
      <c r="E127" s="8" t="s">
        <v>9</v>
      </c>
    </row>
    <row r="128" spans="1:5" ht="22.5" x14ac:dyDescent="0.25">
      <c r="A128" s="27">
        <v>127</v>
      </c>
      <c r="B128" s="31">
        <v>378904</v>
      </c>
      <c r="C128" s="32" t="s">
        <v>535</v>
      </c>
      <c r="D128" s="30" t="s">
        <v>14</v>
      </c>
      <c r="E128" s="8" t="s">
        <v>9</v>
      </c>
    </row>
    <row r="129" spans="1:5" ht="22.5" x14ac:dyDescent="0.25">
      <c r="A129" s="27">
        <v>128</v>
      </c>
      <c r="B129" s="31">
        <v>378905</v>
      </c>
      <c r="C129" s="32" t="s">
        <v>536</v>
      </c>
      <c r="D129" s="30" t="s">
        <v>14</v>
      </c>
      <c r="E129" s="8" t="s">
        <v>9</v>
      </c>
    </row>
    <row r="130" spans="1:5" ht="33.75" x14ac:dyDescent="0.25">
      <c r="A130" s="27">
        <v>129</v>
      </c>
      <c r="B130" s="36">
        <v>379001</v>
      </c>
      <c r="C130" s="32" t="s">
        <v>537</v>
      </c>
      <c r="D130" s="30" t="s">
        <v>17</v>
      </c>
      <c r="E130" s="8" t="s">
        <v>9</v>
      </c>
    </row>
    <row r="131" spans="1:5" ht="270" x14ac:dyDescent="0.25">
      <c r="A131" s="27">
        <v>130</v>
      </c>
      <c r="B131" s="27">
        <v>379003</v>
      </c>
      <c r="C131" s="35" t="s">
        <v>538</v>
      </c>
      <c r="D131" s="33" t="s">
        <v>539</v>
      </c>
      <c r="E131" s="8" t="s">
        <v>9</v>
      </c>
    </row>
    <row r="132" spans="1:5" x14ac:dyDescent="0.25">
      <c r="A132" s="27">
        <v>131</v>
      </c>
      <c r="B132" s="31">
        <v>379101</v>
      </c>
      <c r="C132" s="32" t="s">
        <v>540</v>
      </c>
      <c r="D132" s="33" t="s">
        <v>381</v>
      </c>
      <c r="E132" s="8" t="s">
        <v>9</v>
      </c>
    </row>
    <row r="133" spans="1:5" ht="22.5" x14ac:dyDescent="0.25">
      <c r="A133" s="27">
        <v>132</v>
      </c>
      <c r="B133" s="39">
        <v>380003</v>
      </c>
      <c r="C133" s="29" t="s">
        <v>541</v>
      </c>
      <c r="D133" s="35" t="s">
        <v>14</v>
      </c>
      <c r="E133" s="8" t="s">
        <v>9</v>
      </c>
    </row>
    <row r="134" spans="1:5" ht="22.5" x14ac:dyDescent="0.25">
      <c r="A134" s="27">
        <v>133</v>
      </c>
      <c r="B134" s="39">
        <v>380105</v>
      </c>
      <c r="C134" s="29" t="s">
        <v>284</v>
      </c>
      <c r="D134" s="30" t="s">
        <v>14</v>
      </c>
      <c r="E134" s="8" t="s">
        <v>9</v>
      </c>
    </row>
    <row r="135" spans="1:5" ht="22.5" x14ac:dyDescent="0.25">
      <c r="A135" s="27">
        <v>134</v>
      </c>
      <c r="B135" s="39">
        <v>380110</v>
      </c>
      <c r="C135" s="29" t="s">
        <v>285</v>
      </c>
      <c r="D135" s="30" t="s">
        <v>14</v>
      </c>
      <c r="E135" s="8" t="s">
        <v>9</v>
      </c>
    </row>
    <row r="136" spans="1:5" ht="22.5" x14ac:dyDescent="0.25">
      <c r="A136" s="27">
        <v>135</v>
      </c>
      <c r="B136" s="31">
        <v>380201</v>
      </c>
      <c r="C136" s="32" t="s">
        <v>542</v>
      </c>
      <c r="D136" s="30" t="s">
        <v>14</v>
      </c>
      <c r="E136" s="8" t="s">
        <v>9</v>
      </c>
    </row>
    <row r="137" spans="1:5" ht="22.5" x14ac:dyDescent="0.25">
      <c r="A137" s="27">
        <v>136</v>
      </c>
      <c r="B137" s="31">
        <v>380202</v>
      </c>
      <c r="C137" s="32" t="s">
        <v>543</v>
      </c>
      <c r="D137" s="30" t="s">
        <v>14</v>
      </c>
      <c r="E137" s="8" t="s">
        <v>9</v>
      </c>
    </row>
    <row r="138" spans="1:5" ht="22.5" x14ac:dyDescent="0.25">
      <c r="A138" s="27">
        <v>137</v>
      </c>
      <c r="B138" s="31">
        <v>380203</v>
      </c>
      <c r="C138" s="32" t="s">
        <v>544</v>
      </c>
      <c r="D138" s="30" t="s">
        <v>14</v>
      </c>
      <c r="E138" s="8" t="s">
        <v>9</v>
      </c>
    </row>
    <row r="139" spans="1:5" x14ac:dyDescent="0.25">
      <c r="A139" s="27">
        <v>138</v>
      </c>
      <c r="B139" s="36">
        <v>380204</v>
      </c>
      <c r="C139" s="32" t="s">
        <v>545</v>
      </c>
      <c r="D139" s="30" t="s">
        <v>14</v>
      </c>
      <c r="E139" s="8" t="s">
        <v>9</v>
      </c>
    </row>
    <row r="140" spans="1:5" ht="22.5" x14ac:dyDescent="0.25">
      <c r="A140" s="27">
        <v>139</v>
      </c>
      <c r="B140" s="36">
        <v>380205</v>
      </c>
      <c r="C140" s="32" t="s">
        <v>546</v>
      </c>
      <c r="D140" s="30" t="s">
        <v>14</v>
      </c>
      <c r="E140" s="8" t="s">
        <v>9</v>
      </c>
    </row>
    <row r="141" spans="1:5" ht="22.5" x14ac:dyDescent="0.25">
      <c r="A141" s="27">
        <v>140</v>
      </c>
      <c r="B141" s="40">
        <v>380206</v>
      </c>
      <c r="C141" s="29" t="s">
        <v>286</v>
      </c>
      <c r="D141" s="30" t="s">
        <v>14</v>
      </c>
      <c r="E141" s="8" t="s">
        <v>9</v>
      </c>
    </row>
    <row r="142" spans="1:5" ht="22.5" x14ac:dyDescent="0.25">
      <c r="A142" s="27">
        <v>141</v>
      </c>
      <c r="B142" s="31">
        <v>380210</v>
      </c>
      <c r="C142" s="32" t="s">
        <v>547</v>
      </c>
      <c r="D142" s="30" t="s">
        <v>14</v>
      </c>
      <c r="E142" s="8" t="s">
        <v>9</v>
      </c>
    </row>
    <row r="143" spans="1:5" x14ac:dyDescent="0.25">
      <c r="A143" s="27">
        <v>142</v>
      </c>
      <c r="B143" s="31">
        <v>380301</v>
      </c>
      <c r="C143" s="32" t="s">
        <v>548</v>
      </c>
      <c r="D143" s="30" t="s">
        <v>14</v>
      </c>
      <c r="E143" s="8" t="s">
        <v>9</v>
      </c>
    </row>
    <row r="144" spans="1:5" x14ac:dyDescent="0.25">
      <c r="A144" s="27">
        <v>143</v>
      </c>
      <c r="B144" s="31">
        <v>380302</v>
      </c>
      <c r="C144" s="32" t="s">
        <v>549</v>
      </c>
      <c r="D144" s="30" t="s">
        <v>14</v>
      </c>
      <c r="E144" s="8" t="s">
        <v>9</v>
      </c>
    </row>
    <row r="145" spans="1:5" ht="22.5" x14ac:dyDescent="0.25">
      <c r="A145" s="27">
        <v>144</v>
      </c>
      <c r="B145" s="31">
        <v>380303</v>
      </c>
      <c r="C145" s="32" t="s">
        <v>550</v>
      </c>
      <c r="D145" s="30" t="s">
        <v>14</v>
      </c>
      <c r="E145" s="8" t="s">
        <v>9</v>
      </c>
    </row>
    <row r="146" spans="1:5" x14ac:dyDescent="0.25">
      <c r="A146" s="27">
        <v>145</v>
      </c>
      <c r="B146" s="31">
        <v>380304</v>
      </c>
      <c r="C146" s="32" t="s">
        <v>551</v>
      </c>
      <c r="D146" s="30" t="s">
        <v>14</v>
      </c>
      <c r="E146" s="8" t="s">
        <v>9</v>
      </c>
    </row>
    <row r="147" spans="1:5" x14ac:dyDescent="0.25">
      <c r="A147" s="27">
        <v>146</v>
      </c>
      <c r="B147" s="36">
        <v>380305</v>
      </c>
      <c r="C147" s="32" t="s">
        <v>552</v>
      </c>
      <c r="D147" s="30" t="s">
        <v>14</v>
      </c>
      <c r="E147" s="8" t="s">
        <v>9</v>
      </c>
    </row>
    <row r="148" spans="1:5" ht="22.5" x14ac:dyDescent="0.25">
      <c r="A148" s="27">
        <v>147</v>
      </c>
      <c r="B148" s="31">
        <v>380306</v>
      </c>
      <c r="C148" s="32" t="s">
        <v>553</v>
      </c>
      <c r="D148" s="30" t="s">
        <v>14</v>
      </c>
      <c r="E148" s="8" t="s">
        <v>9</v>
      </c>
    </row>
    <row r="149" spans="1:5" ht="213.75" x14ac:dyDescent="0.25">
      <c r="A149" s="27">
        <v>148</v>
      </c>
      <c r="B149" s="27">
        <v>380307</v>
      </c>
      <c r="C149" s="35" t="s">
        <v>554</v>
      </c>
      <c r="D149" s="33" t="s">
        <v>555</v>
      </c>
      <c r="E149" s="8" t="s">
        <v>9</v>
      </c>
    </row>
    <row r="150" spans="1:5" ht="213.75" x14ac:dyDescent="0.25">
      <c r="A150" s="27">
        <v>149</v>
      </c>
      <c r="B150" s="27">
        <v>380401</v>
      </c>
      <c r="C150" s="35" t="s">
        <v>556</v>
      </c>
      <c r="D150" s="33" t="s">
        <v>555</v>
      </c>
      <c r="E150" s="8" t="s">
        <v>9</v>
      </c>
    </row>
    <row r="151" spans="1:5" x14ac:dyDescent="0.25">
      <c r="A151" s="27">
        <v>150</v>
      </c>
      <c r="B151" s="39">
        <v>380403</v>
      </c>
      <c r="C151" s="29" t="s">
        <v>287</v>
      </c>
      <c r="D151" s="30" t="s">
        <v>14</v>
      </c>
      <c r="E151" s="8" t="s">
        <v>9</v>
      </c>
    </row>
    <row r="152" spans="1:5" x14ac:dyDescent="0.25">
      <c r="A152" s="27">
        <v>151</v>
      </c>
      <c r="B152" s="39">
        <v>380404</v>
      </c>
      <c r="C152" s="29" t="s">
        <v>288</v>
      </c>
      <c r="D152" s="35" t="s">
        <v>14</v>
      </c>
      <c r="E152" s="8" t="s">
        <v>9</v>
      </c>
    </row>
    <row r="153" spans="1:5" x14ac:dyDescent="0.25">
      <c r="A153" s="27">
        <v>152</v>
      </c>
      <c r="B153" s="39">
        <v>380501</v>
      </c>
      <c r="C153" s="29" t="s">
        <v>289</v>
      </c>
      <c r="D153" s="30" t="s">
        <v>14</v>
      </c>
      <c r="E153" s="8" t="s">
        <v>9</v>
      </c>
    </row>
    <row r="154" spans="1:5" ht="22.5" x14ac:dyDescent="0.25">
      <c r="A154" s="27">
        <v>153</v>
      </c>
      <c r="B154" s="31">
        <v>380601</v>
      </c>
      <c r="C154" s="32" t="s">
        <v>557</v>
      </c>
      <c r="D154" s="30" t="s">
        <v>14</v>
      </c>
      <c r="E154" s="8" t="s">
        <v>9</v>
      </c>
    </row>
    <row r="155" spans="1:5" ht="22.5" x14ac:dyDescent="0.25">
      <c r="A155" s="27">
        <v>154</v>
      </c>
      <c r="B155" s="31">
        <v>380602</v>
      </c>
      <c r="C155" s="32" t="s">
        <v>558</v>
      </c>
      <c r="D155" s="30" t="s">
        <v>14</v>
      </c>
      <c r="E155" s="8" t="s">
        <v>9</v>
      </c>
    </row>
    <row r="156" spans="1:5" ht="213.75" x14ac:dyDescent="0.25">
      <c r="A156" s="27">
        <v>155</v>
      </c>
      <c r="B156" s="27">
        <v>380603</v>
      </c>
      <c r="C156" s="35" t="s">
        <v>559</v>
      </c>
      <c r="D156" s="33" t="s">
        <v>555</v>
      </c>
      <c r="E156" s="8" t="s">
        <v>9</v>
      </c>
    </row>
    <row r="157" spans="1:5" ht="22.5" x14ac:dyDescent="0.25">
      <c r="A157" s="27">
        <v>156</v>
      </c>
      <c r="B157" s="36">
        <v>380701</v>
      </c>
      <c r="C157" s="32" t="s">
        <v>560</v>
      </c>
      <c r="D157" s="30" t="s">
        <v>14</v>
      </c>
      <c r="E157" s="8" t="s">
        <v>9</v>
      </c>
    </row>
    <row r="158" spans="1:5" ht="22.5" x14ac:dyDescent="0.25">
      <c r="A158" s="27">
        <v>157</v>
      </c>
      <c r="B158" s="36">
        <v>380702</v>
      </c>
      <c r="C158" s="32" t="s">
        <v>561</v>
      </c>
      <c r="D158" s="30" t="s">
        <v>14</v>
      </c>
      <c r="E158" s="8" t="s">
        <v>9</v>
      </c>
    </row>
    <row r="159" spans="1:5" x14ac:dyDescent="0.25">
      <c r="A159" s="27">
        <v>158</v>
      </c>
      <c r="B159" s="36">
        <v>380703</v>
      </c>
      <c r="C159" s="32" t="s">
        <v>562</v>
      </c>
      <c r="D159" s="30" t="s">
        <v>14</v>
      </c>
      <c r="E159" s="8" t="s">
        <v>9</v>
      </c>
    </row>
    <row r="160" spans="1:5" ht="22.5" x14ac:dyDescent="0.25">
      <c r="A160" s="27">
        <v>159</v>
      </c>
      <c r="B160" s="31">
        <v>380801</v>
      </c>
      <c r="C160" s="32" t="s">
        <v>563</v>
      </c>
      <c r="D160" s="30" t="s">
        <v>14</v>
      </c>
      <c r="E160" s="8" t="s">
        <v>9</v>
      </c>
    </row>
    <row r="161" spans="1:5" ht="22.5" x14ac:dyDescent="0.25">
      <c r="A161" s="27">
        <v>160</v>
      </c>
      <c r="B161" s="31">
        <v>380802</v>
      </c>
      <c r="C161" s="32" t="s">
        <v>564</v>
      </c>
      <c r="D161" s="30" t="s">
        <v>14</v>
      </c>
      <c r="E161" s="8" t="s">
        <v>9</v>
      </c>
    </row>
    <row r="162" spans="1:5" ht="213.75" x14ac:dyDescent="0.25">
      <c r="A162" s="27">
        <v>161</v>
      </c>
      <c r="B162" s="27">
        <v>380803</v>
      </c>
      <c r="C162" s="35" t="s">
        <v>565</v>
      </c>
      <c r="D162" s="33" t="s">
        <v>555</v>
      </c>
      <c r="E162" s="8" t="s">
        <v>9</v>
      </c>
    </row>
    <row r="163" spans="1:5" ht="22.5" x14ac:dyDescent="0.25">
      <c r="A163" s="27">
        <v>162</v>
      </c>
      <c r="B163" s="31">
        <v>380810</v>
      </c>
      <c r="C163" s="32" t="s">
        <v>566</v>
      </c>
      <c r="D163" s="30" t="s">
        <v>14</v>
      </c>
      <c r="E163" s="8" t="s">
        <v>9</v>
      </c>
    </row>
    <row r="164" spans="1:5" ht="22.5" x14ac:dyDescent="0.25">
      <c r="A164" s="27">
        <v>163</v>
      </c>
      <c r="B164" s="31">
        <v>380901</v>
      </c>
      <c r="C164" s="32" t="s">
        <v>567</v>
      </c>
      <c r="D164" s="30" t="s">
        <v>14</v>
      </c>
      <c r="E164" s="8" t="s">
        <v>9</v>
      </c>
    </row>
    <row r="165" spans="1:5" ht="22.5" x14ac:dyDescent="0.25">
      <c r="A165" s="27">
        <v>164</v>
      </c>
      <c r="B165" s="31">
        <v>380902</v>
      </c>
      <c r="C165" s="32" t="s">
        <v>568</v>
      </c>
      <c r="D165" s="30" t="s">
        <v>14</v>
      </c>
      <c r="E165" s="8" t="s">
        <v>9</v>
      </c>
    </row>
    <row r="166" spans="1:5" ht="22.5" x14ac:dyDescent="0.25">
      <c r="A166" s="27">
        <v>165</v>
      </c>
      <c r="B166" s="31">
        <v>380903</v>
      </c>
      <c r="C166" s="32" t="s">
        <v>569</v>
      </c>
      <c r="D166" s="30" t="s">
        <v>14</v>
      </c>
      <c r="E166" s="8" t="s">
        <v>9</v>
      </c>
    </row>
    <row r="167" spans="1:5" ht="22.5" x14ac:dyDescent="0.25">
      <c r="A167" s="27">
        <v>166</v>
      </c>
      <c r="B167" s="31">
        <v>380904</v>
      </c>
      <c r="C167" s="32" t="s">
        <v>570</v>
      </c>
      <c r="D167" s="30" t="s">
        <v>14</v>
      </c>
      <c r="E167" s="8" t="s">
        <v>9</v>
      </c>
    </row>
    <row r="168" spans="1:5" ht="22.5" x14ac:dyDescent="0.25">
      <c r="A168" s="27">
        <v>167</v>
      </c>
      <c r="B168" s="31">
        <v>380910</v>
      </c>
      <c r="C168" s="32" t="s">
        <v>571</v>
      </c>
      <c r="D168" s="30" t="s">
        <v>14</v>
      </c>
      <c r="E168" s="8" t="s">
        <v>9</v>
      </c>
    </row>
    <row r="169" spans="1:5" ht="22.5" x14ac:dyDescent="0.25">
      <c r="A169" s="27">
        <v>168</v>
      </c>
      <c r="B169" s="31">
        <v>381101</v>
      </c>
      <c r="C169" s="32" t="s">
        <v>572</v>
      </c>
      <c r="D169" s="30" t="s">
        <v>14</v>
      </c>
      <c r="E169" s="8" t="s">
        <v>9</v>
      </c>
    </row>
    <row r="170" spans="1:5" ht="22.5" x14ac:dyDescent="0.25">
      <c r="A170" s="27">
        <v>169</v>
      </c>
      <c r="B170" s="31">
        <v>381203</v>
      </c>
      <c r="C170" s="32" t="s">
        <v>573</v>
      </c>
      <c r="D170" s="30" t="s">
        <v>14</v>
      </c>
      <c r="E170" s="8" t="s">
        <v>9</v>
      </c>
    </row>
    <row r="171" spans="1:5" x14ac:dyDescent="0.25">
      <c r="A171" s="27">
        <v>170</v>
      </c>
      <c r="B171" s="31">
        <v>381301</v>
      </c>
      <c r="C171" s="32" t="s">
        <v>18</v>
      </c>
      <c r="D171" s="30" t="s">
        <v>14</v>
      </c>
      <c r="E171" s="8" t="s">
        <v>9</v>
      </c>
    </row>
    <row r="172" spans="1:5" x14ac:dyDescent="0.25">
      <c r="A172" s="27">
        <v>171</v>
      </c>
      <c r="B172" s="31">
        <v>381302</v>
      </c>
      <c r="C172" s="32" t="s">
        <v>19</v>
      </c>
      <c r="D172" s="30" t="s">
        <v>14</v>
      </c>
      <c r="E172" s="8" t="s">
        <v>9</v>
      </c>
    </row>
    <row r="173" spans="1:5" ht="22.5" x14ac:dyDescent="0.25">
      <c r="A173" s="27">
        <v>172</v>
      </c>
      <c r="B173" s="31">
        <v>381303</v>
      </c>
      <c r="C173" s="32" t="s">
        <v>20</v>
      </c>
      <c r="D173" s="30" t="s">
        <v>14</v>
      </c>
      <c r="E173" s="8" t="s">
        <v>9</v>
      </c>
    </row>
    <row r="174" spans="1:5" ht="22.5" x14ac:dyDescent="0.25">
      <c r="A174" s="27">
        <v>173</v>
      </c>
      <c r="B174" s="31">
        <v>381304</v>
      </c>
      <c r="C174" s="32" t="s">
        <v>21</v>
      </c>
      <c r="D174" s="30" t="s">
        <v>14</v>
      </c>
      <c r="E174" s="8" t="s">
        <v>9</v>
      </c>
    </row>
    <row r="175" spans="1:5" x14ac:dyDescent="0.25">
      <c r="A175" s="27">
        <v>174</v>
      </c>
      <c r="B175" s="31">
        <v>381401</v>
      </c>
      <c r="C175" s="32" t="s">
        <v>574</v>
      </c>
      <c r="D175" s="33" t="s">
        <v>381</v>
      </c>
      <c r="E175" s="8" t="s">
        <v>9</v>
      </c>
    </row>
    <row r="176" spans="1:5" ht="213.75" x14ac:dyDescent="0.25">
      <c r="A176" s="27">
        <v>175</v>
      </c>
      <c r="B176" s="27">
        <v>381501</v>
      </c>
      <c r="C176" s="35" t="s">
        <v>60</v>
      </c>
      <c r="D176" s="33" t="s">
        <v>555</v>
      </c>
      <c r="E176" s="8" t="s">
        <v>9</v>
      </c>
    </row>
    <row r="177" spans="1:5" x14ac:dyDescent="0.25">
      <c r="A177" s="27">
        <v>176</v>
      </c>
      <c r="B177" s="31">
        <v>381602</v>
      </c>
      <c r="C177" s="32" t="s">
        <v>575</v>
      </c>
      <c r="D177" s="30" t="s">
        <v>14</v>
      </c>
      <c r="E177" s="8" t="s">
        <v>9</v>
      </c>
    </row>
    <row r="178" spans="1:5" x14ac:dyDescent="0.25">
      <c r="A178" s="27">
        <v>177</v>
      </c>
      <c r="B178" s="31">
        <v>381603</v>
      </c>
      <c r="C178" s="32" t="s">
        <v>576</v>
      </c>
      <c r="D178" s="30" t="s">
        <v>14</v>
      </c>
      <c r="E178" s="8" t="s">
        <v>9</v>
      </c>
    </row>
    <row r="179" spans="1:5" x14ac:dyDescent="0.25">
      <c r="A179" s="27">
        <v>178</v>
      </c>
      <c r="B179" s="31">
        <v>381604</v>
      </c>
      <c r="C179" s="32" t="s">
        <v>22</v>
      </c>
      <c r="D179" s="30" t="s">
        <v>14</v>
      </c>
      <c r="E179" s="8" t="s">
        <v>9</v>
      </c>
    </row>
    <row r="180" spans="1:5" x14ac:dyDescent="0.25">
      <c r="A180" s="27">
        <v>179</v>
      </c>
      <c r="B180" s="31">
        <v>381801</v>
      </c>
      <c r="C180" s="32" t="s">
        <v>23</v>
      </c>
      <c r="D180" s="30" t="s">
        <v>14</v>
      </c>
      <c r="E180" s="8" t="s">
        <v>9</v>
      </c>
    </row>
    <row r="181" spans="1:5" x14ac:dyDescent="0.25">
      <c r="A181" s="27">
        <v>180</v>
      </c>
      <c r="B181" s="31">
        <v>381802</v>
      </c>
      <c r="C181" s="32" t="s">
        <v>24</v>
      </c>
      <c r="D181" s="30" t="s">
        <v>14</v>
      </c>
      <c r="E181" s="8" t="s">
        <v>9</v>
      </c>
    </row>
    <row r="182" spans="1:5" ht="22.5" x14ac:dyDescent="0.25">
      <c r="A182" s="27">
        <v>181</v>
      </c>
      <c r="B182" s="31">
        <v>381803</v>
      </c>
      <c r="C182" s="32" t="s">
        <v>25</v>
      </c>
      <c r="D182" s="30" t="s">
        <v>14</v>
      </c>
      <c r="E182" s="8" t="s">
        <v>9</v>
      </c>
    </row>
    <row r="183" spans="1:5" x14ac:dyDescent="0.25">
      <c r="A183" s="27">
        <v>182</v>
      </c>
      <c r="B183" s="31">
        <v>382101</v>
      </c>
      <c r="C183" s="32" t="s">
        <v>577</v>
      </c>
      <c r="D183" s="30" t="s">
        <v>14</v>
      </c>
      <c r="E183" s="8" t="s">
        <v>9</v>
      </c>
    </row>
    <row r="184" spans="1:5" x14ac:dyDescent="0.25">
      <c r="A184" s="27">
        <v>183</v>
      </c>
      <c r="B184" s="31">
        <v>382102</v>
      </c>
      <c r="C184" s="32" t="s">
        <v>578</v>
      </c>
      <c r="D184" s="30" t="s">
        <v>14</v>
      </c>
      <c r="E184" s="8" t="s">
        <v>9</v>
      </c>
    </row>
    <row r="185" spans="1:5" ht="22.5" x14ac:dyDescent="0.25">
      <c r="A185" s="27">
        <v>184</v>
      </c>
      <c r="B185" s="31">
        <v>383202</v>
      </c>
      <c r="C185" s="32" t="s">
        <v>579</v>
      </c>
      <c r="D185" s="30" t="s">
        <v>14</v>
      </c>
      <c r="E185" s="8" t="s">
        <v>9</v>
      </c>
    </row>
    <row r="186" spans="1:5" ht="22.5" x14ac:dyDescent="0.25">
      <c r="A186" s="27">
        <v>185</v>
      </c>
      <c r="B186" s="31">
        <v>383203</v>
      </c>
      <c r="C186" s="32" t="s">
        <v>580</v>
      </c>
      <c r="D186" s="30" t="s">
        <v>14</v>
      </c>
      <c r="E186" s="8" t="s">
        <v>9</v>
      </c>
    </row>
    <row r="187" spans="1:5" ht="22.5" x14ac:dyDescent="0.25">
      <c r="A187" s="27">
        <v>186</v>
      </c>
      <c r="B187" s="31">
        <v>383204</v>
      </c>
      <c r="C187" s="41" t="s">
        <v>581</v>
      </c>
      <c r="D187" s="30" t="s">
        <v>14</v>
      </c>
      <c r="E187" s="8" t="s">
        <v>9</v>
      </c>
    </row>
    <row r="188" spans="1:5" ht="22.5" x14ac:dyDescent="0.25">
      <c r="A188" s="27">
        <v>187</v>
      </c>
      <c r="B188" s="31">
        <v>383205</v>
      </c>
      <c r="C188" s="32" t="s">
        <v>582</v>
      </c>
      <c r="D188" s="30" t="s">
        <v>14</v>
      </c>
      <c r="E188" s="8" t="s">
        <v>9</v>
      </c>
    </row>
    <row r="189" spans="1:5" ht="22.5" x14ac:dyDescent="0.25">
      <c r="A189" s="27">
        <v>188</v>
      </c>
      <c r="B189" s="39">
        <v>383206</v>
      </c>
      <c r="C189" s="29" t="s">
        <v>290</v>
      </c>
      <c r="D189" s="30" t="s">
        <v>14</v>
      </c>
      <c r="E189" s="8" t="s">
        <v>9</v>
      </c>
    </row>
    <row r="190" spans="1:5" ht="22.5" x14ac:dyDescent="0.25">
      <c r="A190" s="27">
        <v>189</v>
      </c>
      <c r="B190" s="31">
        <v>383301</v>
      </c>
      <c r="C190" s="32" t="s">
        <v>583</v>
      </c>
      <c r="D190" s="30" t="s">
        <v>14</v>
      </c>
      <c r="E190" s="8" t="s">
        <v>9</v>
      </c>
    </row>
    <row r="191" spans="1:5" x14ac:dyDescent="0.25">
      <c r="A191" s="27">
        <v>190</v>
      </c>
      <c r="B191" s="31">
        <v>383302</v>
      </c>
      <c r="C191" s="32" t="s">
        <v>584</v>
      </c>
      <c r="D191" s="30" t="s">
        <v>14</v>
      </c>
      <c r="E191" s="8" t="s">
        <v>9</v>
      </c>
    </row>
    <row r="192" spans="1:5" ht="22.5" x14ac:dyDescent="0.25">
      <c r="A192" s="27">
        <v>191</v>
      </c>
      <c r="B192" s="31">
        <v>383303</v>
      </c>
      <c r="C192" s="32" t="s">
        <v>585</v>
      </c>
      <c r="D192" s="30" t="s">
        <v>14</v>
      </c>
      <c r="E192" s="8" t="s">
        <v>9</v>
      </c>
    </row>
    <row r="193" spans="1:5" ht="22.5" x14ac:dyDescent="0.25">
      <c r="A193" s="27">
        <v>192</v>
      </c>
      <c r="B193" s="31">
        <v>383304</v>
      </c>
      <c r="C193" s="32" t="s">
        <v>586</v>
      </c>
      <c r="D193" s="30" t="s">
        <v>14</v>
      </c>
      <c r="E193" s="8" t="s">
        <v>9</v>
      </c>
    </row>
    <row r="194" spans="1:5" ht="33.75" x14ac:dyDescent="0.25">
      <c r="A194" s="27">
        <v>193</v>
      </c>
      <c r="B194" s="31">
        <v>383404</v>
      </c>
      <c r="C194" s="32" t="s">
        <v>587</v>
      </c>
      <c r="D194" s="42" t="s">
        <v>26</v>
      </c>
      <c r="E194" s="8" t="s">
        <v>9</v>
      </c>
    </row>
    <row r="195" spans="1:5" ht="101.25" x14ac:dyDescent="0.25">
      <c r="A195" s="27">
        <v>194</v>
      </c>
      <c r="B195" s="36">
        <v>383406</v>
      </c>
      <c r="C195" s="32" t="s">
        <v>588</v>
      </c>
      <c r="D195" s="32" t="s">
        <v>384</v>
      </c>
      <c r="E195" s="8" t="s">
        <v>9</v>
      </c>
    </row>
    <row r="196" spans="1:5" ht="157.5" x14ac:dyDescent="0.25">
      <c r="A196" s="27">
        <v>195</v>
      </c>
      <c r="B196" s="39">
        <v>383407</v>
      </c>
      <c r="C196" s="29" t="s">
        <v>291</v>
      </c>
      <c r="D196" s="30" t="s">
        <v>292</v>
      </c>
      <c r="E196" s="8" t="s">
        <v>9</v>
      </c>
    </row>
    <row r="197" spans="1:5" ht="213.75" x14ac:dyDescent="0.25">
      <c r="A197" s="27">
        <v>196</v>
      </c>
      <c r="B197" s="27">
        <v>383411</v>
      </c>
      <c r="C197" s="35" t="s">
        <v>589</v>
      </c>
      <c r="D197" s="32" t="s">
        <v>590</v>
      </c>
      <c r="E197" s="8" t="s">
        <v>9</v>
      </c>
    </row>
    <row r="198" spans="1:5" ht="101.25" x14ac:dyDescent="0.25">
      <c r="A198" s="27">
        <v>197</v>
      </c>
      <c r="B198" s="31">
        <v>383412</v>
      </c>
      <c r="C198" s="32" t="s">
        <v>591</v>
      </c>
      <c r="D198" s="32" t="s">
        <v>384</v>
      </c>
      <c r="E198" s="8" t="s">
        <v>9</v>
      </c>
    </row>
    <row r="199" spans="1:5" ht="22.5" x14ac:dyDescent="0.25">
      <c r="A199" s="27">
        <v>198</v>
      </c>
      <c r="B199" s="39">
        <v>383414</v>
      </c>
      <c r="C199" s="29" t="s">
        <v>293</v>
      </c>
      <c r="D199" s="30" t="s">
        <v>14</v>
      </c>
      <c r="E199" s="8" t="s">
        <v>9</v>
      </c>
    </row>
    <row r="200" spans="1:5" ht="22.5" x14ac:dyDescent="0.25">
      <c r="A200" s="27">
        <v>199</v>
      </c>
      <c r="B200" s="31">
        <v>383601</v>
      </c>
      <c r="C200" s="32" t="s">
        <v>27</v>
      </c>
      <c r="D200" s="30" t="s">
        <v>14</v>
      </c>
      <c r="E200" s="8" t="s">
        <v>9</v>
      </c>
    </row>
    <row r="201" spans="1:5" ht="22.5" x14ac:dyDescent="0.25">
      <c r="A201" s="27">
        <v>200</v>
      </c>
      <c r="B201" s="39">
        <v>383602</v>
      </c>
      <c r="C201" s="29" t="s">
        <v>294</v>
      </c>
      <c r="D201" s="30" t="s">
        <v>14</v>
      </c>
      <c r="E201" s="8" t="s">
        <v>9</v>
      </c>
    </row>
    <row r="202" spans="1:5" ht="22.5" x14ac:dyDescent="0.25">
      <c r="A202" s="27">
        <v>201</v>
      </c>
      <c r="B202" s="40">
        <v>383701</v>
      </c>
      <c r="C202" s="29" t="s">
        <v>295</v>
      </c>
      <c r="D202" s="30" t="s">
        <v>14</v>
      </c>
      <c r="E202" s="8" t="s">
        <v>9</v>
      </c>
    </row>
    <row r="203" spans="1:5" ht="22.5" x14ac:dyDescent="0.25">
      <c r="A203" s="27">
        <v>202</v>
      </c>
      <c r="B203" s="39">
        <v>383702</v>
      </c>
      <c r="C203" s="29" t="s">
        <v>296</v>
      </c>
      <c r="D203" s="30" t="s">
        <v>14</v>
      </c>
      <c r="E203" s="8" t="s">
        <v>9</v>
      </c>
    </row>
    <row r="204" spans="1:5" x14ac:dyDescent="0.25">
      <c r="A204" s="27">
        <v>203</v>
      </c>
      <c r="B204" s="31">
        <v>383801</v>
      </c>
      <c r="C204" s="32" t="s">
        <v>28</v>
      </c>
      <c r="D204" s="30" t="s">
        <v>14</v>
      </c>
      <c r="E204" s="8" t="s">
        <v>9</v>
      </c>
    </row>
    <row r="205" spans="1:5" x14ac:dyDescent="0.25">
      <c r="A205" s="27">
        <v>204</v>
      </c>
      <c r="B205" s="40">
        <v>383802</v>
      </c>
      <c r="C205" s="29" t="s">
        <v>297</v>
      </c>
      <c r="D205" s="30" t="s">
        <v>14</v>
      </c>
      <c r="E205" s="8" t="s">
        <v>9</v>
      </c>
    </row>
    <row r="206" spans="1:5" ht="22.5" x14ac:dyDescent="0.25">
      <c r="A206" s="27">
        <v>205</v>
      </c>
      <c r="B206" s="39">
        <v>383803</v>
      </c>
      <c r="C206" s="29" t="s">
        <v>298</v>
      </c>
      <c r="D206" s="30" t="s">
        <v>14</v>
      </c>
      <c r="E206" s="8" t="s">
        <v>9</v>
      </c>
    </row>
    <row r="207" spans="1:5" ht="22.5" x14ac:dyDescent="0.25">
      <c r="A207" s="27">
        <v>206</v>
      </c>
      <c r="B207" s="36">
        <v>383901</v>
      </c>
      <c r="C207" s="32" t="s">
        <v>29</v>
      </c>
      <c r="D207" s="30" t="s">
        <v>14</v>
      </c>
      <c r="E207" s="8" t="s">
        <v>9</v>
      </c>
    </row>
    <row r="208" spans="1:5" ht="22.5" x14ac:dyDescent="0.25">
      <c r="A208" s="27">
        <v>207</v>
      </c>
      <c r="B208" s="36">
        <v>383902</v>
      </c>
      <c r="C208" s="32" t="s">
        <v>30</v>
      </c>
      <c r="D208" s="30" t="s">
        <v>14</v>
      </c>
      <c r="E208" s="8" t="s">
        <v>9</v>
      </c>
    </row>
    <row r="209" spans="1:5" ht="22.5" x14ac:dyDescent="0.25">
      <c r="A209" s="27">
        <v>208</v>
      </c>
      <c r="B209" s="40">
        <v>383903</v>
      </c>
      <c r="C209" s="29" t="s">
        <v>299</v>
      </c>
      <c r="D209" s="30" t="s">
        <v>14</v>
      </c>
      <c r="E209" s="8" t="s">
        <v>9</v>
      </c>
    </row>
    <row r="210" spans="1:5" ht="22.5" x14ac:dyDescent="0.25">
      <c r="A210" s="27">
        <v>209</v>
      </c>
      <c r="B210" s="31">
        <v>384201</v>
      </c>
      <c r="C210" s="32" t="s">
        <v>592</v>
      </c>
      <c r="D210" s="30" t="s">
        <v>14</v>
      </c>
      <c r="E210" s="8" t="s">
        <v>9</v>
      </c>
    </row>
    <row r="211" spans="1:5" ht="22.5" x14ac:dyDescent="0.25">
      <c r="A211" s="27">
        <v>210</v>
      </c>
      <c r="B211" s="36">
        <v>384202</v>
      </c>
      <c r="C211" s="32" t="s">
        <v>593</v>
      </c>
      <c r="D211" s="30" t="s">
        <v>14</v>
      </c>
      <c r="E211" s="8" t="s">
        <v>9</v>
      </c>
    </row>
    <row r="212" spans="1:5" ht="22.5" x14ac:dyDescent="0.25">
      <c r="A212" s="27">
        <v>211</v>
      </c>
      <c r="B212" s="40">
        <v>384203</v>
      </c>
      <c r="C212" s="29" t="s">
        <v>300</v>
      </c>
      <c r="D212" s="30" t="s">
        <v>14</v>
      </c>
      <c r="E212" s="8" t="s">
        <v>9</v>
      </c>
    </row>
    <row r="213" spans="1:5" ht="22.5" x14ac:dyDescent="0.25">
      <c r="A213" s="27">
        <v>212</v>
      </c>
      <c r="B213" s="39">
        <v>384301</v>
      </c>
      <c r="C213" s="29" t="s">
        <v>301</v>
      </c>
      <c r="D213" s="30" t="s">
        <v>14</v>
      </c>
      <c r="E213" s="8" t="s">
        <v>9</v>
      </c>
    </row>
    <row r="214" spans="1:5" ht="22.5" x14ac:dyDescent="0.25">
      <c r="A214" s="27">
        <v>213</v>
      </c>
      <c r="B214" s="31">
        <v>384302</v>
      </c>
      <c r="C214" s="32" t="s">
        <v>31</v>
      </c>
      <c r="D214" s="30" t="s">
        <v>14</v>
      </c>
      <c r="E214" s="8" t="s">
        <v>9</v>
      </c>
    </row>
    <row r="215" spans="1:5" ht="22.5" x14ac:dyDescent="0.25">
      <c r="A215" s="27">
        <v>214</v>
      </c>
      <c r="B215" s="40">
        <v>384303</v>
      </c>
      <c r="C215" s="29" t="s">
        <v>302</v>
      </c>
      <c r="D215" s="30" t="s">
        <v>14</v>
      </c>
      <c r="E215" s="8" t="s">
        <v>9</v>
      </c>
    </row>
    <row r="216" spans="1:5" s="10" customFormat="1" ht="22.5" x14ac:dyDescent="0.25">
      <c r="A216" s="27">
        <v>215</v>
      </c>
      <c r="B216" s="39">
        <v>384304</v>
      </c>
      <c r="C216" s="29" t="s">
        <v>303</v>
      </c>
      <c r="D216" s="30" t="s">
        <v>14</v>
      </c>
      <c r="E216" s="8" t="s">
        <v>9</v>
      </c>
    </row>
    <row r="217" spans="1:5" x14ac:dyDescent="0.25">
      <c r="A217" s="27">
        <v>216</v>
      </c>
      <c r="B217" s="31">
        <v>384401</v>
      </c>
      <c r="C217" s="32" t="s">
        <v>304</v>
      </c>
      <c r="D217" s="30" t="s">
        <v>14</v>
      </c>
      <c r="E217" s="8" t="s">
        <v>9</v>
      </c>
    </row>
    <row r="218" spans="1:5" x14ac:dyDescent="0.25">
      <c r="A218" s="27">
        <v>217</v>
      </c>
      <c r="B218" s="36">
        <v>384501</v>
      </c>
      <c r="C218" s="32" t="s">
        <v>305</v>
      </c>
      <c r="D218" s="30" t="s">
        <v>14</v>
      </c>
      <c r="E218" s="8" t="s">
        <v>9</v>
      </c>
    </row>
    <row r="219" spans="1:5" ht="22.5" x14ac:dyDescent="0.25">
      <c r="A219" s="27">
        <v>218</v>
      </c>
      <c r="B219" s="36">
        <v>384601</v>
      </c>
      <c r="C219" s="32" t="s">
        <v>306</v>
      </c>
      <c r="D219" s="30" t="s">
        <v>14</v>
      </c>
      <c r="E219" s="8" t="s">
        <v>9</v>
      </c>
    </row>
    <row r="220" spans="1:5" x14ac:dyDescent="0.25">
      <c r="A220" s="27">
        <v>219</v>
      </c>
      <c r="B220" s="36">
        <v>384701</v>
      </c>
      <c r="C220" s="32" t="s">
        <v>307</v>
      </c>
      <c r="D220" s="30" t="s">
        <v>14</v>
      </c>
      <c r="E220" s="8" t="s">
        <v>9</v>
      </c>
    </row>
    <row r="221" spans="1:5" ht="22.5" x14ac:dyDescent="0.25">
      <c r="A221" s="27">
        <v>220</v>
      </c>
      <c r="B221" s="31">
        <v>384801</v>
      </c>
      <c r="C221" s="32" t="s">
        <v>32</v>
      </c>
      <c r="D221" s="30" t="s">
        <v>14</v>
      </c>
      <c r="E221" s="8" t="s">
        <v>9</v>
      </c>
    </row>
    <row r="222" spans="1:5" ht="22.5" x14ac:dyDescent="0.25">
      <c r="A222" s="27">
        <v>221</v>
      </c>
      <c r="B222" s="40">
        <v>384802</v>
      </c>
      <c r="C222" s="29" t="s">
        <v>308</v>
      </c>
      <c r="D222" s="30" t="s">
        <v>14</v>
      </c>
      <c r="E222" s="8" t="s">
        <v>9</v>
      </c>
    </row>
    <row r="223" spans="1:5" ht="22.5" x14ac:dyDescent="0.25">
      <c r="A223" s="27">
        <v>222</v>
      </c>
      <c r="B223" s="39">
        <v>384803</v>
      </c>
      <c r="C223" s="29" t="s">
        <v>309</v>
      </c>
      <c r="D223" s="30" t="s">
        <v>14</v>
      </c>
      <c r="E223" s="8" t="s">
        <v>9</v>
      </c>
    </row>
    <row r="224" spans="1:5" ht="22.5" x14ac:dyDescent="0.25">
      <c r="A224" s="27">
        <v>223</v>
      </c>
      <c r="B224" s="39">
        <v>384902</v>
      </c>
      <c r="C224" s="29" t="s">
        <v>310</v>
      </c>
      <c r="D224" s="30" t="s">
        <v>14</v>
      </c>
      <c r="E224" s="8" t="s">
        <v>9</v>
      </c>
    </row>
    <row r="225" spans="1:5" ht="22.5" x14ac:dyDescent="0.25">
      <c r="A225" s="27">
        <v>224</v>
      </c>
      <c r="B225" s="39">
        <v>385120</v>
      </c>
      <c r="C225" s="29" t="s">
        <v>311</v>
      </c>
      <c r="D225" s="30" t="s">
        <v>14</v>
      </c>
      <c r="E225" s="8" t="s">
        <v>9</v>
      </c>
    </row>
    <row r="226" spans="1:5" ht="22.5" x14ac:dyDescent="0.25">
      <c r="A226" s="27">
        <v>225</v>
      </c>
      <c r="B226" s="31">
        <v>385201</v>
      </c>
      <c r="C226" s="32" t="s">
        <v>594</v>
      </c>
      <c r="D226" s="30" t="s">
        <v>14</v>
      </c>
      <c r="E226" s="8" t="s">
        <v>9</v>
      </c>
    </row>
    <row r="227" spans="1:5" ht="22.5" x14ac:dyDescent="0.25">
      <c r="A227" s="27">
        <v>226</v>
      </c>
      <c r="B227" s="36">
        <v>385202</v>
      </c>
      <c r="C227" s="32" t="s">
        <v>595</v>
      </c>
      <c r="D227" s="30" t="s">
        <v>14</v>
      </c>
      <c r="E227" s="8" t="s">
        <v>9</v>
      </c>
    </row>
    <row r="228" spans="1:5" ht="22.5" x14ac:dyDescent="0.25">
      <c r="A228" s="27">
        <v>227</v>
      </c>
      <c r="B228" s="36">
        <v>385203</v>
      </c>
      <c r="C228" s="32" t="s">
        <v>596</v>
      </c>
      <c r="D228" s="30" t="s">
        <v>14</v>
      </c>
      <c r="E228" s="8" t="s">
        <v>9</v>
      </c>
    </row>
    <row r="229" spans="1:5" ht="22.5" x14ac:dyDescent="0.25">
      <c r="A229" s="27">
        <v>228</v>
      </c>
      <c r="B229" s="36">
        <v>385204</v>
      </c>
      <c r="C229" s="32" t="s">
        <v>597</v>
      </c>
      <c r="D229" s="30" t="s">
        <v>14</v>
      </c>
      <c r="E229" s="8" t="s">
        <v>9</v>
      </c>
    </row>
    <row r="230" spans="1:5" ht="22.5" x14ac:dyDescent="0.25">
      <c r="A230" s="27">
        <v>229</v>
      </c>
      <c r="B230" s="40">
        <v>385205</v>
      </c>
      <c r="C230" s="29" t="s">
        <v>312</v>
      </c>
      <c r="D230" s="30" t="s">
        <v>14</v>
      </c>
      <c r="E230" s="8" t="s">
        <v>9</v>
      </c>
    </row>
    <row r="231" spans="1:5" ht="22.5" x14ac:dyDescent="0.25">
      <c r="A231" s="27">
        <v>230</v>
      </c>
      <c r="B231" s="40">
        <v>385220</v>
      </c>
      <c r="C231" s="29" t="s">
        <v>313</v>
      </c>
      <c r="D231" s="30" t="s">
        <v>14</v>
      </c>
      <c r="E231" s="8" t="s">
        <v>9</v>
      </c>
    </row>
    <row r="232" spans="1:5" x14ac:dyDescent="0.25">
      <c r="A232" s="27">
        <v>231</v>
      </c>
      <c r="B232" s="31">
        <v>385301</v>
      </c>
      <c r="C232" s="32" t="s">
        <v>598</v>
      </c>
      <c r="D232" s="30" t="s">
        <v>14</v>
      </c>
      <c r="E232" s="8" t="s">
        <v>9</v>
      </c>
    </row>
    <row r="233" spans="1:5" ht="22.5" x14ac:dyDescent="0.25">
      <c r="A233" s="27">
        <v>232</v>
      </c>
      <c r="B233" s="39">
        <v>385302</v>
      </c>
      <c r="C233" s="29" t="s">
        <v>314</v>
      </c>
      <c r="D233" s="30" t="s">
        <v>14</v>
      </c>
      <c r="E233" s="8" t="s">
        <v>9</v>
      </c>
    </row>
    <row r="234" spans="1:5" ht="22.5" x14ac:dyDescent="0.25">
      <c r="A234" s="27">
        <v>233</v>
      </c>
      <c r="B234" s="31">
        <v>385303</v>
      </c>
      <c r="C234" s="32" t="s">
        <v>599</v>
      </c>
      <c r="D234" s="30" t="s">
        <v>14</v>
      </c>
      <c r="E234" s="8" t="s">
        <v>9</v>
      </c>
    </row>
    <row r="235" spans="1:5" ht="22.5" x14ac:dyDescent="0.25">
      <c r="A235" s="27">
        <v>234</v>
      </c>
      <c r="B235" s="39">
        <v>385304</v>
      </c>
      <c r="C235" s="29" t="s">
        <v>315</v>
      </c>
      <c r="D235" s="30" t="s">
        <v>14</v>
      </c>
      <c r="E235" s="8" t="s">
        <v>9</v>
      </c>
    </row>
    <row r="236" spans="1:5" ht="22.5" x14ac:dyDescent="0.25">
      <c r="A236" s="27">
        <v>235</v>
      </c>
      <c r="B236" s="40">
        <v>385320</v>
      </c>
      <c r="C236" s="29" t="s">
        <v>316</v>
      </c>
      <c r="D236" s="30" t="s">
        <v>14</v>
      </c>
      <c r="E236" s="8" t="s">
        <v>9</v>
      </c>
    </row>
    <row r="237" spans="1:5" x14ac:dyDescent="0.25">
      <c r="A237" s="27">
        <v>236</v>
      </c>
      <c r="B237" s="40">
        <v>385401</v>
      </c>
      <c r="C237" s="29" t="s">
        <v>317</v>
      </c>
      <c r="D237" s="30" t="s">
        <v>14</v>
      </c>
      <c r="E237" s="8" t="s">
        <v>9</v>
      </c>
    </row>
    <row r="238" spans="1:5" ht="22.5" x14ac:dyDescent="0.25">
      <c r="A238" s="27">
        <v>237</v>
      </c>
      <c r="B238" s="31">
        <v>385402</v>
      </c>
      <c r="C238" s="32" t="s">
        <v>33</v>
      </c>
      <c r="D238" s="30" t="s">
        <v>14</v>
      </c>
      <c r="E238" s="8" t="s">
        <v>9</v>
      </c>
    </row>
    <row r="239" spans="1:5" ht="22.5" x14ac:dyDescent="0.25">
      <c r="A239" s="27">
        <v>238</v>
      </c>
      <c r="B239" s="36">
        <v>385501</v>
      </c>
      <c r="C239" s="32" t="s">
        <v>34</v>
      </c>
      <c r="D239" s="30" t="s">
        <v>14</v>
      </c>
      <c r="E239" s="8" t="s">
        <v>9</v>
      </c>
    </row>
    <row r="240" spans="1:5" ht="22.5" x14ac:dyDescent="0.25">
      <c r="A240" s="27">
        <v>239</v>
      </c>
      <c r="B240" s="39">
        <v>385520</v>
      </c>
      <c r="C240" s="29" t="s">
        <v>318</v>
      </c>
      <c r="D240" s="30" t="s">
        <v>14</v>
      </c>
      <c r="E240" s="8" t="s">
        <v>9</v>
      </c>
    </row>
    <row r="241" spans="1:5" ht="22.5" x14ac:dyDescent="0.25">
      <c r="A241" s="27">
        <v>240</v>
      </c>
      <c r="B241" s="36">
        <v>385601</v>
      </c>
      <c r="C241" s="32" t="s">
        <v>600</v>
      </c>
      <c r="D241" s="30" t="s">
        <v>14</v>
      </c>
      <c r="E241" s="8" t="s">
        <v>9</v>
      </c>
    </row>
    <row r="242" spans="1:5" ht="22.5" x14ac:dyDescent="0.25">
      <c r="A242" s="27">
        <v>241</v>
      </c>
      <c r="B242" s="36">
        <v>385620</v>
      </c>
      <c r="C242" s="32" t="s">
        <v>35</v>
      </c>
      <c r="D242" s="30" t="s">
        <v>14</v>
      </c>
      <c r="E242" s="8" t="s">
        <v>9</v>
      </c>
    </row>
    <row r="243" spans="1:5" ht="22.5" x14ac:dyDescent="0.25">
      <c r="A243" s="27">
        <v>242</v>
      </c>
      <c r="B243" s="36">
        <v>385701</v>
      </c>
      <c r="C243" s="32" t="s">
        <v>601</v>
      </c>
      <c r="D243" s="30" t="s">
        <v>14</v>
      </c>
      <c r="E243" s="8" t="s">
        <v>9</v>
      </c>
    </row>
    <row r="244" spans="1:5" ht="168.75" x14ac:dyDescent="0.25">
      <c r="A244" s="27">
        <v>243</v>
      </c>
      <c r="B244" s="27">
        <v>385720</v>
      </c>
      <c r="C244" s="35" t="s">
        <v>61</v>
      </c>
      <c r="D244" s="33" t="s">
        <v>602</v>
      </c>
      <c r="E244" s="8" t="s">
        <v>9</v>
      </c>
    </row>
    <row r="245" spans="1:5" ht="22.5" x14ac:dyDescent="0.25">
      <c r="A245" s="27">
        <v>244</v>
      </c>
      <c r="B245" s="31">
        <v>385801</v>
      </c>
      <c r="C245" s="32" t="s">
        <v>603</v>
      </c>
      <c r="D245" s="30" t="s">
        <v>14</v>
      </c>
      <c r="E245" s="8" t="s">
        <v>9</v>
      </c>
    </row>
    <row r="246" spans="1:5" ht="22.5" x14ac:dyDescent="0.25">
      <c r="A246" s="27">
        <v>245</v>
      </c>
      <c r="B246" s="36">
        <v>385802</v>
      </c>
      <c r="C246" s="32" t="s">
        <v>604</v>
      </c>
      <c r="D246" s="30" t="s">
        <v>14</v>
      </c>
      <c r="E246" s="8" t="s">
        <v>9</v>
      </c>
    </row>
    <row r="247" spans="1:5" ht="22.5" x14ac:dyDescent="0.25">
      <c r="A247" s="27">
        <v>246</v>
      </c>
      <c r="B247" s="39">
        <v>385820</v>
      </c>
      <c r="C247" s="29" t="s">
        <v>319</v>
      </c>
      <c r="D247" s="30" t="s">
        <v>14</v>
      </c>
      <c r="E247" s="8" t="s">
        <v>9</v>
      </c>
    </row>
    <row r="248" spans="1:5" ht="22.5" x14ac:dyDescent="0.25">
      <c r="A248" s="27">
        <v>247</v>
      </c>
      <c r="B248" s="31">
        <v>385901</v>
      </c>
      <c r="C248" s="32" t="s">
        <v>605</v>
      </c>
      <c r="D248" s="30" t="s">
        <v>14</v>
      </c>
      <c r="E248" s="8" t="s">
        <v>9</v>
      </c>
    </row>
    <row r="249" spans="1:5" ht="22.5" x14ac:dyDescent="0.25">
      <c r="A249" s="27">
        <v>248</v>
      </c>
      <c r="B249" s="31">
        <v>385902</v>
      </c>
      <c r="C249" s="32" t="s">
        <v>606</v>
      </c>
      <c r="D249" s="30" t="s">
        <v>14</v>
      </c>
      <c r="E249" s="8" t="s">
        <v>9</v>
      </c>
    </row>
    <row r="250" spans="1:5" ht="22.5" x14ac:dyDescent="0.25">
      <c r="A250" s="27">
        <v>249</v>
      </c>
      <c r="B250" s="39">
        <v>385905</v>
      </c>
      <c r="C250" s="29" t="s">
        <v>320</v>
      </c>
      <c r="D250" s="30" t="s">
        <v>14</v>
      </c>
      <c r="E250" s="8" t="s">
        <v>9</v>
      </c>
    </row>
    <row r="251" spans="1:5" x14ac:dyDescent="0.25">
      <c r="A251" s="27">
        <v>250</v>
      </c>
      <c r="B251" s="31">
        <v>385906</v>
      </c>
      <c r="C251" s="32" t="s">
        <v>607</v>
      </c>
      <c r="D251" s="30" t="s">
        <v>14</v>
      </c>
      <c r="E251" s="8" t="s">
        <v>9</v>
      </c>
    </row>
    <row r="252" spans="1:5" ht="157.5" x14ac:dyDescent="0.25">
      <c r="A252" s="27">
        <v>251</v>
      </c>
      <c r="B252" s="27">
        <v>385920</v>
      </c>
      <c r="C252" s="35" t="s">
        <v>608</v>
      </c>
      <c r="D252" s="33" t="s">
        <v>609</v>
      </c>
      <c r="E252" s="8" t="s">
        <v>9</v>
      </c>
    </row>
    <row r="253" spans="1:5" x14ac:dyDescent="0.25">
      <c r="A253" s="27">
        <v>252</v>
      </c>
      <c r="B253" s="36">
        <v>386101</v>
      </c>
      <c r="C253" s="32" t="s">
        <v>36</v>
      </c>
      <c r="D253" s="30" t="s">
        <v>14</v>
      </c>
      <c r="E253" s="8" t="s">
        <v>9</v>
      </c>
    </row>
    <row r="254" spans="1:5" x14ac:dyDescent="0.25">
      <c r="A254" s="27">
        <v>253</v>
      </c>
      <c r="B254" s="31">
        <v>386201</v>
      </c>
      <c r="C254" s="32" t="s">
        <v>37</v>
      </c>
      <c r="D254" s="30" t="s">
        <v>14</v>
      </c>
      <c r="E254" s="8" t="s">
        <v>9</v>
      </c>
    </row>
    <row r="255" spans="1:5" ht="101.25" x14ac:dyDescent="0.25">
      <c r="A255" s="27">
        <v>254</v>
      </c>
      <c r="B255" s="31">
        <v>386301</v>
      </c>
      <c r="C255" s="32" t="s">
        <v>38</v>
      </c>
      <c r="D255" s="32" t="s">
        <v>474</v>
      </c>
      <c r="E255" s="8" t="s">
        <v>9</v>
      </c>
    </row>
    <row r="256" spans="1:5" x14ac:dyDescent="0.25">
      <c r="A256" s="27">
        <v>255</v>
      </c>
      <c r="B256" s="40">
        <v>386302</v>
      </c>
      <c r="C256" s="29" t="s">
        <v>321</v>
      </c>
      <c r="D256" s="30" t="s">
        <v>14</v>
      </c>
      <c r="E256" s="8" t="s">
        <v>9</v>
      </c>
    </row>
    <row r="257" spans="1:5" ht="22.5" x14ac:dyDescent="0.25">
      <c r="A257" s="27">
        <v>256</v>
      </c>
      <c r="B257" s="39">
        <v>386401</v>
      </c>
      <c r="C257" s="29" t="s">
        <v>610</v>
      </c>
      <c r="D257" s="30" t="s">
        <v>14</v>
      </c>
      <c r="E257" s="8" t="s">
        <v>9</v>
      </c>
    </row>
    <row r="258" spans="1:5" ht="56.25" x14ac:dyDescent="0.25">
      <c r="A258" s="27">
        <v>257</v>
      </c>
      <c r="B258" s="39">
        <v>386402</v>
      </c>
      <c r="C258" s="29" t="s">
        <v>611</v>
      </c>
      <c r="D258" s="30" t="s">
        <v>322</v>
      </c>
      <c r="E258" s="8" t="s">
        <v>9</v>
      </c>
    </row>
    <row r="259" spans="1:5" ht="22.5" x14ac:dyDescent="0.25">
      <c r="A259" s="27">
        <v>258</v>
      </c>
      <c r="B259" s="39">
        <v>387301</v>
      </c>
      <c r="C259" s="29" t="s">
        <v>323</v>
      </c>
      <c r="D259" s="30" t="s">
        <v>14</v>
      </c>
      <c r="E259" s="8" t="s">
        <v>9</v>
      </c>
    </row>
    <row r="260" spans="1:5" ht="22.5" x14ac:dyDescent="0.25">
      <c r="A260" s="27">
        <v>259</v>
      </c>
      <c r="B260" s="39">
        <v>388701</v>
      </c>
      <c r="C260" s="29" t="s">
        <v>324</v>
      </c>
      <c r="D260" s="30" t="s">
        <v>14</v>
      </c>
      <c r="E260" s="8" t="s">
        <v>9</v>
      </c>
    </row>
    <row r="261" spans="1:5" ht="157.5" x14ac:dyDescent="0.25">
      <c r="A261" s="27">
        <v>260</v>
      </c>
      <c r="B261" s="27">
        <v>388901</v>
      </c>
      <c r="C261" s="35" t="s">
        <v>612</v>
      </c>
      <c r="D261" s="33" t="s">
        <v>613</v>
      </c>
      <c r="E261" s="8" t="s">
        <v>9</v>
      </c>
    </row>
    <row r="262" spans="1:5" ht="157.5" x14ac:dyDescent="0.25">
      <c r="A262" s="27">
        <v>261</v>
      </c>
      <c r="B262" s="38">
        <v>388902</v>
      </c>
      <c r="C262" s="35" t="s">
        <v>62</v>
      </c>
      <c r="D262" s="33" t="s">
        <v>613</v>
      </c>
      <c r="E262" s="8" t="s">
        <v>9</v>
      </c>
    </row>
    <row r="263" spans="1:5" ht="157.5" x14ac:dyDescent="0.25">
      <c r="A263" s="27">
        <v>262</v>
      </c>
      <c r="B263" s="38">
        <v>388903</v>
      </c>
      <c r="C263" s="35" t="s">
        <v>614</v>
      </c>
      <c r="D263" s="33" t="s">
        <v>613</v>
      </c>
      <c r="E263" s="8" t="s">
        <v>9</v>
      </c>
    </row>
    <row r="264" spans="1:5" ht="157.5" x14ac:dyDescent="0.25">
      <c r="A264" s="27">
        <v>263</v>
      </c>
      <c r="B264" s="38">
        <v>388904</v>
      </c>
      <c r="C264" s="35" t="s">
        <v>615</v>
      </c>
      <c r="D264" s="33" t="s">
        <v>613</v>
      </c>
      <c r="E264" s="8" t="s">
        <v>9</v>
      </c>
    </row>
    <row r="265" spans="1:5" ht="157.5" x14ac:dyDescent="0.25">
      <c r="A265" s="27">
        <v>264</v>
      </c>
      <c r="B265" s="38">
        <v>388905</v>
      </c>
      <c r="C265" s="35" t="s">
        <v>616</v>
      </c>
      <c r="D265" s="33" t="s">
        <v>613</v>
      </c>
      <c r="E265" s="8" t="s">
        <v>9</v>
      </c>
    </row>
    <row r="266" spans="1:5" ht="22.5" x14ac:dyDescent="0.25">
      <c r="A266" s="27">
        <v>265</v>
      </c>
      <c r="B266" s="36">
        <v>389001</v>
      </c>
      <c r="C266" s="32" t="s">
        <v>617</v>
      </c>
      <c r="D266" s="33" t="s">
        <v>381</v>
      </c>
      <c r="E266" s="8" t="s">
        <v>9</v>
      </c>
    </row>
    <row r="267" spans="1:5" ht="22.5" x14ac:dyDescent="0.25">
      <c r="A267" s="27">
        <v>266</v>
      </c>
      <c r="B267" s="31">
        <v>389002</v>
      </c>
      <c r="C267" s="32" t="s">
        <v>618</v>
      </c>
      <c r="D267" s="33" t="s">
        <v>381</v>
      </c>
      <c r="E267" s="8" t="s">
        <v>9</v>
      </c>
    </row>
    <row r="268" spans="1:5" ht="22.5" x14ac:dyDescent="0.25">
      <c r="A268" s="27">
        <v>267</v>
      </c>
      <c r="B268" s="31">
        <v>389101</v>
      </c>
      <c r="C268" s="32" t="s">
        <v>619</v>
      </c>
      <c r="D268" s="33" t="s">
        <v>381</v>
      </c>
      <c r="E268" s="8" t="s">
        <v>9</v>
      </c>
    </row>
    <row r="269" spans="1:5" x14ac:dyDescent="0.25">
      <c r="A269" s="27">
        <v>268</v>
      </c>
      <c r="B269" s="31">
        <v>389102</v>
      </c>
      <c r="C269" s="32" t="s">
        <v>620</v>
      </c>
      <c r="D269" s="33" t="s">
        <v>381</v>
      </c>
      <c r="E269" s="8" t="s">
        <v>9</v>
      </c>
    </row>
    <row r="270" spans="1:5" x14ac:dyDescent="0.25">
      <c r="A270" s="27">
        <v>269</v>
      </c>
      <c r="B270" s="31">
        <v>389103</v>
      </c>
      <c r="C270" s="32" t="s">
        <v>621</v>
      </c>
      <c r="D270" s="33" t="s">
        <v>381</v>
      </c>
      <c r="E270" s="8" t="s">
        <v>9</v>
      </c>
    </row>
    <row r="271" spans="1:5" x14ac:dyDescent="0.25">
      <c r="A271" s="27">
        <v>270</v>
      </c>
      <c r="B271" s="31">
        <v>389104</v>
      </c>
      <c r="C271" s="32" t="s">
        <v>622</v>
      </c>
      <c r="D271" s="33" t="s">
        <v>381</v>
      </c>
      <c r="E271" s="8" t="s">
        <v>9</v>
      </c>
    </row>
    <row r="272" spans="1:5" ht="22.5" x14ac:dyDescent="0.25">
      <c r="A272" s="27">
        <v>271</v>
      </c>
      <c r="B272" s="31">
        <v>389106</v>
      </c>
      <c r="C272" s="32" t="s">
        <v>623</v>
      </c>
      <c r="D272" s="33" t="s">
        <v>624</v>
      </c>
      <c r="E272" s="8" t="s">
        <v>9</v>
      </c>
    </row>
    <row r="273" spans="1:5" x14ac:dyDescent="0.25">
      <c r="A273" s="27">
        <v>272</v>
      </c>
      <c r="B273" s="31">
        <v>389401</v>
      </c>
      <c r="C273" s="32" t="s">
        <v>625</v>
      </c>
      <c r="D273" s="30" t="s">
        <v>14</v>
      </c>
      <c r="E273" s="8" t="s">
        <v>9</v>
      </c>
    </row>
    <row r="274" spans="1:5" x14ac:dyDescent="0.25">
      <c r="A274" s="27">
        <v>273</v>
      </c>
      <c r="B274" s="39">
        <v>389501</v>
      </c>
      <c r="C274" s="29" t="s">
        <v>325</v>
      </c>
      <c r="D274" s="30" t="s">
        <v>14</v>
      </c>
      <c r="E274" s="8" t="s">
        <v>9</v>
      </c>
    </row>
    <row r="275" spans="1:5" ht="22.5" x14ac:dyDescent="0.25">
      <c r="A275" s="27">
        <v>274</v>
      </c>
      <c r="B275" s="31">
        <v>390101</v>
      </c>
      <c r="C275" s="32" t="s">
        <v>626</v>
      </c>
      <c r="D275" s="33" t="s">
        <v>381</v>
      </c>
      <c r="E275" s="8" t="s">
        <v>9</v>
      </c>
    </row>
    <row r="276" spans="1:5" ht="22.5" x14ac:dyDescent="0.25">
      <c r="A276" s="27">
        <v>275</v>
      </c>
      <c r="B276" s="31">
        <v>390201</v>
      </c>
      <c r="C276" s="32" t="s">
        <v>627</v>
      </c>
      <c r="D276" s="33" t="s">
        <v>381</v>
      </c>
      <c r="E276" s="8" t="s">
        <v>9</v>
      </c>
    </row>
    <row r="277" spans="1:5" x14ac:dyDescent="0.25">
      <c r="A277" s="27">
        <v>276</v>
      </c>
      <c r="B277" s="39">
        <v>391201</v>
      </c>
      <c r="C277" s="30" t="s">
        <v>628</v>
      </c>
      <c r="D277" s="30" t="s">
        <v>14</v>
      </c>
      <c r="E277" s="8" t="s">
        <v>9</v>
      </c>
    </row>
    <row r="278" spans="1:5" x14ac:dyDescent="0.25">
      <c r="A278" s="27">
        <v>277</v>
      </c>
      <c r="B278" s="39">
        <v>391202</v>
      </c>
      <c r="C278" s="29" t="s">
        <v>326</v>
      </c>
      <c r="D278" s="30" t="s">
        <v>14</v>
      </c>
      <c r="E278" s="8" t="s">
        <v>9</v>
      </c>
    </row>
    <row r="279" spans="1:5" x14ac:dyDescent="0.25">
      <c r="A279" s="27">
        <v>278</v>
      </c>
      <c r="B279" s="39">
        <v>391701</v>
      </c>
      <c r="C279" s="29" t="s">
        <v>327</v>
      </c>
      <c r="D279" s="30" t="s">
        <v>14</v>
      </c>
      <c r="E279" s="8" t="s">
        <v>9</v>
      </c>
    </row>
    <row r="280" spans="1:5" x14ac:dyDescent="0.25">
      <c r="A280" s="27">
        <v>279</v>
      </c>
      <c r="B280" s="40">
        <v>391702</v>
      </c>
      <c r="C280" s="29" t="s">
        <v>328</v>
      </c>
      <c r="D280" s="30" t="s">
        <v>14</v>
      </c>
      <c r="E280" s="8" t="s">
        <v>9</v>
      </c>
    </row>
    <row r="281" spans="1:5" ht="22.5" x14ac:dyDescent="0.25">
      <c r="A281" s="27">
        <v>280</v>
      </c>
      <c r="B281" s="39">
        <v>391704</v>
      </c>
      <c r="C281" s="29" t="s">
        <v>329</v>
      </c>
      <c r="D281" s="30" t="s">
        <v>14</v>
      </c>
      <c r="E281" s="8" t="s">
        <v>9</v>
      </c>
    </row>
    <row r="282" spans="1:5" x14ac:dyDescent="0.25">
      <c r="A282" s="27">
        <v>281</v>
      </c>
      <c r="B282" s="31">
        <v>392101</v>
      </c>
      <c r="C282" s="32" t="s">
        <v>629</v>
      </c>
      <c r="D282" s="33" t="s">
        <v>381</v>
      </c>
      <c r="E282" s="8" t="s">
        <v>9</v>
      </c>
    </row>
    <row r="283" spans="1:5" x14ac:dyDescent="0.25">
      <c r="A283" s="27">
        <v>282</v>
      </c>
      <c r="B283" s="39">
        <v>392203</v>
      </c>
      <c r="C283" s="29" t="s">
        <v>330</v>
      </c>
      <c r="D283" s="30" t="s">
        <v>14</v>
      </c>
      <c r="E283" s="8" t="s">
        <v>9</v>
      </c>
    </row>
    <row r="284" spans="1:5" x14ac:dyDescent="0.25">
      <c r="A284" s="27">
        <v>283</v>
      </c>
      <c r="B284" s="40">
        <v>392204</v>
      </c>
      <c r="C284" s="29" t="s">
        <v>331</v>
      </c>
      <c r="D284" s="30" t="s">
        <v>14</v>
      </c>
      <c r="E284" s="8" t="s">
        <v>9</v>
      </c>
    </row>
    <row r="285" spans="1:5" x14ac:dyDescent="0.25">
      <c r="A285" s="27">
        <v>284</v>
      </c>
      <c r="B285" s="40">
        <v>392401</v>
      </c>
      <c r="C285" s="29" t="s">
        <v>332</v>
      </c>
      <c r="D285" s="30" t="s">
        <v>14</v>
      </c>
      <c r="E285" s="8" t="s">
        <v>9</v>
      </c>
    </row>
    <row r="286" spans="1:5" x14ac:dyDescent="0.25">
      <c r="A286" s="27">
        <v>285</v>
      </c>
      <c r="B286" s="40">
        <v>392501</v>
      </c>
      <c r="C286" s="30" t="s">
        <v>630</v>
      </c>
      <c r="D286" s="30" t="s">
        <v>14</v>
      </c>
      <c r="E286" s="8" t="s">
        <v>9</v>
      </c>
    </row>
    <row r="287" spans="1:5" x14ac:dyDescent="0.25">
      <c r="A287" s="27">
        <v>286</v>
      </c>
      <c r="B287" s="40">
        <v>392502</v>
      </c>
      <c r="C287" s="30" t="s">
        <v>631</v>
      </c>
      <c r="D287" s="30" t="s">
        <v>14</v>
      </c>
      <c r="E287" s="8" t="s">
        <v>9</v>
      </c>
    </row>
    <row r="288" spans="1:5" x14ac:dyDescent="0.25">
      <c r="A288" s="27">
        <v>287</v>
      </c>
      <c r="B288" s="39">
        <v>392503</v>
      </c>
      <c r="C288" s="30" t="s">
        <v>632</v>
      </c>
      <c r="D288" s="30" t="s">
        <v>14</v>
      </c>
      <c r="E288" s="8" t="s">
        <v>9</v>
      </c>
    </row>
    <row r="289" spans="1:5" x14ac:dyDescent="0.25">
      <c r="A289" s="27">
        <v>288</v>
      </c>
      <c r="B289" s="40">
        <v>392601</v>
      </c>
      <c r="C289" s="29" t="s">
        <v>333</v>
      </c>
      <c r="D289" s="30" t="s">
        <v>14</v>
      </c>
      <c r="E289" s="8" t="s">
        <v>9</v>
      </c>
    </row>
    <row r="290" spans="1:5" x14ac:dyDescent="0.25">
      <c r="A290" s="27">
        <v>289</v>
      </c>
      <c r="B290" s="40">
        <v>392602</v>
      </c>
      <c r="C290" s="30" t="s">
        <v>39</v>
      </c>
      <c r="D290" s="30" t="s">
        <v>14</v>
      </c>
      <c r="E290" s="8" t="s">
        <v>9</v>
      </c>
    </row>
    <row r="291" spans="1:5" ht="22.5" x14ac:dyDescent="0.25">
      <c r="A291" s="27">
        <v>290</v>
      </c>
      <c r="B291" s="40">
        <v>392603</v>
      </c>
      <c r="C291" s="30" t="s">
        <v>633</v>
      </c>
      <c r="D291" s="30" t="s">
        <v>14</v>
      </c>
      <c r="E291" s="8" t="s">
        <v>9</v>
      </c>
    </row>
    <row r="292" spans="1:5" x14ac:dyDescent="0.25">
      <c r="A292" s="27">
        <v>291</v>
      </c>
      <c r="B292" s="39">
        <v>392604</v>
      </c>
      <c r="C292" s="29" t="s">
        <v>334</v>
      </c>
      <c r="D292" s="30" t="s">
        <v>14</v>
      </c>
      <c r="E292" s="8" t="s">
        <v>9</v>
      </c>
    </row>
    <row r="293" spans="1:5" x14ac:dyDescent="0.25">
      <c r="A293" s="27">
        <v>292</v>
      </c>
      <c r="B293" s="39">
        <v>392605</v>
      </c>
      <c r="C293" s="30" t="s">
        <v>634</v>
      </c>
      <c r="D293" s="30" t="s">
        <v>14</v>
      </c>
      <c r="E293" s="8" t="s">
        <v>9</v>
      </c>
    </row>
    <row r="294" spans="1:5" x14ac:dyDescent="0.25">
      <c r="A294" s="27">
        <v>293</v>
      </c>
      <c r="B294" s="39">
        <v>392620</v>
      </c>
      <c r="C294" s="29" t="s">
        <v>335</v>
      </c>
      <c r="D294" s="30" t="s">
        <v>14</v>
      </c>
      <c r="E294" s="8" t="s">
        <v>9</v>
      </c>
    </row>
    <row r="295" spans="1:5" ht="22.5" x14ac:dyDescent="0.25">
      <c r="A295" s="27">
        <v>294</v>
      </c>
      <c r="B295" s="40">
        <v>392701</v>
      </c>
      <c r="C295" s="29" t="s">
        <v>336</v>
      </c>
      <c r="D295" s="30" t="s">
        <v>14</v>
      </c>
      <c r="E295" s="8" t="s">
        <v>9</v>
      </c>
    </row>
    <row r="296" spans="1:5" ht="45" x14ac:dyDescent="0.25">
      <c r="A296" s="27">
        <v>295</v>
      </c>
      <c r="B296" s="39">
        <v>392702</v>
      </c>
      <c r="C296" s="29" t="s">
        <v>635</v>
      </c>
      <c r="D296" s="30" t="s">
        <v>14</v>
      </c>
      <c r="E296" s="8" t="s">
        <v>9</v>
      </c>
    </row>
    <row r="297" spans="1:5" x14ac:dyDescent="0.25">
      <c r="A297" s="27">
        <v>296</v>
      </c>
      <c r="B297" s="31">
        <v>392801</v>
      </c>
      <c r="C297" s="32" t="s">
        <v>636</v>
      </c>
      <c r="D297" s="30" t="s">
        <v>14</v>
      </c>
      <c r="E297" s="8" t="s">
        <v>9</v>
      </c>
    </row>
    <row r="298" spans="1:5" x14ac:dyDescent="0.25">
      <c r="A298" s="27">
        <v>297</v>
      </c>
      <c r="B298" s="36">
        <v>392802</v>
      </c>
      <c r="C298" s="32" t="s">
        <v>637</v>
      </c>
      <c r="D298" s="30" t="s">
        <v>14</v>
      </c>
      <c r="E298" s="8" t="s">
        <v>9</v>
      </c>
    </row>
    <row r="299" spans="1:5" x14ac:dyDescent="0.25">
      <c r="A299" s="27">
        <v>298</v>
      </c>
      <c r="B299" s="31">
        <v>392803</v>
      </c>
      <c r="C299" s="32" t="s">
        <v>638</v>
      </c>
      <c r="D299" s="30" t="s">
        <v>14</v>
      </c>
      <c r="E299" s="8" t="s">
        <v>9</v>
      </c>
    </row>
    <row r="300" spans="1:5" x14ac:dyDescent="0.25">
      <c r="A300" s="27">
        <v>299</v>
      </c>
      <c r="B300" s="36">
        <v>392804</v>
      </c>
      <c r="C300" s="32" t="s">
        <v>639</v>
      </c>
      <c r="D300" s="30" t="s">
        <v>14</v>
      </c>
      <c r="E300" s="8" t="s">
        <v>9</v>
      </c>
    </row>
    <row r="301" spans="1:5" x14ac:dyDescent="0.25">
      <c r="A301" s="27">
        <v>300</v>
      </c>
      <c r="B301" s="36">
        <v>392805</v>
      </c>
      <c r="C301" s="32" t="s">
        <v>640</v>
      </c>
      <c r="D301" s="30" t="s">
        <v>14</v>
      </c>
      <c r="E301" s="8" t="s">
        <v>9</v>
      </c>
    </row>
    <row r="302" spans="1:5" x14ac:dyDescent="0.25">
      <c r="A302" s="27">
        <v>301</v>
      </c>
      <c r="B302" s="36">
        <v>393201</v>
      </c>
      <c r="C302" s="32" t="s">
        <v>40</v>
      </c>
      <c r="D302" s="30" t="s">
        <v>14</v>
      </c>
      <c r="E302" s="8" t="s">
        <v>9</v>
      </c>
    </row>
    <row r="303" spans="1:5" x14ac:dyDescent="0.25">
      <c r="A303" s="27">
        <v>302</v>
      </c>
      <c r="B303" s="31">
        <v>393202</v>
      </c>
      <c r="C303" s="32" t="s">
        <v>41</v>
      </c>
      <c r="D303" s="30" t="s">
        <v>14</v>
      </c>
      <c r="E303" s="8" t="s">
        <v>9</v>
      </c>
    </row>
    <row r="304" spans="1:5" x14ac:dyDescent="0.25">
      <c r="A304" s="27">
        <v>303</v>
      </c>
      <c r="B304" s="31">
        <v>393203</v>
      </c>
      <c r="C304" s="32" t="s">
        <v>42</v>
      </c>
      <c r="D304" s="30" t="s">
        <v>14</v>
      </c>
      <c r="E304" s="8" t="s">
        <v>9</v>
      </c>
    </row>
    <row r="305" spans="1:5" x14ac:dyDescent="0.25">
      <c r="A305" s="27">
        <v>304</v>
      </c>
      <c r="B305" s="31">
        <v>393204</v>
      </c>
      <c r="C305" s="32" t="s">
        <v>43</v>
      </c>
      <c r="D305" s="30" t="s">
        <v>14</v>
      </c>
      <c r="E305" s="8" t="s">
        <v>9</v>
      </c>
    </row>
    <row r="306" spans="1:5" x14ac:dyDescent="0.25">
      <c r="A306" s="27">
        <v>305</v>
      </c>
      <c r="B306" s="31">
        <v>393205</v>
      </c>
      <c r="C306" s="32" t="s">
        <v>44</v>
      </c>
      <c r="D306" s="30" t="s">
        <v>14</v>
      </c>
      <c r="E306" s="8" t="s">
        <v>9</v>
      </c>
    </row>
    <row r="307" spans="1:5" ht="22.5" x14ac:dyDescent="0.25">
      <c r="A307" s="27">
        <v>306</v>
      </c>
      <c r="B307" s="31">
        <v>393210</v>
      </c>
      <c r="C307" s="32" t="s">
        <v>641</v>
      </c>
      <c r="D307" s="33" t="s">
        <v>624</v>
      </c>
      <c r="E307" s="8" t="s">
        <v>9</v>
      </c>
    </row>
    <row r="308" spans="1:5" x14ac:dyDescent="0.25">
      <c r="A308" s="27">
        <v>307</v>
      </c>
      <c r="B308" s="31">
        <v>393301</v>
      </c>
      <c r="C308" s="32" t="s">
        <v>45</v>
      </c>
      <c r="D308" s="30" t="s">
        <v>14</v>
      </c>
      <c r="E308" s="8" t="s">
        <v>9</v>
      </c>
    </row>
    <row r="309" spans="1:5" x14ac:dyDescent="0.25">
      <c r="A309" s="27">
        <v>308</v>
      </c>
      <c r="B309" s="31">
        <v>393302</v>
      </c>
      <c r="C309" s="32" t="s">
        <v>46</v>
      </c>
      <c r="D309" s="30" t="s">
        <v>14</v>
      </c>
      <c r="E309" s="8" t="s">
        <v>9</v>
      </c>
    </row>
    <row r="310" spans="1:5" x14ac:dyDescent="0.25">
      <c r="A310" s="27">
        <v>309</v>
      </c>
      <c r="B310" s="31">
        <v>393303</v>
      </c>
      <c r="C310" s="32" t="s">
        <v>47</v>
      </c>
      <c r="D310" s="30" t="s">
        <v>14</v>
      </c>
      <c r="E310" s="8" t="s">
        <v>9</v>
      </c>
    </row>
    <row r="311" spans="1:5" x14ac:dyDescent="0.25">
      <c r="A311" s="27">
        <v>310</v>
      </c>
      <c r="B311" s="31">
        <v>393304</v>
      </c>
      <c r="C311" s="32" t="s">
        <v>48</v>
      </c>
      <c r="D311" s="30" t="s">
        <v>14</v>
      </c>
      <c r="E311" s="8" t="s">
        <v>9</v>
      </c>
    </row>
    <row r="312" spans="1:5" x14ac:dyDescent="0.25">
      <c r="A312" s="27">
        <v>311</v>
      </c>
      <c r="B312" s="31">
        <v>393305</v>
      </c>
      <c r="C312" s="32" t="s">
        <v>49</v>
      </c>
      <c r="D312" s="30" t="s">
        <v>14</v>
      </c>
      <c r="E312" s="8" t="s">
        <v>9</v>
      </c>
    </row>
    <row r="313" spans="1:5" x14ac:dyDescent="0.25">
      <c r="A313" s="27">
        <v>312</v>
      </c>
      <c r="B313" s="39">
        <v>393306</v>
      </c>
      <c r="C313" s="29" t="s">
        <v>337</v>
      </c>
      <c r="D313" s="30" t="s">
        <v>14</v>
      </c>
      <c r="E313" s="8" t="s">
        <v>9</v>
      </c>
    </row>
    <row r="314" spans="1:5" x14ac:dyDescent="0.25">
      <c r="A314" s="27">
        <v>313</v>
      </c>
      <c r="B314" s="31">
        <v>393307</v>
      </c>
      <c r="C314" s="32" t="s">
        <v>50</v>
      </c>
      <c r="D314" s="30" t="s">
        <v>14</v>
      </c>
      <c r="E314" s="8" t="s">
        <v>9</v>
      </c>
    </row>
    <row r="315" spans="1:5" x14ac:dyDescent="0.25">
      <c r="A315" s="27">
        <v>314</v>
      </c>
      <c r="B315" s="31">
        <v>393601</v>
      </c>
      <c r="C315" s="32" t="s">
        <v>51</v>
      </c>
      <c r="D315" s="30" t="s">
        <v>14</v>
      </c>
      <c r="E315" s="8" t="s">
        <v>9</v>
      </c>
    </row>
    <row r="316" spans="1:5" x14ac:dyDescent="0.25">
      <c r="A316" s="27">
        <v>315</v>
      </c>
      <c r="B316" s="31">
        <v>393701</v>
      </c>
      <c r="C316" s="32" t="s">
        <v>52</v>
      </c>
      <c r="D316" s="30" t="s">
        <v>14</v>
      </c>
      <c r="E316" s="8" t="s">
        <v>9</v>
      </c>
    </row>
    <row r="317" spans="1:5" x14ac:dyDescent="0.25">
      <c r="A317" s="27">
        <v>316</v>
      </c>
      <c r="B317" s="31">
        <v>393804</v>
      </c>
      <c r="C317" s="32" t="s">
        <v>642</v>
      </c>
      <c r="D317" s="30" t="s">
        <v>14</v>
      </c>
      <c r="E317" s="8" t="s">
        <v>9</v>
      </c>
    </row>
    <row r="318" spans="1:5" ht="22.5" x14ac:dyDescent="0.25">
      <c r="A318" s="27">
        <v>317</v>
      </c>
      <c r="B318" s="39">
        <v>393805</v>
      </c>
      <c r="C318" s="29" t="s">
        <v>338</v>
      </c>
      <c r="D318" s="30" t="s">
        <v>14</v>
      </c>
      <c r="E318" s="8" t="s">
        <v>9</v>
      </c>
    </row>
    <row r="319" spans="1:5" x14ac:dyDescent="0.25">
      <c r="A319" s="27">
        <v>318</v>
      </c>
      <c r="B319" s="36">
        <v>393806</v>
      </c>
      <c r="C319" s="32" t="s">
        <v>643</v>
      </c>
      <c r="D319" s="30" t="s">
        <v>14</v>
      </c>
      <c r="E319" s="8" t="s">
        <v>9</v>
      </c>
    </row>
    <row r="320" spans="1:5" ht="22.5" x14ac:dyDescent="0.25">
      <c r="A320" s="27">
        <v>319</v>
      </c>
      <c r="B320" s="39">
        <v>393807</v>
      </c>
      <c r="C320" s="29" t="s">
        <v>644</v>
      </c>
      <c r="D320" s="30" t="s">
        <v>14</v>
      </c>
      <c r="E320" s="8" t="s">
        <v>9</v>
      </c>
    </row>
    <row r="321" spans="1:37" s="11" customFormat="1" x14ac:dyDescent="0.25">
      <c r="A321" s="27">
        <v>320</v>
      </c>
      <c r="B321" s="31">
        <v>393904</v>
      </c>
      <c r="C321" s="32" t="s">
        <v>645</v>
      </c>
      <c r="D321" s="30" t="s">
        <v>14</v>
      </c>
      <c r="E321" s="8" t="s">
        <v>9</v>
      </c>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row>
    <row r="322" spans="1:37" s="11" customFormat="1" ht="22.5" x14ac:dyDescent="0.25">
      <c r="A322" s="27">
        <v>321</v>
      </c>
      <c r="B322" s="39">
        <v>393905</v>
      </c>
      <c r="C322" s="29" t="s">
        <v>339</v>
      </c>
      <c r="D322" s="30" t="s">
        <v>14</v>
      </c>
      <c r="E322" s="8" t="s">
        <v>9</v>
      </c>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row>
    <row r="323" spans="1:37" x14ac:dyDescent="0.25">
      <c r="A323" s="27">
        <v>322</v>
      </c>
      <c r="B323" s="31">
        <v>393906</v>
      </c>
      <c r="C323" s="32" t="s">
        <v>646</v>
      </c>
      <c r="D323" s="30" t="s">
        <v>14</v>
      </c>
      <c r="E323" s="8" t="s">
        <v>9</v>
      </c>
    </row>
    <row r="324" spans="1:37" ht="22.5" x14ac:dyDescent="0.25">
      <c r="A324" s="27">
        <v>323</v>
      </c>
      <c r="B324" s="40">
        <v>393907</v>
      </c>
      <c r="C324" s="29" t="s">
        <v>340</v>
      </c>
      <c r="D324" s="30" t="s">
        <v>14</v>
      </c>
      <c r="E324" s="8" t="s">
        <v>9</v>
      </c>
    </row>
    <row r="325" spans="1:37" ht="22.5" x14ac:dyDescent="0.25">
      <c r="A325" s="27">
        <v>324</v>
      </c>
      <c r="B325" s="31">
        <v>394101</v>
      </c>
      <c r="C325" s="32" t="s">
        <v>647</v>
      </c>
      <c r="D325" s="33" t="s">
        <v>381</v>
      </c>
      <c r="E325" s="8" t="s">
        <v>9</v>
      </c>
    </row>
    <row r="326" spans="1:37" ht="22.5" x14ac:dyDescent="0.25">
      <c r="A326" s="27">
        <v>325</v>
      </c>
      <c r="B326" s="40">
        <v>394201</v>
      </c>
      <c r="C326" s="29" t="s">
        <v>341</v>
      </c>
      <c r="D326" s="30" t="s">
        <v>14</v>
      </c>
      <c r="E326" s="8" t="s">
        <v>9</v>
      </c>
    </row>
    <row r="327" spans="1:37" ht="22.5" x14ac:dyDescent="0.25">
      <c r="A327" s="27">
        <v>326</v>
      </c>
      <c r="B327" s="31">
        <v>394301</v>
      </c>
      <c r="C327" s="32" t="s">
        <v>342</v>
      </c>
      <c r="D327" s="30" t="s">
        <v>14</v>
      </c>
      <c r="E327" s="8" t="s">
        <v>9</v>
      </c>
    </row>
    <row r="328" spans="1:37" ht="225" x14ac:dyDescent="0.25">
      <c r="A328" s="27">
        <v>327</v>
      </c>
      <c r="B328" s="38">
        <v>395001</v>
      </c>
      <c r="C328" s="35" t="s">
        <v>648</v>
      </c>
      <c r="D328" s="33" t="s">
        <v>649</v>
      </c>
      <c r="E328" s="8" t="s">
        <v>9</v>
      </c>
    </row>
    <row r="329" spans="1:37" ht="22.5" x14ac:dyDescent="0.25">
      <c r="A329" s="27">
        <v>328</v>
      </c>
      <c r="B329" s="39">
        <v>395010</v>
      </c>
      <c r="C329" s="29" t="s">
        <v>343</v>
      </c>
      <c r="D329" s="30" t="s">
        <v>14</v>
      </c>
      <c r="E329" s="8" t="s">
        <v>9</v>
      </c>
    </row>
    <row r="330" spans="1:37" ht="22.5" x14ac:dyDescent="0.25">
      <c r="A330" s="27">
        <v>329</v>
      </c>
      <c r="B330" s="36">
        <v>395018</v>
      </c>
      <c r="C330" s="32" t="s">
        <v>53</v>
      </c>
      <c r="D330" s="30" t="s">
        <v>14</v>
      </c>
      <c r="E330" s="8" t="s">
        <v>9</v>
      </c>
    </row>
    <row r="331" spans="1:37" ht="213.75" x14ac:dyDescent="0.25">
      <c r="A331" s="27">
        <v>330</v>
      </c>
      <c r="B331" s="27">
        <v>395024</v>
      </c>
      <c r="C331" s="35" t="s">
        <v>650</v>
      </c>
      <c r="D331" s="33" t="s">
        <v>651</v>
      </c>
      <c r="E331" s="8" t="s">
        <v>9</v>
      </c>
    </row>
    <row r="332" spans="1:37" ht="22.5" x14ac:dyDescent="0.25">
      <c r="A332" s="27">
        <v>331</v>
      </c>
      <c r="B332" s="40">
        <v>395027</v>
      </c>
      <c r="C332" s="29" t="s">
        <v>344</v>
      </c>
      <c r="D332" s="30" t="s">
        <v>14</v>
      </c>
      <c r="E332" s="8" t="s">
        <v>9</v>
      </c>
    </row>
    <row r="333" spans="1:37" ht="225" x14ac:dyDescent="0.25">
      <c r="A333" s="27">
        <v>332</v>
      </c>
      <c r="B333" s="27">
        <v>395030</v>
      </c>
      <c r="C333" s="35" t="s">
        <v>652</v>
      </c>
      <c r="D333" s="33" t="s">
        <v>653</v>
      </c>
      <c r="E333" s="8" t="s">
        <v>9</v>
      </c>
    </row>
    <row r="334" spans="1:37" ht="225" x14ac:dyDescent="0.25">
      <c r="A334" s="27">
        <v>333</v>
      </c>
      <c r="B334" s="27">
        <v>395031</v>
      </c>
      <c r="C334" s="35" t="s">
        <v>654</v>
      </c>
      <c r="D334" s="33" t="s">
        <v>655</v>
      </c>
      <c r="E334" s="8" t="s">
        <v>9</v>
      </c>
    </row>
    <row r="335" spans="1:37" ht="225" x14ac:dyDescent="0.25">
      <c r="A335" s="27">
        <v>334</v>
      </c>
      <c r="B335" s="38">
        <v>395060</v>
      </c>
      <c r="C335" s="35" t="s">
        <v>656</v>
      </c>
      <c r="D335" s="33" t="s">
        <v>657</v>
      </c>
      <c r="E335" s="8" t="s">
        <v>9</v>
      </c>
    </row>
    <row r="336" spans="1:37" ht="213.75" x14ac:dyDescent="0.25">
      <c r="A336" s="27">
        <v>335</v>
      </c>
      <c r="B336" s="27">
        <v>395061</v>
      </c>
      <c r="C336" s="35" t="s">
        <v>658</v>
      </c>
      <c r="D336" s="33" t="s">
        <v>659</v>
      </c>
      <c r="E336" s="8" t="s">
        <v>9</v>
      </c>
    </row>
    <row r="337" spans="1:5" ht="213.75" x14ac:dyDescent="0.25">
      <c r="A337" s="27">
        <v>336</v>
      </c>
      <c r="B337" s="27">
        <v>395062</v>
      </c>
      <c r="C337" s="35" t="s">
        <v>660</v>
      </c>
      <c r="D337" s="33" t="s">
        <v>659</v>
      </c>
      <c r="E337" s="8" t="s">
        <v>9</v>
      </c>
    </row>
    <row r="338" spans="1:5" ht="225" x14ac:dyDescent="0.25">
      <c r="A338" s="27">
        <v>337</v>
      </c>
      <c r="B338" s="38">
        <v>395063</v>
      </c>
      <c r="C338" s="35" t="s">
        <v>661</v>
      </c>
      <c r="D338" s="33" t="s">
        <v>662</v>
      </c>
      <c r="E338" s="8" t="s">
        <v>9</v>
      </c>
    </row>
    <row r="339" spans="1:5" ht="270" x14ac:dyDescent="0.25">
      <c r="A339" s="27">
        <v>338</v>
      </c>
      <c r="B339" s="27">
        <v>395080</v>
      </c>
      <c r="C339" s="35" t="s">
        <v>663</v>
      </c>
      <c r="D339" s="33" t="s">
        <v>664</v>
      </c>
      <c r="E339" s="8" t="s">
        <v>9</v>
      </c>
    </row>
    <row r="340" spans="1:5" ht="281.25" x14ac:dyDescent="0.25">
      <c r="A340" s="27">
        <v>339</v>
      </c>
      <c r="B340" s="27">
        <v>395081</v>
      </c>
      <c r="C340" s="35" t="s">
        <v>665</v>
      </c>
      <c r="D340" s="33" t="s">
        <v>666</v>
      </c>
      <c r="E340" s="8" t="s">
        <v>9</v>
      </c>
    </row>
    <row r="341" spans="1:5" ht="101.25" x14ac:dyDescent="0.25">
      <c r="A341" s="27">
        <v>340</v>
      </c>
      <c r="B341" s="31">
        <v>395205</v>
      </c>
      <c r="C341" s="32" t="s">
        <v>667</v>
      </c>
      <c r="D341" s="33" t="s">
        <v>384</v>
      </c>
      <c r="E341" s="8" t="s">
        <v>9</v>
      </c>
    </row>
    <row r="342" spans="1:5" ht="22.5" x14ac:dyDescent="0.25">
      <c r="A342" s="27">
        <v>341</v>
      </c>
      <c r="B342" s="31">
        <v>395213</v>
      </c>
      <c r="C342" s="32" t="s">
        <v>668</v>
      </c>
      <c r="D342" s="33" t="s">
        <v>381</v>
      </c>
      <c r="E342" s="8" t="s">
        <v>9</v>
      </c>
    </row>
    <row r="343" spans="1:5" x14ac:dyDescent="0.25">
      <c r="A343" s="27">
        <v>342</v>
      </c>
      <c r="B343" s="31">
        <v>395214</v>
      </c>
      <c r="C343" s="32" t="s">
        <v>669</v>
      </c>
      <c r="D343" s="33" t="s">
        <v>381</v>
      </c>
      <c r="E343" s="8" t="s">
        <v>9</v>
      </c>
    </row>
    <row r="344" spans="1:5" ht="22.5" x14ac:dyDescent="0.25">
      <c r="A344" s="27">
        <v>343</v>
      </c>
      <c r="B344" s="31">
        <v>395216</v>
      </c>
      <c r="C344" s="32" t="s">
        <v>670</v>
      </c>
      <c r="D344" s="33" t="s">
        <v>381</v>
      </c>
      <c r="E344" s="8" t="s">
        <v>9</v>
      </c>
    </row>
    <row r="345" spans="1:5" x14ac:dyDescent="0.25">
      <c r="A345" s="27">
        <v>344</v>
      </c>
      <c r="B345" s="31">
        <v>395217</v>
      </c>
      <c r="C345" s="32" t="s">
        <v>671</v>
      </c>
      <c r="D345" s="33" t="s">
        <v>381</v>
      </c>
      <c r="E345" s="8" t="s">
        <v>9</v>
      </c>
    </row>
    <row r="346" spans="1:5" ht="22.5" x14ac:dyDescent="0.25">
      <c r="A346" s="27">
        <v>345</v>
      </c>
      <c r="B346" s="31">
        <v>395219</v>
      </c>
      <c r="C346" s="32" t="s">
        <v>672</v>
      </c>
      <c r="D346" s="33" t="s">
        <v>381</v>
      </c>
      <c r="E346" s="8" t="s">
        <v>9</v>
      </c>
    </row>
    <row r="347" spans="1:5" ht="202.5" x14ac:dyDescent="0.25">
      <c r="A347" s="27">
        <v>346</v>
      </c>
      <c r="B347" s="27">
        <v>395220</v>
      </c>
      <c r="C347" s="35" t="s">
        <v>673</v>
      </c>
      <c r="D347" s="33" t="s">
        <v>674</v>
      </c>
      <c r="E347" s="8" t="s">
        <v>9</v>
      </c>
    </row>
    <row r="348" spans="1:5" x14ac:dyDescent="0.25">
      <c r="A348" s="27">
        <v>347</v>
      </c>
      <c r="B348" s="31">
        <v>395301</v>
      </c>
      <c r="C348" s="32" t="s">
        <v>675</v>
      </c>
      <c r="D348" s="30" t="s">
        <v>14</v>
      </c>
      <c r="E348" s="8" t="s">
        <v>9</v>
      </c>
    </row>
    <row r="349" spans="1:5" x14ac:dyDescent="0.25">
      <c r="A349" s="27">
        <v>348</v>
      </c>
      <c r="B349" s="31">
        <v>395304</v>
      </c>
      <c r="C349" s="32" t="s">
        <v>676</v>
      </c>
      <c r="D349" s="30" t="s">
        <v>14</v>
      </c>
      <c r="E349" s="8" t="s">
        <v>9</v>
      </c>
    </row>
    <row r="350" spans="1:5" x14ac:dyDescent="0.25">
      <c r="A350" s="27">
        <v>349</v>
      </c>
      <c r="B350" s="31">
        <v>395307</v>
      </c>
      <c r="C350" s="32" t="s">
        <v>677</v>
      </c>
      <c r="D350" s="30" t="s">
        <v>14</v>
      </c>
      <c r="E350" s="8" t="s">
        <v>9</v>
      </c>
    </row>
    <row r="351" spans="1:5" ht="22.5" x14ac:dyDescent="0.25">
      <c r="A351" s="27">
        <v>350</v>
      </c>
      <c r="B351" s="39">
        <v>395601</v>
      </c>
      <c r="C351" s="29" t="s">
        <v>345</v>
      </c>
      <c r="D351" s="30" t="s">
        <v>14</v>
      </c>
      <c r="E351" s="8" t="s">
        <v>9</v>
      </c>
    </row>
    <row r="352" spans="1:5" ht="22.5" x14ac:dyDescent="0.25">
      <c r="A352" s="27">
        <v>351</v>
      </c>
      <c r="B352" s="39">
        <v>395701</v>
      </c>
      <c r="C352" s="29" t="s">
        <v>346</v>
      </c>
      <c r="D352" s="30" t="s">
        <v>14</v>
      </c>
      <c r="E352" s="8" t="s">
        <v>9</v>
      </c>
    </row>
    <row r="353" spans="1:5" ht="22.5" x14ac:dyDescent="0.25">
      <c r="A353" s="27">
        <v>352</v>
      </c>
      <c r="B353" s="39">
        <v>395801</v>
      </c>
      <c r="C353" s="29" t="s">
        <v>347</v>
      </c>
      <c r="D353" s="30" t="s">
        <v>14</v>
      </c>
      <c r="E353" s="8" t="s">
        <v>9</v>
      </c>
    </row>
    <row r="354" spans="1:5" ht="22.5" x14ac:dyDescent="0.25">
      <c r="A354" s="27">
        <v>353</v>
      </c>
      <c r="B354" s="31">
        <v>397201</v>
      </c>
      <c r="C354" s="32" t="s">
        <v>678</v>
      </c>
      <c r="D354" s="30" t="s">
        <v>14</v>
      </c>
      <c r="E354" s="8" t="s">
        <v>9</v>
      </c>
    </row>
    <row r="355" spans="1:5" x14ac:dyDescent="0.25">
      <c r="A355" s="27">
        <v>354</v>
      </c>
      <c r="B355" s="31">
        <v>397202</v>
      </c>
      <c r="C355" s="32" t="s">
        <v>679</v>
      </c>
      <c r="D355" s="30" t="s">
        <v>14</v>
      </c>
      <c r="E355" s="8" t="s">
        <v>9</v>
      </c>
    </row>
    <row r="356" spans="1:5" x14ac:dyDescent="0.25">
      <c r="A356" s="27">
        <v>355</v>
      </c>
      <c r="B356" s="31">
        <v>397203</v>
      </c>
      <c r="C356" s="32" t="s">
        <v>680</v>
      </c>
      <c r="D356" s="30" t="s">
        <v>14</v>
      </c>
      <c r="E356" s="8" t="s">
        <v>9</v>
      </c>
    </row>
    <row r="357" spans="1:5" ht="22.5" x14ac:dyDescent="0.25">
      <c r="A357" s="27">
        <v>356</v>
      </c>
      <c r="B357" s="31">
        <v>397204</v>
      </c>
      <c r="C357" s="32" t="s">
        <v>681</v>
      </c>
      <c r="D357" s="30" t="s">
        <v>14</v>
      </c>
      <c r="E357" s="8" t="s">
        <v>9</v>
      </c>
    </row>
    <row r="358" spans="1:5" x14ac:dyDescent="0.25">
      <c r="A358" s="27">
        <v>357</v>
      </c>
      <c r="B358" s="31">
        <v>397205</v>
      </c>
      <c r="C358" s="32" t="s">
        <v>682</v>
      </c>
      <c r="D358" s="30" t="s">
        <v>14</v>
      </c>
      <c r="E358" s="8" t="s">
        <v>9</v>
      </c>
    </row>
    <row r="359" spans="1:5" x14ac:dyDescent="0.25">
      <c r="A359" s="27">
        <v>358</v>
      </c>
      <c r="B359" s="31">
        <v>397206</v>
      </c>
      <c r="C359" s="32" t="s">
        <v>683</v>
      </c>
      <c r="D359" s="30" t="s">
        <v>14</v>
      </c>
      <c r="E359" s="8" t="s">
        <v>9</v>
      </c>
    </row>
    <row r="360" spans="1:5" ht="22.5" x14ac:dyDescent="0.25">
      <c r="A360" s="27">
        <v>359</v>
      </c>
      <c r="B360" s="31">
        <v>397207</v>
      </c>
      <c r="C360" s="32" t="s">
        <v>684</v>
      </c>
      <c r="D360" s="33" t="s">
        <v>624</v>
      </c>
      <c r="E360" s="8" t="s">
        <v>9</v>
      </c>
    </row>
    <row r="361" spans="1:5" x14ac:dyDescent="0.25">
      <c r="A361" s="27">
        <v>360</v>
      </c>
      <c r="B361" s="31">
        <v>397301</v>
      </c>
      <c r="C361" s="32" t="s">
        <v>685</v>
      </c>
      <c r="D361" s="30" t="s">
        <v>14</v>
      </c>
      <c r="E361" s="8" t="s">
        <v>9</v>
      </c>
    </row>
    <row r="362" spans="1:5" x14ac:dyDescent="0.25">
      <c r="A362" s="27">
        <v>361</v>
      </c>
      <c r="B362" s="31">
        <v>397302</v>
      </c>
      <c r="C362" s="32" t="s">
        <v>686</v>
      </c>
      <c r="D362" s="30" t="s">
        <v>14</v>
      </c>
      <c r="E362" s="8" t="s">
        <v>9</v>
      </c>
    </row>
    <row r="363" spans="1:5" x14ac:dyDescent="0.25">
      <c r="A363" s="27">
        <v>362</v>
      </c>
      <c r="B363" s="31">
        <v>397303</v>
      </c>
      <c r="C363" s="32" t="s">
        <v>687</v>
      </c>
      <c r="D363" s="30" t="s">
        <v>14</v>
      </c>
      <c r="E363" s="8" t="s">
        <v>9</v>
      </c>
    </row>
    <row r="364" spans="1:5" x14ac:dyDescent="0.25">
      <c r="A364" s="27">
        <v>363</v>
      </c>
      <c r="B364" s="31">
        <v>397304</v>
      </c>
      <c r="C364" s="32" t="s">
        <v>688</v>
      </c>
      <c r="D364" s="30" t="s">
        <v>14</v>
      </c>
      <c r="E364" s="8" t="s">
        <v>9</v>
      </c>
    </row>
    <row r="365" spans="1:5" x14ac:dyDescent="0.25">
      <c r="A365" s="27">
        <v>364</v>
      </c>
      <c r="B365" s="31">
        <v>397305</v>
      </c>
      <c r="C365" s="32" t="s">
        <v>689</v>
      </c>
      <c r="D365" s="30" t="s">
        <v>14</v>
      </c>
      <c r="E365" s="8" t="s">
        <v>9</v>
      </c>
    </row>
    <row r="366" spans="1:5" x14ac:dyDescent="0.25">
      <c r="A366" s="27">
        <v>365</v>
      </c>
      <c r="B366" s="31">
        <v>397306</v>
      </c>
      <c r="C366" s="32" t="s">
        <v>690</v>
      </c>
      <c r="D366" s="30" t="s">
        <v>14</v>
      </c>
      <c r="E366" s="8" t="s">
        <v>9</v>
      </c>
    </row>
    <row r="367" spans="1:5" x14ac:dyDescent="0.25">
      <c r="A367" s="27">
        <v>366</v>
      </c>
      <c r="B367" s="31">
        <v>397307</v>
      </c>
      <c r="C367" s="32" t="s">
        <v>691</v>
      </c>
      <c r="D367" s="30" t="s">
        <v>14</v>
      </c>
      <c r="E367" s="8" t="s">
        <v>9</v>
      </c>
    </row>
    <row r="368" spans="1:5" x14ac:dyDescent="0.25">
      <c r="A368" s="27">
        <v>367</v>
      </c>
      <c r="B368" s="31">
        <v>397401</v>
      </c>
      <c r="C368" s="32" t="s">
        <v>348</v>
      </c>
      <c r="D368" s="30" t="s">
        <v>14</v>
      </c>
      <c r="E368" s="8" t="s">
        <v>9</v>
      </c>
    </row>
    <row r="369" spans="1:5" ht="22.5" x14ac:dyDescent="0.25">
      <c r="A369" s="27">
        <v>368</v>
      </c>
      <c r="B369" s="31">
        <v>397501</v>
      </c>
      <c r="C369" s="32" t="s">
        <v>692</v>
      </c>
      <c r="D369" s="30" t="s">
        <v>14</v>
      </c>
      <c r="E369" s="8" t="s">
        <v>9</v>
      </c>
    </row>
    <row r="370" spans="1:5" ht="22.5" x14ac:dyDescent="0.25">
      <c r="A370" s="27">
        <v>369</v>
      </c>
      <c r="B370" s="31">
        <v>397502</v>
      </c>
      <c r="C370" s="32" t="s">
        <v>693</v>
      </c>
      <c r="D370" s="33" t="s">
        <v>491</v>
      </c>
      <c r="E370" s="8" t="s">
        <v>9</v>
      </c>
    </row>
    <row r="371" spans="1:5" x14ac:dyDescent="0.25">
      <c r="A371" s="27">
        <v>370</v>
      </c>
      <c r="B371" s="31">
        <v>397601</v>
      </c>
      <c r="C371" s="32" t="s">
        <v>694</v>
      </c>
      <c r="D371" s="30" t="s">
        <v>14</v>
      </c>
      <c r="E371" s="8" t="s">
        <v>9</v>
      </c>
    </row>
    <row r="372" spans="1:5" x14ac:dyDescent="0.25">
      <c r="A372" s="27">
        <v>371</v>
      </c>
      <c r="B372" s="31">
        <v>397701</v>
      </c>
      <c r="C372" s="32" t="s">
        <v>349</v>
      </c>
      <c r="D372" s="30" t="s">
        <v>14</v>
      </c>
      <c r="E372" s="8" t="s">
        <v>9</v>
      </c>
    </row>
    <row r="373" spans="1:5" x14ac:dyDescent="0.25">
      <c r="A373" s="27">
        <v>372</v>
      </c>
      <c r="B373" s="31">
        <v>397801</v>
      </c>
      <c r="C373" s="32" t="s">
        <v>695</v>
      </c>
      <c r="D373" s="30" t="s">
        <v>14</v>
      </c>
      <c r="E373" s="8" t="s">
        <v>9</v>
      </c>
    </row>
    <row r="374" spans="1:5" x14ac:dyDescent="0.25">
      <c r="A374" s="27">
        <v>373</v>
      </c>
      <c r="B374" s="31">
        <v>397802</v>
      </c>
      <c r="C374" s="32" t="s">
        <v>696</v>
      </c>
      <c r="D374" s="30" t="s">
        <v>14</v>
      </c>
      <c r="E374" s="8" t="s">
        <v>9</v>
      </c>
    </row>
    <row r="375" spans="1:5" x14ac:dyDescent="0.25">
      <c r="A375" s="27">
        <v>374</v>
      </c>
      <c r="B375" s="31">
        <v>397803</v>
      </c>
      <c r="C375" s="32" t="s">
        <v>697</v>
      </c>
      <c r="D375" s="30" t="s">
        <v>14</v>
      </c>
      <c r="E375" s="8" t="s">
        <v>9</v>
      </c>
    </row>
    <row r="376" spans="1:5" x14ac:dyDescent="0.25">
      <c r="A376" s="27">
        <v>375</v>
      </c>
      <c r="B376" s="31">
        <v>397901</v>
      </c>
      <c r="C376" s="32" t="s">
        <v>698</v>
      </c>
      <c r="D376" s="30" t="s">
        <v>14</v>
      </c>
      <c r="E376" s="8" t="s">
        <v>9</v>
      </c>
    </row>
    <row r="377" spans="1:5" x14ac:dyDescent="0.25">
      <c r="A377" s="27">
        <v>376</v>
      </c>
      <c r="B377" s="31">
        <v>397902</v>
      </c>
      <c r="C377" s="32" t="s">
        <v>699</v>
      </c>
      <c r="D377" s="30" t="s">
        <v>14</v>
      </c>
      <c r="E377" s="8" t="s">
        <v>9</v>
      </c>
    </row>
    <row r="378" spans="1:5" x14ac:dyDescent="0.25">
      <c r="A378" s="27">
        <v>377</v>
      </c>
      <c r="B378" s="31">
        <v>397903</v>
      </c>
      <c r="C378" s="32" t="s">
        <v>700</v>
      </c>
      <c r="D378" s="30" t="s">
        <v>14</v>
      </c>
      <c r="E378" s="8" t="s">
        <v>9</v>
      </c>
    </row>
    <row r="379" spans="1:5" ht="22.5" x14ac:dyDescent="0.25">
      <c r="A379" s="27">
        <v>378</v>
      </c>
      <c r="B379" s="39">
        <v>398001</v>
      </c>
      <c r="C379" s="29" t="s">
        <v>350</v>
      </c>
      <c r="D379" s="30" t="s">
        <v>14</v>
      </c>
      <c r="E379" s="8" t="s">
        <v>9</v>
      </c>
    </row>
    <row r="380" spans="1:5" ht="22.5" x14ac:dyDescent="0.25">
      <c r="A380" s="27">
        <v>379</v>
      </c>
      <c r="B380" s="39">
        <v>398002</v>
      </c>
      <c r="C380" s="29" t="s">
        <v>351</v>
      </c>
      <c r="D380" s="30" t="s">
        <v>14</v>
      </c>
      <c r="E380" s="8" t="s">
        <v>9</v>
      </c>
    </row>
    <row r="381" spans="1:5" ht="22.5" x14ac:dyDescent="0.25">
      <c r="A381" s="27">
        <v>380</v>
      </c>
      <c r="B381" s="31">
        <v>399201</v>
      </c>
      <c r="C381" s="32" t="s">
        <v>701</v>
      </c>
      <c r="D381" s="33" t="s">
        <v>381</v>
      </c>
      <c r="E381" s="8" t="s">
        <v>9</v>
      </c>
    </row>
    <row r="382" spans="1:5" ht="22.5" x14ac:dyDescent="0.25">
      <c r="A382" s="27">
        <v>381</v>
      </c>
      <c r="B382" s="31">
        <v>399501</v>
      </c>
      <c r="C382" s="32" t="s">
        <v>702</v>
      </c>
      <c r="D382" s="33" t="s">
        <v>703</v>
      </c>
      <c r="E382" s="8" t="s">
        <v>9</v>
      </c>
    </row>
    <row r="383" spans="1:5" ht="101.25" x14ac:dyDescent="0.25">
      <c r="A383" s="27">
        <v>382</v>
      </c>
      <c r="B383" s="39">
        <v>399802</v>
      </c>
      <c r="C383" s="29" t="s">
        <v>352</v>
      </c>
      <c r="D383" s="30" t="s">
        <v>353</v>
      </c>
      <c r="E383" s="8" t="s">
        <v>9</v>
      </c>
    </row>
    <row r="384" spans="1:5" ht="22.5" x14ac:dyDescent="0.25">
      <c r="A384" s="27">
        <v>383</v>
      </c>
      <c r="B384" s="39">
        <v>399804</v>
      </c>
      <c r="C384" s="30" t="s">
        <v>704</v>
      </c>
      <c r="D384" s="30" t="s">
        <v>63</v>
      </c>
      <c r="E384" s="8" t="s">
        <v>9</v>
      </c>
    </row>
    <row r="385" spans="1:5" ht="45" x14ac:dyDescent="0.25">
      <c r="A385" s="27">
        <v>384</v>
      </c>
      <c r="B385" s="38">
        <v>399804</v>
      </c>
      <c r="C385" s="35" t="s">
        <v>704</v>
      </c>
      <c r="D385" s="33" t="s">
        <v>705</v>
      </c>
      <c r="E385" s="8" t="s">
        <v>9</v>
      </c>
    </row>
    <row r="386" spans="1:5" x14ac:dyDescent="0.25">
      <c r="A386" s="27">
        <v>385</v>
      </c>
      <c r="B386" s="36">
        <v>402201</v>
      </c>
      <c r="C386" s="32" t="s">
        <v>706</v>
      </c>
      <c r="D386" s="33" t="s">
        <v>381</v>
      </c>
      <c r="E386" s="8" t="s">
        <v>9</v>
      </c>
    </row>
    <row r="387" spans="1:5" x14ac:dyDescent="0.25">
      <c r="A387" s="27">
        <v>386</v>
      </c>
      <c r="B387" s="40">
        <v>406501</v>
      </c>
      <c r="C387" s="29" t="s">
        <v>707</v>
      </c>
      <c r="D387" s="30" t="s">
        <v>14</v>
      </c>
      <c r="E387" s="8" t="s">
        <v>9</v>
      </c>
    </row>
    <row r="388" spans="1:5" ht="22.5" x14ac:dyDescent="0.25">
      <c r="A388" s="27">
        <v>387</v>
      </c>
      <c r="B388" s="40">
        <v>549002</v>
      </c>
      <c r="C388" s="29" t="s">
        <v>354</v>
      </c>
      <c r="D388" s="30" t="s">
        <v>14</v>
      </c>
      <c r="E388" s="8" t="s">
        <v>9</v>
      </c>
    </row>
    <row r="389" spans="1:5" ht="22.5" x14ac:dyDescent="0.25">
      <c r="A389" s="27">
        <v>388</v>
      </c>
      <c r="B389" s="39">
        <v>549011</v>
      </c>
      <c r="C389" s="29" t="s">
        <v>355</v>
      </c>
      <c r="D389" s="30" t="s">
        <v>14</v>
      </c>
      <c r="E389" s="8" t="s">
        <v>9</v>
      </c>
    </row>
    <row r="390" spans="1:5" x14ac:dyDescent="0.25">
      <c r="A390" s="27">
        <v>389</v>
      </c>
      <c r="B390" s="39">
        <v>549012</v>
      </c>
      <c r="C390" s="29" t="s">
        <v>356</v>
      </c>
      <c r="D390" s="30" t="s">
        <v>14</v>
      </c>
      <c r="E390" s="8" t="s">
        <v>9</v>
      </c>
    </row>
    <row r="391" spans="1:5" x14ac:dyDescent="0.25">
      <c r="A391" s="27">
        <v>390</v>
      </c>
      <c r="B391" s="39">
        <v>649802</v>
      </c>
      <c r="C391" s="29" t="s">
        <v>357</v>
      </c>
      <c r="D391" s="30" t="s">
        <v>14</v>
      </c>
      <c r="E391" s="8" t="s">
        <v>9</v>
      </c>
    </row>
    <row r="392" spans="1:5" ht="22.5" x14ac:dyDescent="0.25">
      <c r="A392" s="27">
        <v>391</v>
      </c>
      <c r="B392" s="39">
        <v>831905</v>
      </c>
      <c r="C392" s="29" t="s">
        <v>708</v>
      </c>
      <c r="D392" s="35" t="s">
        <v>14</v>
      </c>
      <c r="E392" s="8" t="s">
        <v>9</v>
      </c>
    </row>
    <row r="393" spans="1:5" ht="22.5" x14ac:dyDescent="0.25">
      <c r="A393" s="27">
        <v>392</v>
      </c>
      <c r="B393" s="40">
        <v>834203</v>
      </c>
      <c r="C393" s="29" t="s">
        <v>358</v>
      </c>
      <c r="D393" s="35" t="s">
        <v>14</v>
      </c>
      <c r="E393" s="8" t="s">
        <v>9</v>
      </c>
    </row>
    <row r="394" spans="1:5" ht="22.5" x14ac:dyDescent="0.25">
      <c r="A394" s="27">
        <v>393</v>
      </c>
      <c r="B394" s="40">
        <v>834940</v>
      </c>
      <c r="C394" s="29" t="s">
        <v>359</v>
      </c>
      <c r="D394" s="30" t="s">
        <v>14</v>
      </c>
      <c r="E394" s="8" t="s">
        <v>9</v>
      </c>
    </row>
    <row r="395" spans="1:5" ht="22.5" x14ac:dyDescent="0.25">
      <c r="A395" s="27">
        <v>394</v>
      </c>
      <c r="B395" s="40">
        <v>834950</v>
      </c>
      <c r="C395" s="29" t="s">
        <v>360</v>
      </c>
      <c r="D395" s="30" t="s">
        <v>14</v>
      </c>
      <c r="E395" s="8" t="s">
        <v>9</v>
      </c>
    </row>
    <row r="396" spans="1:5" ht="22.5" x14ac:dyDescent="0.25">
      <c r="A396" s="27">
        <v>395</v>
      </c>
      <c r="B396" s="40">
        <v>841001</v>
      </c>
      <c r="C396" s="29" t="s">
        <v>361</v>
      </c>
      <c r="D396" s="30" t="s">
        <v>14</v>
      </c>
      <c r="E396" s="8" t="s">
        <v>9</v>
      </c>
    </row>
    <row r="397" spans="1:5" ht="22.5" x14ac:dyDescent="0.25">
      <c r="A397" s="27">
        <v>396</v>
      </c>
      <c r="B397" s="39">
        <v>861102</v>
      </c>
      <c r="C397" s="29" t="s">
        <v>709</v>
      </c>
      <c r="D397" s="35" t="s">
        <v>14</v>
      </c>
      <c r="E397" s="8" t="s">
        <v>9</v>
      </c>
    </row>
    <row r="398" spans="1:5" ht="22.5" x14ac:dyDescent="0.25">
      <c r="A398" s="27">
        <v>397</v>
      </c>
      <c r="B398" s="39">
        <v>862007</v>
      </c>
      <c r="C398" s="29" t="s">
        <v>710</v>
      </c>
      <c r="D398" s="35" t="s">
        <v>14</v>
      </c>
      <c r="E398" s="8" t="s">
        <v>9</v>
      </c>
    </row>
    <row r="399" spans="1:5" ht="22.5" x14ac:dyDescent="0.25">
      <c r="A399" s="27">
        <v>398</v>
      </c>
      <c r="B399" s="39">
        <v>862324</v>
      </c>
      <c r="C399" s="29" t="s">
        <v>711</v>
      </c>
      <c r="D399" s="30" t="s">
        <v>14</v>
      </c>
      <c r="E399" s="8" t="s">
        <v>9</v>
      </c>
    </row>
    <row r="400" spans="1:5" ht="22.5" x14ac:dyDescent="0.25">
      <c r="A400" s="27">
        <v>399</v>
      </c>
      <c r="B400" s="40">
        <v>862602</v>
      </c>
      <c r="C400" s="29" t="s">
        <v>362</v>
      </c>
      <c r="D400" s="35" t="s">
        <v>14</v>
      </c>
      <c r="E400" s="8" t="s">
        <v>9</v>
      </c>
    </row>
    <row r="401" spans="1:6" ht="33.75" x14ac:dyDescent="0.25">
      <c r="A401" s="27">
        <v>400</v>
      </c>
      <c r="B401" s="40">
        <v>862801</v>
      </c>
      <c r="C401" s="29" t="s">
        <v>363</v>
      </c>
      <c r="D401" s="30" t="s">
        <v>14</v>
      </c>
      <c r="E401" s="8" t="s">
        <v>9</v>
      </c>
    </row>
    <row r="402" spans="1:6" ht="33.75" x14ac:dyDescent="0.25">
      <c r="A402" s="27">
        <v>401</v>
      </c>
      <c r="B402" s="40">
        <v>862802</v>
      </c>
      <c r="C402" s="29" t="s">
        <v>364</v>
      </c>
      <c r="D402" s="30" t="s">
        <v>14</v>
      </c>
      <c r="E402" s="8" t="s">
        <v>9</v>
      </c>
    </row>
    <row r="403" spans="1:6" ht="33.75" x14ac:dyDescent="0.25">
      <c r="A403" s="27">
        <v>402</v>
      </c>
      <c r="B403" s="40">
        <v>862803</v>
      </c>
      <c r="C403" s="29" t="s">
        <v>365</v>
      </c>
      <c r="D403" s="30" t="s">
        <v>14</v>
      </c>
      <c r="E403" s="8" t="s">
        <v>9</v>
      </c>
    </row>
    <row r="404" spans="1:6" ht="33.75" x14ac:dyDescent="0.25">
      <c r="A404" s="27">
        <v>403</v>
      </c>
      <c r="B404" s="40">
        <v>862804</v>
      </c>
      <c r="C404" s="29" t="s">
        <v>366</v>
      </c>
      <c r="D404" s="30" t="s">
        <v>14</v>
      </c>
      <c r="E404" s="8" t="s">
        <v>9</v>
      </c>
    </row>
    <row r="405" spans="1:6" ht="33.75" x14ac:dyDescent="0.25">
      <c r="A405" s="27">
        <v>404</v>
      </c>
      <c r="B405" s="40">
        <v>862805</v>
      </c>
      <c r="C405" s="29" t="s">
        <v>367</v>
      </c>
      <c r="D405" s="30" t="s">
        <v>14</v>
      </c>
      <c r="E405" s="8" t="s">
        <v>9</v>
      </c>
    </row>
    <row r="406" spans="1:6" ht="33.75" x14ac:dyDescent="0.25">
      <c r="A406" s="27">
        <v>405</v>
      </c>
      <c r="B406" s="40">
        <v>862806</v>
      </c>
      <c r="C406" s="29" t="s">
        <v>368</v>
      </c>
      <c r="D406" s="30" t="s">
        <v>14</v>
      </c>
      <c r="E406" s="8" t="s">
        <v>9</v>
      </c>
    </row>
    <row r="407" spans="1:6" ht="33.75" x14ac:dyDescent="0.25">
      <c r="A407" s="27">
        <v>406</v>
      </c>
      <c r="B407" s="40">
        <v>862807</v>
      </c>
      <c r="C407" s="29" t="s">
        <v>369</v>
      </c>
      <c r="D407" s="30" t="s">
        <v>14</v>
      </c>
      <c r="E407" s="8" t="s">
        <v>9</v>
      </c>
    </row>
    <row r="408" spans="1:6" ht="33.75" x14ac:dyDescent="0.25">
      <c r="A408" s="27">
        <v>407</v>
      </c>
      <c r="B408" s="40">
        <v>864205</v>
      </c>
      <c r="C408" s="29" t="s">
        <v>370</v>
      </c>
      <c r="D408" s="30" t="s">
        <v>14</v>
      </c>
      <c r="E408" s="8" t="s">
        <v>9</v>
      </c>
    </row>
    <row r="409" spans="1:6" x14ac:dyDescent="0.25">
      <c r="A409" s="27">
        <v>408</v>
      </c>
      <c r="B409" s="36">
        <v>871111</v>
      </c>
      <c r="C409" s="32" t="s">
        <v>712</v>
      </c>
      <c r="D409" s="33" t="s">
        <v>381</v>
      </c>
      <c r="E409" s="8" t="s">
        <v>9</v>
      </c>
    </row>
    <row r="410" spans="1:6" ht="22.5" x14ac:dyDescent="0.25">
      <c r="A410" s="27">
        <v>409</v>
      </c>
      <c r="B410" s="36">
        <v>871121</v>
      </c>
      <c r="C410" s="32" t="s">
        <v>713</v>
      </c>
      <c r="D410" s="33" t="s">
        <v>381</v>
      </c>
      <c r="E410" s="8" t="s">
        <v>9</v>
      </c>
    </row>
    <row r="411" spans="1:6" x14ac:dyDescent="0.25">
      <c r="A411" s="27">
        <v>410</v>
      </c>
      <c r="B411" s="36">
        <v>872002</v>
      </c>
      <c r="C411" s="32" t="s">
        <v>714</v>
      </c>
      <c r="D411" s="33" t="s">
        <v>381</v>
      </c>
      <c r="E411" s="8" t="s">
        <v>9</v>
      </c>
    </row>
    <row r="412" spans="1:6" ht="22.5" x14ac:dyDescent="0.25">
      <c r="A412" s="27">
        <v>411</v>
      </c>
      <c r="B412" s="36">
        <v>872202</v>
      </c>
      <c r="C412" s="32" t="s">
        <v>715</v>
      </c>
      <c r="D412" s="33" t="s">
        <v>381</v>
      </c>
      <c r="E412" s="8" t="s">
        <v>9</v>
      </c>
    </row>
    <row r="413" spans="1:6" x14ac:dyDescent="0.25">
      <c r="A413" s="27">
        <v>412</v>
      </c>
      <c r="B413" s="36">
        <v>872520</v>
      </c>
      <c r="C413" s="32" t="s">
        <v>716</v>
      </c>
      <c r="D413" s="33" t="s">
        <v>381</v>
      </c>
      <c r="E413" s="8" t="s">
        <v>9</v>
      </c>
    </row>
    <row r="414" spans="1:6" x14ac:dyDescent="0.25">
      <c r="A414" s="27">
        <v>413</v>
      </c>
      <c r="B414" s="36">
        <v>873501</v>
      </c>
      <c r="C414" s="32" t="s">
        <v>717</v>
      </c>
      <c r="D414" s="30" t="s">
        <v>14</v>
      </c>
      <c r="E414" s="8" t="s">
        <v>9</v>
      </c>
    </row>
    <row r="415" spans="1:6" ht="64.5" customHeight="1" x14ac:dyDescent="0.25">
      <c r="A415" s="27">
        <v>414</v>
      </c>
      <c r="B415" s="36">
        <v>874111</v>
      </c>
      <c r="C415" s="32" t="s">
        <v>718</v>
      </c>
      <c r="D415" s="30" t="s">
        <v>14</v>
      </c>
      <c r="E415" s="8" t="s">
        <v>9</v>
      </c>
      <c r="F415" s="14"/>
    </row>
    <row r="416" spans="1:6" ht="22.5" x14ac:dyDescent="0.25">
      <c r="A416" s="27">
        <v>415</v>
      </c>
      <c r="B416" s="36">
        <v>874112</v>
      </c>
      <c r="C416" s="32" t="s">
        <v>719</v>
      </c>
      <c r="D416" s="30" t="s">
        <v>14</v>
      </c>
      <c r="E416" s="8" t="s">
        <v>9</v>
      </c>
    </row>
    <row r="417" spans="1:5" ht="22.5" x14ac:dyDescent="0.25">
      <c r="A417" s="27">
        <v>416</v>
      </c>
      <c r="B417" s="36">
        <v>874113</v>
      </c>
      <c r="C417" s="32" t="s">
        <v>720</v>
      </c>
      <c r="D417" s="30" t="s">
        <v>14</v>
      </c>
      <c r="E417" s="8" t="s">
        <v>9</v>
      </c>
    </row>
    <row r="418" spans="1:5" ht="22.5" x14ac:dyDescent="0.25">
      <c r="A418" s="27">
        <v>417</v>
      </c>
      <c r="B418" s="31">
        <v>874114</v>
      </c>
      <c r="C418" s="32" t="s">
        <v>721</v>
      </c>
      <c r="D418" s="30" t="s">
        <v>14</v>
      </c>
      <c r="E418" s="8" t="s">
        <v>9</v>
      </c>
    </row>
    <row r="419" spans="1:5" ht="22.5" x14ac:dyDescent="0.25">
      <c r="A419" s="27">
        <v>418</v>
      </c>
      <c r="B419" s="31">
        <v>874121</v>
      </c>
      <c r="C419" s="32" t="s">
        <v>722</v>
      </c>
      <c r="D419" s="30" t="s">
        <v>14</v>
      </c>
      <c r="E419" s="8" t="s">
        <v>9</v>
      </c>
    </row>
    <row r="420" spans="1:5" ht="22.5" x14ac:dyDescent="0.25">
      <c r="A420" s="27">
        <v>419</v>
      </c>
      <c r="B420" s="31">
        <v>874122</v>
      </c>
      <c r="C420" s="32" t="s">
        <v>723</v>
      </c>
      <c r="D420" s="30" t="s">
        <v>14</v>
      </c>
      <c r="E420" s="8" t="s">
        <v>9</v>
      </c>
    </row>
    <row r="421" spans="1:5" ht="22.5" x14ac:dyDescent="0.25">
      <c r="A421" s="27">
        <v>420</v>
      </c>
      <c r="B421" s="31">
        <v>874123</v>
      </c>
      <c r="C421" s="32" t="s">
        <v>724</v>
      </c>
      <c r="D421" s="30" t="s">
        <v>14</v>
      </c>
      <c r="E421" s="8" t="s">
        <v>9</v>
      </c>
    </row>
    <row r="422" spans="1:5" ht="22.5" x14ac:dyDescent="0.25">
      <c r="A422" s="27">
        <v>421</v>
      </c>
      <c r="B422" s="31">
        <v>874124</v>
      </c>
      <c r="C422" s="32" t="s">
        <v>725</v>
      </c>
      <c r="D422" s="30" t="s">
        <v>14</v>
      </c>
      <c r="E422" s="8" t="s">
        <v>9</v>
      </c>
    </row>
    <row r="423" spans="1:5" ht="22.5" x14ac:dyDescent="0.25">
      <c r="A423" s="27">
        <v>422</v>
      </c>
      <c r="B423" s="31">
        <v>874125</v>
      </c>
      <c r="C423" s="32" t="s">
        <v>726</v>
      </c>
      <c r="D423" s="30" t="s">
        <v>14</v>
      </c>
      <c r="E423" s="8" t="s">
        <v>9</v>
      </c>
    </row>
    <row r="424" spans="1:5" x14ac:dyDescent="0.25">
      <c r="A424" s="27">
        <v>423</v>
      </c>
      <c r="B424" s="39">
        <v>874130</v>
      </c>
      <c r="C424" s="29" t="s">
        <v>371</v>
      </c>
      <c r="D424" s="30" t="s">
        <v>14</v>
      </c>
      <c r="E424" s="8" t="s">
        <v>9</v>
      </c>
    </row>
    <row r="425" spans="1:5" ht="22.5" x14ac:dyDescent="0.25">
      <c r="A425" s="27">
        <v>424</v>
      </c>
      <c r="B425" s="31">
        <v>874131</v>
      </c>
      <c r="C425" s="32" t="s">
        <v>727</v>
      </c>
      <c r="D425" s="30" t="s">
        <v>14</v>
      </c>
      <c r="E425" s="8" t="s">
        <v>9</v>
      </c>
    </row>
    <row r="426" spans="1:5" ht="22.5" x14ac:dyDescent="0.25">
      <c r="A426" s="27">
        <v>425</v>
      </c>
      <c r="B426" s="31">
        <v>874132</v>
      </c>
      <c r="C426" s="32" t="s">
        <v>728</v>
      </c>
      <c r="D426" s="30" t="s">
        <v>14</v>
      </c>
      <c r="E426" s="8" t="s">
        <v>9</v>
      </c>
    </row>
    <row r="427" spans="1:5" ht="180" x14ac:dyDescent="0.25">
      <c r="A427" s="27">
        <v>426</v>
      </c>
      <c r="B427" s="27">
        <v>874133</v>
      </c>
      <c r="C427" s="35" t="s">
        <v>729</v>
      </c>
      <c r="D427" s="33" t="s">
        <v>730</v>
      </c>
      <c r="E427" s="8" t="s">
        <v>9</v>
      </c>
    </row>
    <row r="428" spans="1:5" ht="22.5" x14ac:dyDescent="0.25">
      <c r="A428" s="27">
        <v>427</v>
      </c>
      <c r="B428" s="31">
        <v>874134</v>
      </c>
      <c r="C428" s="32" t="s">
        <v>731</v>
      </c>
      <c r="D428" s="33" t="s">
        <v>381</v>
      </c>
      <c r="E428" s="8" t="s">
        <v>9</v>
      </c>
    </row>
    <row r="429" spans="1:5" ht="22.5" x14ac:dyDescent="0.25">
      <c r="A429" s="27">
        <v>428</v>
      </c>
      <c r="B429" s="31">
        <v>874301</v>
      </c>
      <c r="C429" s="32" t="s">
        <v>732</v>
      </c>
      <c r="D429" s="33" t="s">
        <v>381</v>
      </c>
      <c r="E429" s="8" t="s">
        <v>9</v>
      </c>
    </row>
    <row r="430" spans="1:5" x14ac:dyDescent="0.25">
      <c r="A430" s="27">
        <v>429</v>
      </c>
      <c r="B430" s="39">
        <v>874313</v>
      </c>
      <c r="C430" s="29" t="s">
        <v>372</v>
      </c>
      <c r="D430" s="30" t="s">
        <v>14</v>
      </c>
      <c r="E430" s="8" t="s">
        <v>9</v>
      </c>
    </row>
    <row r="431" spans="1:5" x14ac:dyDescent="0.25">
      <c r="A431" s="27">
        <v>430</v>
      </c>
      <c r="B431" s="39">
        <v>874601</v>
      </c>
      <c r="C431" s="29" t="s">
        <v>733</v>
      </c>
      <c r="D431" s="30" t="s">
        <v>14</v>
      </c>
      <c r="E431" s="8" t="s">
        <v>9</v>
      </c>
    </row>
    <row r="432" spans="1:5" x14ac:dyDescent="0.25">
      <c r="A432" s="27">
        <v>431</v>
      </c>
      <c r="B432" s="39">
        <v>874602</v>
      </c>
      <c r="C432" s="29" t="s">
        <v>734</v>
      </c>
      <c r="D432" s="30" t="s">
        <v>14</v>
      </c>
      <c r="E432" s="8" t="s">
        <v>9</v>
      </c>
    </row>
    <row r="433" spans="1:5" x14ac:dyDescent="0.25">
      <c r="A433" s="27">
        <v>432</v>
      </c>
      <c r="B433" s="40">
        <v>875101</v>
      </c>
      <c r="C433" s="29" t="s">
        <v>373</v>
      </c>
      <c r="D433" s="30" t="s">
        <v>14</v>
      </c>
      <c r="E433" s="8" t="s">
        <v>9</v>
      </c>
    </row>
    <row r="434" spans="1:5" x14ac:dyDescent="0.25">
      <c r="A434" s="27">
        <v>433</v>
      </c>
      <c r="B434" s="31">
        <v>876110</v>
      </c>
      <c r="C434" s="32" t="s">
        <v>735</v>
      </c>
      <c r="D434" s="30" t="s">
        <v>14</v>
      </c>
      <c r="E434" s="8" t="s">
        <v>9</v>
      </c>
    </row>
    <row r="435" spans="1:5" ht="101.25" x14ac:dyDescent="0.25">
      <c r="A435" s="27">
        <v>434</v>
      </c>
      <c r="B435" s="31">
        <v>876120</v>
      </c>
      <c r="C435" s="32" t="s">
        <v>736</v>
      </c>
      <c r="D435" s="33" t="s">
        <v>474</v>
      </c>
      <c r="E435" s="8" t="s">
        <v>9</v>
      </c>
    </row>
    <row r="436" spans="1:5" ht="191.25" x14ac:dyDescent="0.25">
      <c r="A436" s="27">
        <v>435</v>
      </c>
      <c r="B436" s="27">
        <v>876121</v>
      </c>
      <c r="C436" s="35" t="s">
        <v>737</v>
      </c>
      <c r="D436" s="33" t="s">
        <v>738</v>
      </c>
      <c r="E436" s="8" t="s">
        <v>9</v>
      </c>
    </row>
    <row r="437" spans="1:5" ht="191.25" x14ac:dyDescent="0.25">
      <c r="A437" s="27">
        <v>436</v>
      </c>
      <c r="B437" s="27">
        <v>876122</v>
      </c>
      <c r="C437" s="35" t="s">
        <v>739</v>
      </c>
      <c r="D437" s="33" t="s">
        <v>740</v>
      </c>
      <c r="E437" s="8" t="s">
        <v>9</v>
      </c>
    </row>
    <row r="438" spans="1:5" ht="213.75" x14ac:dyDescent="0.25">
      <c r="A438" s="27">
        <v>437</v>
      </c>
      <c r="B438" s="27">
        <v>876123</v>
      </c>
      <c r="C438" s="35" t="s">
        <v>741</v>
      </c>
      <c r="D438" s="33" t="s">
        <v>742</v>
      </c>
      <c r="E438" s="8" t="s">
        <v>9</v>
      </c>
    </row>
    <row r="439" spans="1:5" ht="191.25" x14ac:dyDescent="0.25">
      <c r="A439" s="27">
        <v>438</v>
      </c>
      <c r="B439" s="38">
        <v>876130</v>
      </c>
      <c r="C439" s="35" t="s">
        <v>743</v>
      </c>
      <c r="D439" s="33" t="s">
        <v>740</v>
      </c>
      <c r="E439" s="8" t="s">
        <v>9</v>
      </c>
    </row>
    <row r="440" spans="1:5" ht="101.25" x14ac:dyDescent="0.25">
      <c r="A440" s="27">
        <v>439</v>
      </c>
      <c r="B440" s="36">
        <v>876131</v>
      </c>
      <c r="C440" s="32" t="s">
        <v>744</v>
      </c>
      <c r="D440" s="33" t="s">
        <v>474</v>
      </c>
      <c r="E440" s="8" t="s">
        <v>9</v>
      </c>
    </row>
    <row r="441" spans="1:5" ht="112.5" x14ac:dyDescent="0.25">
      <c r="A441" s="27">
        <v>440</v>
      </c>
      <c r="B441" s="36">
        <v>876132</v>
      </c>
      <c r="C441" s="32" t="s">
        <v>745</v>
      </c>
      <c r="D441" s="33" t="s">
        <v>746</v>
      </c>
      <c r="E441" s="8" t="s">
        <v>9</v>
      </c>
    </row>
    <row r="442" spans="1:5" ht="101.25" x14ac:dyDescent="0.25">
      <c r="A442" s="27">
        <v>441</v>
      </c>
      <c r="B442" s="36">
        <v>876136</v>
      </c>
      <c r="C442" s="32" t="s">
        <v>747</v>
      </c>
      <c r="D442" s="33" t="s">
        <v>474</v>
      </c>
      <c r="E442" s="8" t="s">
        <v>9</v>
      </c>
    </row>
    <row r="443" spans="1:5" ht="22.5" x14ac:dyDescent="0.25">
      <c r="A443" s="27">
        <v>442</v>
      </c>
      <c r="B443" s="31">
        <v>876140</v>
      </c>
      <c r="C443" s="32" t="s">
        <v>748</v>
      </c>
      <c r="D443" s="30" t="s">
        <v>14</v>
      </c>
      <c r="E443" s="8" t="s">
        <v>9</v>
      </c>
    </row>
    <row r="444" spans="1:5" ht="22.5" x14ac:dyDescent="0.25">
      <c r="A444" s="27">
        <v>443</v>
      </c>
      <c r="B444" s="31">
        <v>876190</v>
      </c>
      <c r="C444" s="32" t="s">
        <v>749</v>
      </c>
      <c r="D444" s="30" t="s">
        <v>14</v>
      </c>
      <c r="E444" s="8" t="s">
        <v>9</v>
      </c>
    </row>
    <row r="445" spans="1:5" x14ac:dyDescent="0.25">
      <c r="A445" s="27">
        <v>444</v>
      </c>
      <c r="B445" s="31">
        <v>876212</v>
      </c>
      <c r="C445" s="32" t="s">
        <v>750</v>
      </c>
      <c r="D445" s="33" t="s">
        <v>381</v>
      </c>
      <c r="E445" s="8" t="s">
        <v>9</v>
      </c>
    </row>
    <row r="446" spans="1:5" x14ac:dyDescent="0.25">
      <c r="A446" s="27">
        <v>445</v>
      </c>
      <c r="B446" s="31">
        <v>876222</v>
      </c>
      <c r="C446" s="32" t="s">
        <v>751</v>
      </c>
      <c r="D446" s="33" t="s">
        <v>381</v>
      </c>
      <c r="E446" s="8" t="s">
        <v>9</v>
      </c>
    </row>
    <row r="447" spans="1:5" ht="22.5" x14ac:dyDescent="0.25">
      <c r="A447" s="27">
        <v>446</v>
      </c>
      <c r="B447" s="31">
        <v>876231</v>
      </c>
      <c r="C447" s="32" t="s">
        <v>752</v>
      </c>
      <c r="D447" s="33" t="s">
        <v>381</v>
      </c>
      <c r="E447" s="8" t="s">
        <v>9</v>
      </c>
    </row>
    <row r="448" spans="1:5" ht="101.25" x14ac:dyDescent="0.25">
      <c r="A448" s="27">
        <v>447</v>
      </c>
      <c r="B448" s="31">
        <v>876241</v>
      </c>
      <c r="C448" s="32" t="s">
        <v>753</v>
      </c>
      <c r="D448" s="33" t="s">
        <v>474</v>
      </c>
      <c r="E448" s="8" t="s">
        <v>9</v>
      </c>
    </row>
    <row r="449" spans="1:5" ht="112.5" x14ac:dyDescent="0.25">
      <c r="A449" s="27">
        <v>448</v>
      </c>
      <c r="B449" s="31">
        <v>876320</v>
      </c>
      <c r="C449" s="32" t="s">
        <v>754</v>
      </c>
      <c r="D449" s="33" t="s">
        <v>746</v>
      </c>
      <c r="E449" s="8" t="s">
        <v>9</v>
      </c>
    </row>
    <row r="450" spans="1:5" ht="101.25" x14ac:dyDescent="0.25">
      <c r="A450" s="27">
        <v>449</v>
      </c>
      <c r="B450" s="31">
        <v>876390</v>
      </c>
      <c r="C450" s="32" t="s">
        <v>755</v>
      </c>
      <c r="D450" s="33" t="s">
        <v>474</v>
      </c>
      <c r="E450" s="8" t="s">
        <v>9</v>
      </c>
    </row>
    <row r="451" spans="1:5" x14ac:dyDescent="0.25">
      <c r="A451" s="27">
        <v>450</v>
      </c>
      <c r="B451" s="31">
        <v>877110</v>
      </c>
      <c r="C451" s="32" t="s">
        <v>54</v>
      </c>
      <c r="D451" s="30" t="s">
        <v>14</v>
      </c>
      <c r="E451" s="8" t="s">
        <v>9</v>
      </c>
    </row>
    <row r="452" spans="1:5" ht="101.25" x14ac:dyDescent="0.25">
      <c r="A452" s="27">
        <v>451</v>
      </c>
      <c r="B452" s="31">
        <v>877112</v>
      </c>
      <c r="C452" s="32" t="s">
        <v>756</v>
      </c>
      <c r="D452" s="33" t="s">
        <v>474</v>
      </c>
      <c r="E452" s="8" t="s">
        <v>9</v>
      </c>
    </row>
    <row r="453" spans="1:5" x14ac:dyDescent="0.25">
      <c r="A453" s="27">
        <v>452</v>
      </c>
      <c r="B453" s="39">
        <v>877161</v>
      </c>
      <c r="C453" s="29" t="s">
        <v>374</v>
      </c>
      <c r="D453" s="30" t="s">
        <v>14</v>
      </c>
      <c r="E453" s="8" t="s">
        <v>9</v>
      </c>
    </row>
    <row r="454" spans="1:5" ht="101.25" x14ac:dyDescent="0.25">
      <c r="A454" s="27">
        <v>453</v>
      </c>
      <c r="B454" s="31">
        <v>877171</v>
      </c>
      <c r="C454" s="32" t="s">
        <v>757</v>
      </c>
      <c r="D454" s="33" t="s">
        <v>474</v>
      </c>
      <c r="E454" s="8" t="s">
        <v>9</v>
      </c>
    </row>
    <row r="455" spans="1:5" ht="101.25" x14ac:dyDescent="0.25">
      <c r="A455" s="27">
        <v>454</v>
      </c>
      <c r="B455" s="31">
        <v>877201</v>
      </c>
      <c r="C455" s="32" t="s">
        <v>758</v>
      </c>
      <c r="D455" s="33" t="s">
        <v>474</v>
      </c>
      <c r="E455" s="8" t="s">
        <v>9</v>
      </c>
    </row>
    <row r="456" spans="1:5" ht="101.25" x14ac:dyDescent="0.25">
      <c r="A456" s="27">
        <v>455</v>
      </c>
      <c r="B456" s="31">
        <v>877210</v>
      </c>
      <c r="C456" s="32" t="s">
        <v>759</v>
      </c>
      <c r="D456" s="33" t="s">
        <v>760</v>
      </c>
      <c r="E456" s="8" t="s">
        <v>9</v>
      </c>
    </row>
    <row r="457" spans="1:5" x14ac:dyDescent="0.25">
      <c r="A457" s="27">
        <v>456</v>
      </c>
      <c r="B457" s="39">
        <v>877214</v>
      </c>
      <c r="C457" s="29" t="s">
        <v>375</v>
      </c>
      <c r="D457" s="30" t="s">
        <v>14</v>
      </c>
      <c r="E457" s="8" t="s">
        <v>9</v>
      </c>
    </row>
    <row r="458" spans="1:5" ht="180" x14ac:dyDescent="0.25">
      <c r="A458" s="27">
        <v>457</v>
      </c>
      <c r="B458" s="27">
        <v>878101</v>
      </c>
      <c r="C458" s="35" t="s">
        <v>761</v>
      </c>
      <c r="D458" s="33" t="s">
        <v>762</v>
      </c>
      <c r="E458" s="8" t="s">
        <v>9</v>
      </c>
    </row>
    <row r="459" spans="1:5" ht="191.25" x14ac:dyDescent="0.25">
      <c r="A459" s="27">
        <v>458</v>
      </c>
      <c r="B459" s="27">
        <v>878111</v>
      </c>
      <c r="C459" s="35" t="s">
        <v>763</v>
      </c>
      <c r="D459" s="33" t="s">
        <v>764</v>
      </c>
      <c r="E459" s="8" t="s">
        <v>9</v>
      </c>
    </row>
    <row r="460" spans="1:5" ht="180" x14ac:dyDescent="0.25">
      <c r="A460" s="27">
        <v>459</v>
      </c>
      <c r="B460" s="27">
        <v>878201</v>
      </c>
      <c r="C460" s="35" t="s">
        <v>765</v>
      </c>
      <c r="D460" s="33" t="s">
        <v>762</v>
      </c>
      <c r="E460" s="8" t="s">
        <v>9</v>
      </c>
    </row>
    <row r="461" spans="1:5" ht="101.25" x14ac:dyDescent="0.25">
      <c r="A461" s="27">
        <v>460</v>
      </c>
      <c r="B461" s="31">
        <v>878301</v>
      </c>
      <c r="C461" s="32" t="s">
        <v>766</v>
      </c>
      <c r="D461" s="33" t="s">
        <v>474</v>
      </c>
      <c r="E461" s="8" t="s">
        <v>9</v>
      </c>
    </row>
    <row r="462" spans="1:5" ht="101.25" x14ac:dyDescent="0.25">
      <c r="A462" s="27">
        <v>461</v>
      </c>
      <c r="B462" s="36">
        <v>878401</v>
      </c>
      <c r="C462" s="32" t="s">
        <v>767</v>
      </c>
      <c r="D462" s="33" t="s">
        <v>474</v>
      </c>
      <c r="E462" s="8" t="s">
        <v>9</v>
      </c>
    </row>
    <row r="463" spans="1:5" ht="22.5" x14ac:dyDescent="0.25">
      <c r="A463" s="27">
        <v>462</v>
      </c>
      <c r="B463" s="39">
        <v>878901</v>
      </c>
      <c r="C463" s="30" t="s">
        <v>768</v>
      </c>
      <c r="D463" s="30" t="s">
        <v>14</v>
      </c>
      <c r="E463" s="8" t="s">
        <v>9</v>
      </c>
    </row>
    <row r="464" spans="1:5" x14ac:dyDescent="0.25">
      <c r="A464" s="27">
        <v>463</v>
      </c>
      <c r="B464" s="39">
        <v>878902</v>
      </c>
      <c r="C464" s="29" t="s">
        <v>376</v>
      </c>
      <c r="D464" s="30" t="s">
        <v>14</v>
      </c>
      <c r="E464" s="8" t="s">
        <v>9</v>
      </c>
    </row>
    <row r="465" spans="1:5" x14ac:dyDescent="0.25">
      <c r="A465" s="27">
        <v>464</v>
      </c>
      <c r="B465" s="39">
        <v>878903</v>
      </c>
      <c r="C465" s="30" t="s">
        <v>55</v>
      </c>
      <c r="D465" s="30" t="s">
        <v>14</v>
      </c>
      <c r="E465" s="8" t="s">
        <v>9</v>
      </c>
    </row>
    <row r="466" spans="1:5" x14ac:dyDescent="0.25">
      <c r="A466" s="27">
        <v>465</v>
      </c>
      <c r="B466" s="36">
        <v>879111</v>
      </c>
      <c r="C466" s="32" t="s">
        <v>769</v>
      </c>
      <c r="D466" s="33" t="s">
        <v>381</v>
      </c>
      <c r="E466" s="8" t="s">
        <v>9</v>
      </c>
    </row>
    <row r="467" spans="1:5" ht="22.5" x14ac:dyDescent="0.25">
      <c r="A467" s="27">
        <v>466</v>
      </c>
      <c r="B467" s="31">
        <v>879112</v>
      </c>
      <c r="C467" s="32" t="s">
        <v>770</v>
      </c>
      <c r="D467" s="33" t="s">
        <v>771</v>
      </c>
      <c r="E467" s="8" t="s">
        <v>9</v>
      </c>
    </row>
    <row r="468" spans="1:5" ht="22.5" x14ac:dyDescent="0.25">
      <c r="A468" s="27">
        <v>467</v>
      </c>
      <c r="B468" s="31">
        <v>879113</v>
      </c>
      <c r="C468" s="32" t="s">
        <v>772</v>
      </c>
      <c r="D468" s="33" t="s">
        <v>771</v>
      </c>
      <c r="E468" s="8" t="s">
        <v>9</v>
      </c>
    </row>
    <row r="469" spans="1:5" x14ac:dyDescent="0.25">
      <c r="A469" s="27">
        <v>468</v>
      </c>
      <c r="B469" s="31">
        <v>879301</v>
      </c>
      <c r="C469" s="32" t="s">
        <v>773</v>
      </c>
      <c r="D469" s="33" t="s">
        <v>381</v>
      </c>
      <c r="E469" s="8" t="s">
        <v>9</v>
      </c>
    </row>
    <row r="470" spans="1:5" ht="22.5" x14ac:dyDescent="0.25">
      <c r="A470" s="27">
        <v>469</v>
      </c>
      <c r="B470" s="31">
        <v>879391</v>
      </c>
      <c r="C470" s="32" t="s">
        <v>774</v>
      </c>
      <c r="D470" s="33" t="s">
        <v>381</v>
      </c>
      <c r="E470" s="8" t="s">
        <v>9</v>
      </c>
    </row>
    <row r="471" spans="1:5" x14ac:dyDescent="0.25">
      <c r="A471" s="27">
        <v>470</v>
      </c>
      <c r="B471" s="31">
        <v>879410</v>
      </c>
      <c r="C471" s="32" t="s">
        <v>775</v>
      </c>
      <c r="D471" s="33" t="s">
        <v>381</v>
      </c>
      <c r="E471" s="8" t="s">
        <v>9</v>
      </c>
    </row>
    <row r="472" spans="1:5" ht="22.5" x14ac:dyDescent="0.25">
      <c r="A472" s="27">
        <v>471</v>
      </c>
      <c r="B472" s="31">
        <v>879910</v>
      </c>
      <c r="C472" s="32" t="s">
        <v>776</v>
      </c>
      <c r="D472" s="33" t="s">
        <v>381</v>
      </c>
      <c r="E472" s="8" t="s">
        <v>9</v>
      </c>
    </row>
    <row r="473" spans="1:5" ht="22.5" x14ac:dyDescent="0.25">
      <c r="A473" s="27">
        <v>472</v>
      </c>
      <c r="B473" s="36">
        <v>879990</v>
      </c>
      <c r="C473" s="32" t="s">
        <v>777</v>
      </c>
      <c r="D473" s="33" t="s">
        <v>381</v>
      </c>
      <c r="E473" s="8" t="s">
        <v>9</v>
      </c>
    </row>
    <row r="474" spans="1:5" x14ac:dyDescent="0.25">
      <c r="A474" s="27">
        <v>473</v>
      </c>
      <c r="B474" s="31">
        <v>881202</v>
      </c>
      <c r="C474" s="32" t="s">
        <v>778</v>
      </c>
      <c r="D474" s="33" t="s">
        <v>381</v>
      </c>
      <c r="E474" s="8" t="s">
        <v>9</v>
      </c>
    </row>
    <row r="475" spans="1:5" x14ac:dyDescent="0.25">
      <c r="A475" s="27">
        <v>474</v>
      </c>
      <c r="B475" s="31">
        <v>881205</v>
      </c>
      <c r="C475" s="32" t="s">
        <v>779</v>
      </c>
      <c r="D475" s="33" t="s">
        <v>381</v>
      </c>
      <c r="E475" s="8" t="s">
        <v>9</v>
      </c>
    </row>
    <row r="476" spans="1:5" ht="22.5" x14ac:dyDescent="0.25">
      <c r="A476" s="27">
        <v>475</v>
      </c>
      <c r="B476" s="31">
        <v>881206</v>
      </c>
      <c r="C476" s="32" t="s">
        <v>780</v>
      </c>
      <c r="D476" s="33" t="s">
        <v>771</v>
      </c>
      <c r="E476" s="8" t="s">
        <v>9</v>
      </c>
    </row>
    <row r="477" spans="1:5" ht="22.5" x14ac:dyDescent="0.25">
      <c r="A477" s="27">
        <v>476</v>
      </c>
      <c r="B477" s="31">
        <v>881210</v>
      </c>
      <c r="C477" s="32" t="s">
        <v>781</v>
      </c>
      <c r="D477" s="33" t="s">
        <v>381</v>
      </c>
      <c r="E477" s="8" t="s">
        <v>9</v>
      </c>
    </row>
    <row r="478" spans="1:5" x14ac:dyDescent="0.25">
      <c r="A478" s="27">
        <v>477</v>
      </c>
      <c r="B478" s="31">
        <v>881211</v>
      </c>
      <c r="C478" s="32" t="s">
        <v>782</v>
      </c>
      <c r="D478" s="33" t="s">
        <v>381</v>
      </c>
      <c r="E478" s="8" t="s">
        <v>9</v>
      </c>
    </row>
    <row r="479" spans="1:5" x14ac:dyDescent="0.25">
      <c r="A479" s="27">
        <v>478</v>
      </c>
      <c r="B479" s="31">
        <v>881701</v>
      </c>
      <c r="C479" s="32" t="s">
        <v>783</v>
      </c>
      <c r="D479" s="33" t="s">
        <v>381</v>
      </c>
      <c r="E479" s="8" t="s">
        <v>9</v>
      </c>
    </row>
    <row r="480" spans="1:5" x14ac:dyDescent="0.25">
      <c r="A480" s="27">
        <v>479</v>
      </c>
      <c r="B480" s="31">
        <v>882112</v>
      </c>
      <c r="C480" s="32" t="s">
        <v>784</v>
      </c>
      <c r="D480" s="33" t="s">
        <v>381</v>
      </c>
      <c r="E480" s="8" t="s">
        <v>9</v>
      </c>
    </row>
    <row r="481" spans="1:5" ht="22.5" x14ac:dyDescent="0.25">
      <c r="A481" s="27">
        <v>480</v>
      </c>
      <c r="B481" s="31">
        <v>882132</v>
      </c>
      <c r="C481" s="32" t="s">
        <v>785</v>
      </c>
      <c r="D481" s="33" t="s">
        <v>381</v>
      </c>
      <c r="E481" s="8" t="s">
        <v>9</v>
      </c>
    </row>
    <row r="482" spans="1:5" ht="22.5" x14ac:dyDescent="0.25">
      <c r="A482" s="27">
        <v>481</v>
      </c>
      <c r="B482" s="31">
        <v>882203</v>
      </c>
      <c r="C482" s="32" t="s">
        <v>786</v>
      </c>
      <c r="D482" s="33" t="s">
        <v>381</v>
      </c>
      <c r="E482" s="8" t="s">
        <v>9</v>
      </c>
    </row>
    <row r="483" spans="1:5" x14ac:dyDescent="0.25">
      <c r="A483" s="27">
        <v>482</v>
      </c>
      <c r="B483" s="31">
        <v>882212</v>
      </c>
      <c r="C483" s="32" t="s">
        <v>787</v>
      </c>
      <c r="D483" s="33" t="s">
        <v>381</v>
      </c>
      <c r="E483" s="8" t="s">
        <v>9</v>
      </c>
    </row>
    <row r="484" spans="1:5" x14ac:dyDescent="0.25">
      <c r="A484" s="27">
        <v>483</v>
      </c>
      <c r="B484" s="31">
        <v>882222</v>
      </c>
      <c r="C484" s="32" t="s">
        <v>788</v>
      </c>
      <c r="D484" s="33" t="s">
        <v>381</v>
      </c>
      <c r="E484" s="8" t="s">
        <v>9</v>
      </c>
    </row>
    <row r="485" spans="1:5" x14ac:dyDescent="0.25">
      <c r="A485" s="27">
        <v>484</v>
      </c>
      <c r="B485" s="31">
        <v>882232</v>
      </c>
      <c r="C485" s="32" t="s">
        <v>789</v>
      </c>
      <c r="D485" s="33" t="s">
        <v>381</v>
      </c>
      <c r="E485" s="8" t="s">
        <v>9</v>
      </c>
    </row>
    <row r="486" spans="1:5" x14ac:dyDescent="0.25">
      <c r="A486" s="27">
        <v>485</v>
      </c>
      <c r="B486" s="31">
        <v>882252</v>
      </c>
      <c r="C486" s="32" t="s">
        <v>790</v>
      </c>
      <c r="D486" s="33" t="s">
        <v>381</v>
      </c>
      <c r="E486" s="8" t="s">
        <v>9</v>
      </c>
    </row>
    <row r="487" spans="1:5" x14ac:dyDescent="0.25">
      <c r="A487" s="27">
        <v>486</v>
      </c>
      <c r="B487" s="31">
        <v>882262</v>
      </c>
      <c r="C487" s="32" t="s">
        <v>791</v>
      </c>
      <c r="D487" s="33" t="s">
        <v>381</v>
      </c>
      <c r="E487" s="8" t="s">
        <v>9</v>
      </c>
    </row>
    <row r="488" spans="1:5" x14ac:dyDescent="0.25">
      <c r="A488" s="27">
        <v>487</v>
      </c>
      <c r="B488" s="31">
        <v>882282</v>
      </c>
      <c r="C488" s="32" t="s">
        <v>792</v>
      </c>
      <c r="D488" s="33" t="s">
        <v>381</v>
      </c>
      <c r="E488" s="8" t="s">
        <v>9</v>
      </c>
    </row>
    <row r="489" spans="1:5" ht="22.5" x14ac:dyDescent="0.25">
      <c r="A489" s="27">
        <v>488</v>
      </c>
      <c r="B489" s="31">
        <v>882292</v>
      </c>
      <c r="C489" s="32" t="s">
        <v>793</v>
      </c>
      <c r="D489" s="33" t="s">
        <v>381</v>
      </c>
      <c r="E489" s="8" t="s">
        <v>9</v>
      </c>
    </row>
    <row r="490" spans="1:5" ht="22.5" x14ac:dyDescent="0.25">
      <c r="A490" s="27">
        <v>489</v>
      </c>
      <c r="B490" s="31">
        <v>882296</v>
      </c>
      <c r="C490" s="32" t="s">
        <v>794</v>
      </c>
      <c r="D490" s="33" t="s">
        <v>381</v>
      </c>
      <c r="E490" s="8" t="s">
        <v>9</v>
      </c>
    </row>
    <row r="491" spans="1:5" ht="22.5" x14ac:dyDescent="0.25">
      <c r="A491" s="27">
        <v>490</v>
      </c>
      <c r="B491" s="31">
        <v>882307</v>
      </c>
      <c r="C491" s="32" t="s">
        <v>795</v>
      </c>
      <c r="D491" s="33" t="s">
        <v>381</v>
      </c>
      <c r="E491" s="8" t="s">
        <v>9</v>
      </c>
    </row>
    <row r="492" spans="1:5" ht="22.5" x14ac:dyDescent="0.25">
      <c r="A492" s="27">
        <v>491</v>
      </c>
      <c r="B492" s="31">
        <v>882308</v>
      </c>
      <c r="C492" s="32" t="s">
        <v>796</v>
      </c>
      <c r="D492" s="33" t="s">
        <v>381</v>
      </c>
      <c r="E492" s="8" t="s">
        <v>9</v>
      </c>
    </row>
    <row r="493" spans="1:5" ht="22.5" x14ac:dyDescent="0.25">
      <c r="A493" s="27">
        <v>492</v>
      </c>
      <c r="B493" s="31">
        <v>882309</v>
      </c>
      <c r="C493" s="32" t="s">
        <v>797</v>
      </c>
      <c r="D493" s="33" t="s">
        <v>381</v>
      </c>
      <c r="E493" s="8" t="s">
        <v>9</v>
      </c>
    </row>
    <row r="494" spans="1:5" ht="22.5" x14ac:dyDescent="0.25">
      <c r="A494" s="27">
        <v>493</v>
      </c>
      <c r="B494" s="31">
        <v>882316</v>
      </c>
      <c r="C494" s="32" t="s">
        <v>798</v>
      </c>
      <c r="D494" s="33" t="s">
        <v>381</v>
      </c>
      <c r="E494" s="8" t="s">
        <v>9</v>
      </c>
    </row>
    <row r="495" spans="1:5" ht="22.5" x14ac:dyDescent="0.25">
      <c r="A495" s="27">
        <v>494</v>
      </c>
      <c r="B495" s="31">
        <v>882317</v>
      </c>
      <c r="C495" s="32" t="s">
        <v>799</v>
      </c>
      <c r="D495" s="33" t="s">
        <v>381</v>
      </c>
      <c r="E495" s="8" t="s">
        <v>9</v>
      </c>
    </row>
    <row r="496" spans="1:5" ht="22.5" x14ac:dyDescent="0.25">
      <c r="A496" s="27">
        <v>495</v>
      </c>
      <c r="B496" s="31">
        <v>882318</v>
      </c>
      <c r="C496" s="32" t="s">
        <v>800</v>
      </c>
      <c r="D496" s="33" t="s">
        <v>381</v>
      </c>
      <c r="E496" s="8" t="s">
        <v>9</v>
      </c>
    </row>
    <row r="497" spans="1:5" ht="22.5" x14ac:dyDescent="0.25">
      <c r="A497" s="27">
        <v>496</v>
      </c>
      <c r="B497" s="31">
        <v>882602</v>
      </c>
      <c r="C497" s="32" t="s">
        <v>801</v>
      </c>
      <c r="D497" s="33" t="s">
        <v>381</v>
      </c>
      <c r="E497" s="8" t="s">
        <v>9</v>
      </c>
    </row>
    <row r="498" spans="1:5" x14ac:dyDescent="0.25">
      <c r="A498" s="27">
        <v>497</v>
      </c>
      <c r="B498" s="31">
        <v>882603</v>
      </c>
      <c r="C498" s="32" t="s">
        <v>802</v>
      </c>
      <c r="D498" s="33" t="s">
        <v>381</v>
      </c>
      <c r="E498" s="8" t="s">
        <v>9</v>
      </c>
    </row>
    <row r="499" spans="1:5" ht="22.5" x14ac:dyDescent="0.25">
      <c r="A499" s="27">
        <v>498</v>
      </c>
      <c r="B499" s="31">
        <v>882840</v>
      </c>
      <c r="C499" s="32" t="s">
        <v>803</v>
      </c>
      <c r="D499" s="33" t="s">
        <v>381</v>
      </c>
      <c r="E499" s="8" t="s">
        <v>9</v>
      </c>
    </row>
    <row r="500" spans="1:5" x14ac:dyDescent="0.25">
      <c r="A500" s="27">
        <v>499</v>
      </c>
      <c r="B500" s="31">
        <v>883101</v>
      </c>
      <c r="C500" s="32" t="s">
        <v>804</v>
      </c>
      <c r="D500" s="33" t="s">
        <v>805</v>
      </c>
      <c r="E500" s="8" t="s">
        <v>9</v>
      </c>
    </row>
    <row r="501" spans="1:5" x14ac:dyDescent="0.25">
      <c r="A501" s="27">
        <v>500</v>
      </c>
      <c r="B501" s="31">
        <v>883301</v>
      </c>
      <c r="C501" s="32" t="s">
        <v>806</v>
      </c>
      <c r="D501" s="33" t="s">
        <v>805</v>
      </c>
      <c r="E501" s="8" t="s">
        <v>9</v>
      </c>
    </row>
    <row r="502" spans="1:5" ht="22.5" x14ac:dyDescent="0.25">
      <c r="A502" s="27">
        <v>501</v>
      </c>
      <c r="B502" s="31">
        <v>883322</v>
      </c>
      <c r="C502" s="32" t="s">
        <v>807</v>
      </c>
      <c r="D502" s="33" t="s">
        <v>805</v>
      </c>
      <c r="E502" s="8" t="s">
        <v>9</v>
      </c>
    </row>
    <row r="503" spans="1:5" ht="33.75" x14ac:dyDescent="0.25">
      <c r="A503" s="27">
        <v>502</v>
      </c>
      <c r="B503" s="31">
        <v>883324</v>
      </c>
      <c r="C503" s="32" t="s">
        <v>808</v>
      </c>
      <c r="D503" s="33" t="s">
        <v>809</v>
      </c>
      <c r="E503" s="8" t="s">
        <v>9</v>
      </c>
    </row>
    <row r="504" spans="1:5" ht="22.5" x14ac:dyDescent="0.25">
      <c r="A504" s="27">
        <v>503</v>
      </c>
      <c r="B504" s="31">
        <v>883325</v>
      </c>
      <c r="C504" s="32" t="s">
        <v>810</v>
      </c>
      <c r="D504" s="33" t="s">
        <v>805</v>
      </c>
      <c r="E504" s="8" t="s">
        <v>9</v>
      </c>
    </row>
    <row r="505" spans="1:5" x14ac:dyDescent="0.25">
      <c r="A505" s="27">
        <v>504</v>
      </c>
      <c r="B505" s="31">
        <v>883341</v>
      </c>
      <c r="C505" s="32" t="s">
        <v>811</v>
      </c>
      <c r="D505" s="33" t="s">
        <v>805</v>
      </c>
      <c r="E505" s="8" t="s">
        <v>9</v>
      </c>
    </row>
    <row r="506" spans="1:5" ht="33.75" x14ac:dyDescent="0.25">
      <c r="A506" s="27">
        <v>505</v>
      </c>
      <c r="B506" s="31">
        <v>883390</v>
      </c>
      <c r="C506" s="32" t="s">
        <v>812</v>
      </c>
      <c r="D506" s="33" t="s">
        <v>805</v>
      </c>
      <c r="E506" s="8" t="s">
        <v>9</v>
      </c>
    </row>
    <row r="507" spans="1:5" x14ac:dyDescent="0.25">
      <c r="A507" s="27">
        <v>506</v>
      </c>
      <c r="B507" s="31">
        <v>883904</v>
      </c>
      <c r="C507" s="32" t="s">
        <v>813</v>
      </c>
      <c r="D507" s="33" t="s">
        <v>805</v>
      </c>
      <c r="E507" s="8" t="s">
        <v>9</v>
      </c>
    </row>
    <row r="508" spans="1:5" x14ac:dyDescent="0.25">
      <c r="A508" s="27">
        <v>507</v>
      </c>
      <c r="B508" s="31">
        <v>883908</v>
      </c>
      <c r="C508" s="32" t="s">
        <v>814</v>
      </c>
      <c r="D508" s="33" t="s">
        <v>805</v>
      </c>
      <c r="E508" s="8" t="s">
        <v>9</v>
      </c>
    </row>
    <row r="509" spans="1:5" x14ac:dyDescent="0.25">
      <c r="A509" s="27">
        <v>508</v>
      </c>
      <c r="B509" s="31">
        <v>883909</v>
      </c>
      <c r="C509" s="32" t="s">
        <v>815</v>
      </c>
      <c r="D509" s="33" t="s">
        <v>805</v>
      </c>
      <c r="E509" s="8" t="s">
        <v>9</v>
      </c>
    </row>
    <row r="510" spans="1:5" ht="22.5" x14ac:dyDescent="0.25">
      <c r="A510" s="27">
        <v>509</v>
      </c>
      <c r="B510" s="31">
        <v>883910</v>
      </c>
      <c r="C510" s="32" t="s">
        <v>816</v>
      </c>
      <c r="D510" s="33" t="s">
        <v>805</v>
      </c>
      <c r="E510" s="8" t="s">
        <v>9</v>
      </c>
    </row>
    <row r="511" spans="1:5" x14ac:dyDescent="0.25">
      <c r="A511" s="27">
        <v>510</v>
      </c>
      <c r="B511" s="31">
        <v>887002</v>
      </c>
      <c r="C511" s="32" t="s">
        <v>817</v>
      </c>
      <c r="D511" s="30" t="s">
        <v>14</v>
      </c>
      <c r="E511" s="8" t="s">
        <v>9</v>
      </c>
    </row>
    <row r="512" spans="1:5" ht="22.5" x14ac:dyDescent="0.25">
      <c r="A512" s="27">
        <v>511</v>
      </c>
      <c r="B512" s="31">
        <v>890202</v>
      </c>
      <c r="C512" s="32" t="s">
        <v>818</v>
      </c>
      <c r="D512" s="33" t="s">
        <v>381</v>
      </c>
      <c r="E512" s="8" t="s">
        <v>9</v>
      </c>
    </row>
    <row r="513" spans="1:5" x14ac:dyDescent="0.25">
      <c r="A513" s="27">
        <v>512</v>
      </c>
      <c r="B513" s="31">
        <v>890202</v>
      </c>
      <c r="C513" s="32" t="s">
        <v>819</v>
      </c>
      <c r="D513" s="33" t="s">
        <v>381</v>
      </c>
      <c r="E513" s="8" t="s">
        <v>9</v>
      </c>
    </row>
    <row r="514" spans="1:5" ht="22.5" x14ac:dyDescent="0.25">
      <c r="A514" s="27">
        <v>513</v>
      </c>
      <c r="B514" s="31">
        <v>890202</v>
      </c>
      <c r="C514" s="41" t="s">
        <v>820</v>
      </c>
      <c r="D514" s="33" t="s">
        <v>381</v>
      </c>
      <c r="E514" s="8" t="s">
        <v>9</v>
      </c>
    </row>
    <row r="515" spans="1:5" ht="22.5" x14ac:dyDescent="0.25">
      <c r="A515" s="27">
        <v>514</v>
      </c>
      <c r="B515" s="31">
        <v>890226</v>
      </c>
      <c r="C515" s="32" t="s">
        <v>821</v>
      </c>
      <c r="D515" s="33" t="s">
        <v>822</v>
      </c>
      <c r="E515" s="8" t="s">
        <v>9</v>
      </c>
    </row>
    <row r="516" spans="1:5" ht="22.5" x14ac:dyDescent="0.25">
      <c r="A516" s="27">
        <v>515</v>
      </c>
      <c r="B516" s="31">
        <v>890227</v>
      </c>
      <c r="C516" s="32" t="s">
        <v>823</v>
      </c>
      <c r="D516" s="33" t="s">
        <v>822</v>
      </c>
      <c r="E516" s="8" t="s">
        <v>9</v>
      </c>
    </row>
    <row r="517" spans="1:5" ht="22.5" x14ac:dyDescent="0.25">
      <c r="A517" s="27">
        <v>516</v>
      </c>
      <c r="B517" s="31">
        <v>890228</v>
      </c>
      <c r="C517" s="32" t="s">
        <v>824</v>
      </c>
      <c r="D517" s="33" t="s">
        <v>822</v>
      </c>
      <c r="E517" s="8" t="s">
        <v>9</v>
      </c>
    </row>
    <row r="518" spans="1:5" ht="22.5" x14ac:dyDescent="0.25">
      <c r="A518" s="27">
        <v>517</v>
      </c>
      <c r="B518" s="31">
        <v>890230</v>
      </c>
      <c r="C518" s="32" t="s">
        <v>825</v>
      </c>
      <c r="D518" s="33" t="s">
        <v>822</v>
      </c>
      <c r="E518" s="8" t="s">
        <v>9</v>
      </c>
    </row>
    <row r="519" spans="1:5" ht="22.5" x14ac:dyDescent="0.2">
      <c r="A519" s="27">
        <v>518</v>
      </c>
      <c r="B519" s="39">
        <v>890240</v>
      </c>
      <c r="C519" s="30" t="s">
        <v>826</v>
      </c>
      <c r="D519" s="43"/>
      <c r="E519" s="8" t="s">
        <v>9</v>
      </c>
    </row>
    <row r="520" spans="1:5" ht="22.5" x14ac:dyDescent="0.2">
      <c r="A520" s="27">
        <v>519</v>
      </c>
      <c r="B520" s="39">
        <v>890286</v>
      </c>
      <c r="C520" s="30" t="s">
        <v>827</v>
      </c>
      <c r="D520" s="43"/>
      <c r="E520" s="8" t="s">
        <v>9</v>
      </c>
    </row>
    <row r="521" spans="1:5" ht="22.5" x14ac:dyDescent="0.25">
      <c r="A521" s="27">
        <v>520</v>
      </c>
      <c r="B521" s="31">
        <v>890302</v>
      </c>
      <c r="C521" s="32" t="s">
        <v>828</v>
      </c>
      <c r="D521" s="33" t="s">
        <v>381</v>
      </c>
      <c r="E521" s="8" t="s">
        <v>9</v>
      </c>
    </row>
    <row r="522" spans="1:5" ht="22.5" x14ac:dyDescent="0.25">
      <c r="A522" s="27">
        <v>521</v>
      </c>
      <c r="B522" s="31">
        <v>890302</v>
      </c>
      <c r="C522" s="32" t="s">
        <v>829</v>
      </c>
      <c r="D522" s="33" t="s">
        <v>381</v>
      </c>
      <c r="E522" s="8" t="s">
        <v>9</v>
      </c>
    </row>
    <row r="523" spans="1:5" ht="22.5" x14ac:dyDescent="0.25">
      <c r="A523" s="27">
        <v>522</v>
      </c>
      <c r="B523" s="31">
        <v>890302</v>
      </c>
      <c r="C523" s="32" t="s">
        <v>830</v>
      </c>
      <c r="D523" s="33" t="s">
        <v>381</v>
      </c>
      <c r="E523" s="8" t="s">
        <v>9</v>
      </c>
    </row>
    <row r="524" spans="1:5" ht="22.5" x14ac:dyDescent="0.25">
      <c r="A524" s="27">
        <v>523</v>
      </c>
      <c r="B524" s="31">
        <v>890326</v>
      </c>
      <c r="C524" s="32" t="s">
        <v>831</v>
      </c>
      <c r="D524" s="33" t="s">
        <v>822</v>
      </c>
      <c r="E524" s="8" t="s">
        <v>9</v>
      </c>
    </row>
    <row r="525" spans="1:5" ht="22.5" x14ac:dyDescent="0.25">
      <c r="A525" s="27">
        <v>524</v>
      </c>
      <c r="B525" s="31">
        <v>890327</v>
      </c>
      <c r="C525" s="32" t="s">
        <v>832</v>
      </c>
      <c r="D525" s="33" t="s">
        <v>822</v>
      </c>
      <c r="E525" s="8" t="s">
        <v>9</v>
      </c>
    </row>
    <row r="526" spans="1:5" ht="22.5" x14ac:dyDescent="0.25">
      <c r="A526" s="27">
        <v>525</v>
      </c>
      <c r="B526" s="31">
        <v>890328</v>
      </c>
      <c r="C526" s="32" t="s">
        <v>833</v>
      </c>
      <c r="D526" s="33" t="s">
        <v>822</v>
      </c>
      <c r="E526" s="8" t="s">
        <v>9</v>
      </c>
    </row>
    <row r="527" spans="1:5" ht="22.5" x14ac:dyDescent="0.25">
      <c r="A527" s="27">
        <v>526</v>
      </c>
      <c r="B527" s="31">
        <v>890330</v>
      </c>
      <c r="C527" s="32" t="s">
        <v>834</v>
      </c>
      <c r="D527" s="33" t="s">
        <v>822</v>
      </c>
      <c r="E527" s="8" t="s">
        <v>9</v>
      </c>
    </row>
    <row r="528" spans="1:5" ht="22.5" x14ac:dyDescent="0.25">
      <c r="A528" s="27">
        <v>527</v>
      </c>
      <c r="B528" s="40">
        <v>890340</v>
      </c>
      <c r="C528" s="29" t="s">
        <v>377</v>
      </c>
      <c r="D528" s="30" t="s">
        <v>8</v>
      </c>
      <c r="E528" s="8" t="s">
        <v>9</v>
      </c>
    </row>
    <row r="529" spans="1:5" ht="33.75" x14ac:dyDescent="0.25">
      <c r="A529" s="27">
        <v>528</v>
      </c>
      <c r="B529" s="40">
        <v>890386</v>
      </c>
      <c r="C529" s="30" t="s">
        <v>835</v>
      </c>
      <c r="D529" s="35" t="s">
        <v>14</v>
      </c>
      <c r="E529" s="8" t="s">
        <v>9</v>
      </c>
    </row>
    <row r="530" spans="1:5" ht="33.75" x14ac:dyDescent="0.25">
      <c r="A530" s="27">
        <v>529</v>
      </c>
      <c r="B530" s="31">
        <v>890402</v>
      </c>
      <c r="C530" s="32" t="s">
        <v>836</v>
      </c>
      <c r="D530" s="33" t="s">
        <v>381</v>
      </c>
      <c r="E530" s="8" t="s">
        <v>9</v>
      </c>
    </row>
    <row r="531" spans="1:5" ht="22.5" x14ac:dyDescent="0.25">
      <c r="A531" s="27">
        <v>530</v>
      </c>
      <c r="B531" s="31">
        <v>890426</v>
      </c>
      <c r="C531" s="32" t="s">
        <v>837</v>
      </c>
      <c r="D531" s="33" t="s">
        <v>381</v>
      </c>
      <c r="E531" s="8" t="s">
        <v>9</v>
      </c>
    </row>
    <row r="532" spans="1:5" ht="22.5" x14ac:dyDescent="0.25">
      <c r="A532" s="27">
        <v>531</v>
      </c>
      <c r="B532" s="31">
        <v>890427</v>
      </c>
      <c r="C532" s="32" t="s">
        <v>838</v>
      </c>
      <c r="D532" s="33" t="s">
        <v>381</v>
      </c>
      <c r="E532" s="8" t="s">
        <v>9</v>
      </c>
    </row>
    <row r="533" spans="1:5" x14ac:dyDescent="0.25">
      <c r="A533" s="27">
        <v>532</v>
      </c>
      <c r="B533" s="31">
        <v>890428</v>
      </c>
      <c r="C533" s="32" t="s">
        <v>839</v>
      </c>
      <c r="D533" s="33" t="s">
        <v>381</v>
      </c>
      <c r="E533" s="8" t="s">
        <v>9</v>
      </c>
    </row>
    <row r="534" spans="1:5" ht="22.5" x14ac:dyDescent="0.25">
      <c r="A534" s="27">
        <v>533</v>
      </c>
      <c r="B534" s="31">
        <v>890430</v>
      </c>
      <c r="C534" s="32" t="s">
        <v>840</v>
      </c>
      <c r="D534" s="33" t="s">
        <v>381</v>
      </c>
      <c r="E534" s="8" t="s">
        <v>9</v>
      </c>
    </row>
    <row r="535" spans="1:5" ht="33.75" x14ac:dyDescent="0.25">
      <c r="A535" s="27">
        <v>534</v>
      </c>
      <c r="B535" s="31">
        <v>890501</v>
      </c>
      <c r="C535" s="32" t="s">
        <v>841</v>
      </c>
      <c r="D535" s="33" t="s">
        <v>64</v>
      </c>
      <c r="E535" s="8" t="s">
        <v>9</v>
      </c>
    </row>
    <row r="536" spans="1:5" ht="33.75" x14ac:dyDescent="0.25">
      <c r="A536" s="27">
        <v>535</v>
      </c>
      <c r="B536" s="31">
        <v>890502</v>
      </c>
      <c r="C536" s="32" t="s">
        <v>842</v>
      </c>
      <c r="D536" s="33" t="s">
        <v>65</v>
      </c>
      <c r="E536" s="8" t="s">
        <v>9</v>
      </c>
    </row>
    <row r="537" spans="1:5" ht="33.75" x14ac:dyDescent="0.25">
      <c r="A537" s="27">
        <v>536</v>
      </c>
      <c r="B537" s="36">
        <v>890503</v>
      </c>
      <c r="C537" s="32" t="s">
        <v>843</v>
      </c>
      <c r="D537" s="33" t="s">
        <v>65</v>
      </c>
      <c r="E537" s="8" t="s">
        <v>9</v>
      </c>
    </row>
    <row r="538" spans="1:5" ht="22.5" x14ac:dyDescent="0.25">
      <c r="A538" s="27">
        <v>537</v>
      </c>
      <c r="B538" s="36">
        <v>890602</v>
      </c>
      <c r="C538" s="32" t="s">
        <v>56</v>
      </c>
      <c r="D538" s="33" t="s">
        <v>381</v>
      </c>
      <c r="E538" s="8" t="s">
        <v>9</v>
      </c>
    </row>
    <row r="539" spans="1:5" ht="22.5" x14ac:dyDescent="0.25">
      <c r="A539" s="27">
        <v>538</v>
      </c>
      <c r="B539" s="31">
        <v>890602</v>
      </c>
      <c r="C539" s="32" t="s">
        <v>844</v>
      </c>
      <c r="D539" s="33" t="s">
        <v>381</v>
      </c>
      <c r="E539" s="8" t="s">
        <v>9</v>
      </c>
    </row>
    <row r="540" spans="1:5" x14ac:dyDescent="0.25">
      <c r="A540" s="27">
        <v>539</v>
      </c>
      <c r="B540" s="31">
        <v>890701</v>
      </c>
      <c r="C540" s="32" t="s">
        <v>66</v>
      </c>
      <c r="D540" s="33" t="s">
        <v>381</v>
      </c>
      <c r="E540" s="8" t="s">
        <v>9</v>
      </c>
    </row>
    <row r="541" spans="1:5" ht="22.5" x14ac:dyDescent="0.25">
      <c r="A541" s="27">
        <v>540</v>
      </c>
      <c r="B541" s="31">
        <v>890702</v>
      </c>
      <c r="C541" s="32" t="s">
        <v>845</v>
      </c>
      <c r="D541" s="33" t="s">
        <v>381</v>
      </c>
      <c r="E541" s="8" t="s">
        <v>9</v>
      </c>
    </row>
    <row r="542" spans="1:5" ht="22.5" x14ac:dyDescent="0.25">
      <c r="A542" s="27">
        <v>541</v>
      </c>
      <c r="B542" s="31">
        <v>890793</v>
      </c>
      <c r="C542" s="32" t="s">
        <v>67</v>
      </c>
      <c r="D542" s="33" t="s">
        <v>381</v>
      </c>
      <c r="E542" s="8" t="s">
        <v>9</v>
      </c>
    </row>
    <row r="543" spans="1:5" x14ac:dyDescent="0.25">
      <c r="A543" s="27">
        <v>542</v>
      </c>
      <c r="B543" s="31">
        <v>893703</v>
      </c>
      <c r="C543" s="32" t="s">
        <v>846</v>
      </c>
      <c r="D543" s="33" t="s">
        <v>381</v>
      </c>
      <c r="E543" s="8" t="s">
        <v>9</v>
      </c>
    </row>
    <row r="544" spans="1:5" ht="22.5" x14ac:dyDescent="0.25">
      <c r="A544" s="27">
        <v>543</v>
      </c>
      <c r="B544" s="31">
        <v>893805</v>
      </c>
      <c r="C544" s="32" t="s">
        <v>847</v>
      </c>
      <c r="D544" s="33" t="s">
        <v>381</v>
      </c>
      <c r="E544" s="8" t="s">
        <v>9</v>
      </c>
    </row>
    <row r="545" spans="1:5" x14ac:dyDescent="0.25">
      <c r="A545" s="27">
        <v>544</v>
      </c>
      <c r="B545" s="31">
        <v>893808</v>
      </c>
      <c r="C545" s="32" t="s">
        <v>848</v>
      </c>
      <c r="D545" s="33" t="s">
        <v>381</v>
      </c>
      <c r="E545" s="8" t="s">
        <v>9</v>
      </c>
    </row>
    <row r="546" spans="1:5" x14ac:dyDescent="0.25">
      <c r="A546" s="27">
        <v>545</v>
      </c>
      <c r="B546" s="31">
        <v>894102</v>
      </c>
      <c r="C546" s="32" t="s">
        <v>849</v>
      </c>
      <c r="D546" s="33" t="s">
        <v>381</v>
      </c>
      <c r="E546" s="8" t="s">
        <v>9</v>
      </c>
    </row>
    <row r="547" spans="1:5" x14ac:dyDescent="0.25">
      <c r="A547" s="27">
        <v>546</v>
      </c>
      <c r="B547" s="31">
        <v>894402</v>
      </c>
      <c r="C547" s="32" t="s">
        <v>850</v>
      </c>
      <c r="D547" s="33" t="s">
        <v>381</v>
      </c>
      <c r="E547" s="8" t="s">
        <v>9</v>
      </c>
    </row>
    <row r="548" spans="1:5" x14ac:dyDescent="0.25">
      <c r="A548" s="27">
        <v>547</v>
      </c>
      <c r="B548" s="31">
        <v>894403</v>
      </c>
      <c r="C548" s="32" t="s">
        <v>851</v>
      </c>
      <c r="D548" s="33" t="s">
        <v>381</v>
      </c>
      <c r="E548" s="8" t="s">
        <v>9</v>
      </c>
    </row>
    <row r="549" spans="1:5" ht="22.5" x14ac:dyDescent="0.25">
      <c r="A549" s="27">
        <v>548</v>
      </c>
      <c r="B549" s="31">
        <v>895001</v>
      </c>
      <c r="C549" s="32" t="s">
        <v>852</v>
      </c>
      <c r="D549" s="33" t="s">
        <v>381</v>
      </c>
      <c r="E549" s="8" t="s">
        <v>9</v>
      </c>
    </row>
    <row r="550" spans="1:5" x14ac:dyDescent="0.25">
      <c r="A550" s="27">
        <v>549</v>
      </c>
      <c r="B550" s="31">
        <v>895002</v>
      </c>
      <c r="C550" s="32" t="s">
        <v>853</v>
      </c>
      <c r="D550" s="33" t="s">
        <v>381</v>
      </c>
      <c r="E550" s="8" t="s">
        <v>9</v>
      </c>
    </row>
    <row r="551" spans="1:5" x14ac:dyDescent="0.25">
      <c r="A551" s="27">
        <v>550</v>
      </c>
      <c r="B551" s="31">
        <v>895003</v>
      </c>
      <c r="C551" s="32" t="s">
        <v>854</v>
      </c>
      <c r="D551" s="33" t="s">
        <v>381</v>
      </c>
      <c r="E551" s="8" t="s">
        <v>9</v>
      </c>
    </row>
    <row r="552" spans="1:5" ht="22.5" x14ac:dyDescent="0.25">
      <c r="A552" s="27">
        <v>551</v>
      </c>
      <c r="B552" s="31">
        <v>895004</v>
      </c>
      <c r="C552" s="32" t="s">
        <v>855</v>
      </c>
      <c r="D552" s="33" t="s">
        <v>381</v>
      </c>
      <c r="E552" s="8" t="s">
        <v>9</v>
      </c>
    </row>
    <row r="553" spans="1:5" ht="22.5" x14ac:dyDescent="0.25">
      <c r="A553" s="27">
        <v>552</v>
      </c>
      <c r="B553" s="31">
        <v>895005</v>
      </c>
      <c r="C553" s="32" t="s">
        <v>856</v>
      </c>
      <c r="D553" s="33" t="s">
        <v>381</v>
      </c>
      <c r="E553" s="8" t="s">
        <v>9</v>
      </c>
    </row>
    <row r="554" spans="1:5" x14ac:dyDescent="0.25">
      <c r="A554" s="27">
        <v>553</v>
      </c>
      <c r="B554" s="31">
        <v>895101</v>
      </c>
      <c r="C554" s="32" t="s">
        <v>857</v>
      </c>
      <c r="D554" s="33" t="s">
        <v>381</v>
      </c>
      <c r="E554" s="8" t="s">
        <v>9</v>
      </c>
    </row>
    <row r="555" spans="1:5" ht="22.5" x14ac:dyDescent="0.25">
      <c r="A555" s="27">
        <v>554</v>
      </c>
      <c r="B555" s="31">
        <v>901002</v>
      </c>
      <c r="C555" s="32" t="s">
        <v>858</v>
      </c>
      <c r="D555" s="33" t="s">
        <v>381</v>
      </c>
      <c r="E555" s="8" t="s">
        <v>9</v>
      </c>
    </row>
    <row r="556" spans="1:5" x14ac:dyDescent="0.25">
      <c r="A556" s="27">
        <v>555</v>
      </c>
      <c r="B556" s="31">
        <v>901004</v>
      </c>
      <c r="C556" s="32" t="s">
        <v>69</v>
      </c>
      <c r="D556" s="33" t="s">
        <v>381</v>
      </c>
      <c r="E556" s="8" t="s">
        <v>9</v>
      </c>
    </row>
    <row r="557" spans="1:5" x14ac:dyDescent="0.25">
      <c r="A557" s="27">
        <v>556</v>
      </c>
      <c r="B557" s="31">
        <v>901007</v>
      </c>
      <c r="C557" s="32" t="s">
        <v>70</v>
      </c>
      <c r="D557" s="33" t="s">
        <v>381</v>
      </c>
      <c r="E557" s="8" t="s">
        <v>9</v>
      </c>
    </row>
    <row r="558" spans="1:5" ht="22.5" x14ac:dyDescent="0.25">
      <c r="A558" s="27">
        <v>557</v>
      </c>
      <c r="B558" s="31">
        <v>901009</v>
      </c>
      <c r="C558" s="32" t="s">
        <v>859</v>
      </c>
      <c r="D558" s="33" t="s">
        <v>381</v>
      </c>
      <c r="E558" s="8" t="s">
        <v>9</v>
      </c>
    </row>
    <row r="559" spans="1:5" ht="22.5" x14ac:dyDescent="0.25">
      <c r="A559" s="27">
        <v>558</v>
      </c>
      <c r="B559" s="31">
        <v>901101</v>
      </c>
      <c r="C559" s="32" t="s">
        <v>860</v>
      </c>
      <c r="D559" s="33" t="s">
        <v>381</v>
      </c>
      <c r="E559" s="8" t="s">
        <v>9</v>
      </c>
    </row>
    <row r="560" spans="1:5" ht="22.5" x14ac:dyDescent="0.25">
      <c r="A560" s="27">
        <v>559</v>
      </c>
      <c r="B560" s="31">
        <v>901107</v>
      </c>
      <c r="C560" s="32" t="s">
        <v>861</v>
      </c>
      <c r="D560" s="33" t="s">
        <v>381</v>
      </c>
      <c r="E560" s="8" t="s">
        <v>9</v>
      </c>
    </row>
    <row r="561" spans="1:5" x14ac:dyDescent="0.25">
      <c r="A561" s="27">
        <v>560</v>
      </c>
      <c r="B561" s="31">
        <v>901109</v>
      </c>
      <c r="C561" s="32" t="s">
        <v>862</v>
      </c>
      <c r="D561" s="33" t="s">
        <v>381</v>
      </c>
      <c r="E561" s="8" t="s">
        <v>9</v>
      </c>
    </row>
    <row r="562" spans="1:5" x14ac:dyDescent="0.25">
      <c r="A562" s="27">
        <v>561</v>
      </c>
      <c r="B562" s="31">
        <v>901203</v>
      </c>
      <c r="C562" s="32" t="s">
        <v>71</v>
      </c>
      <c r="D562" s="33" t="s">
        <v>381</v>
      </c>
      <c r="E562" s="8" t="s">
        <v>9</v>
      </c>
    </row>
    <row r="563" spans="1:5" x14ac:dyDescent="0.25">
      <c r="A563" s="27">
        <v>562</v>
      </c>
      <c r="B563" s="31">
        <v>901206</v>
      </c>
      <c r="C563" s="32" t="s">
        <v>863</v>
      </c>
      <c r="D563" s="33" t="s">
        <v>381</v>
      </c>
      <c r="E563" s="8" t="s">
        <v>9</v>
      </c>
    </row>
    <row r="564" spans="1:5" x14ac:dyDescent="0.25">
      <c r="A564" s="27">
        <v>563</v>
      </c>
      <c r="B564" s="31">
        <v>901207</v>
      </c>
      <c r="C564" s="32" t="s">
        <v>864</v>
      </c>
      <c r="D564" s="33" t="s">
        <v>381</v>
      </c>
      <c r="E564" s="8" t="s">
        <v>9</v>
      </c>
    </row>
    <row r="565" spans="1:5" x14ac:dyDescent="0.25">
      <c r="A565" s="27">
        <v>564</v>
      </c>
      <c r="B565" s="31">
        <v>901208</v>
      </c>
      <c r="C565" s="32" t="s">
        <v>865</v>
      </c>
      <c r="D565" s="33" t="s">
        <v>381</v>
      </c>
      <c r="E565" s="8" t="s">
        <v>9</v>
      </c>
    </row>
    <row r="566" spans="1:5" ht="33.75" x14ac:dyDescent="0.25">
      <c r="A566" s="27">
        <v>565</v>
      </c>
      <c r="B566" s="31">
        <v>901209</v>
      </c>
      <c r="C566" s="32" t="s">
        <v>866</v>
      </c>
      <c r="D566" s="33" t="s">
        <v>381</v>
      </c>
      <c r="E566" s="8" t="s">
        <v>9</v>
      </c>
    </row>
    <row r="567" spans="1:5" x14ac:dyDescent="0.25">
      <c r="A567" s="27">
        <v>566</v>
      </c>
      <c r="B567" s="31">
        <v>901212</v>
      </c>
      <c r="C567" s="32" t="s">
        <v>72</v>
      </c>
      <c r="D567" s="33" t="s">
        <v>381</v>
      </c>
      <c r="E567" s="8" t="s">
        <v>9</v>
      </c>
    </row>
    <row r="568" spans="1:5" x14ac:dyDescent="0.25">
      <c r="A568" s="27">
        <v>567</v>
      </c>
      <c r="B568" s="31">
        <v>901213</v>
      </c>
      <c r="C568" s="32" t="s">
        <v>73</v>
      </c>
      <c r="D568" s="33" t="s">
        <v>381</v>
      </c>
      <c r="E568" s="8" t="s">
        <v>9</v>
      </c>
    </row>
    <row r="569" spans="1:5" ht="22.5" x14ac:dyDescent="0.25">
      <c r="A569" s="27">
        <v>568</v>
      </c>
      <c r="B569" s="31">
        <v>901215</v>
      </c>
      <c r="C569" s="32" t="s">
        <v>867</v>
      </c>
      <c r="D569" s="33" t="s">
        <v>381</v>
      </c>
      <c r="E569" s="8" t="s">
        <v>9</v>
      </c>
    </row>
    <row r="570" spans="1:5" ht="22.5" x14ac:dyDescent="0.25">
      <c r="A570" s="27">
        <v>569</v>
      </c>
      <c r="B570" s="31">
        <v>901216</v>
      </c>
      <c r="C570" s="32" t="s">
        <v>868</v>
      </c>
      <c r="D570" s="33" t="s">
        <v>381</v>
      </c>
      <c r="E570" s="8" t="s">
        <v>9</v>
      </c>
    </row>
    <row r="571" spans="1:5" ht="22.5" x14ac:dyDescent="0.25">
      <c r="A571" s="27">
        <v>570</v>
      </c>
      <c r="B571" s="31">
        <v>901217</v>
      </c>
      <c r="C571" s="32" t="s">
        <v>869</v>
      </c>
      <c r="D571" s="33" t="s">
        <v>381</v>
      </c>
      <c r="E571" s="8" t="s">
        <v>9</v>
      </c>
    </row>
    <row r="572" spans="1:5" ht="22.5" x14ac:dyDescent="0.25">
      <c r="A572" s="27">
        <v>571</v>
      </c>
      <c r="B572" s="31">
        <v>901218</v>
      </c>
      <c r="C572" s="32" t="s">
        <v>870</v>
      </c>
      <c r="D572" s="33" t="s">
        <v>381</v>
      </c>
      <c r="E572" s="8" t="s">
        <v>9</v>
      </c>
    </row>
    <row r="573" spans="1:5" ht="22.5" x14ac:dyDescent="0.25">
      <c r="A573" s="27">
        <v>572</v>
      </c>
      <c r="B573" s="31">
        <v>901221</v>
      </c>
      <c r="C573" s="32" t="s">
        <v>74</v>
      </c>
      <c r="D573" s="33" t="s">
        <v>381</v>
      </c>
      <c r="E573" s="8" t="s">
        <v>9</v>
      </c>
    </row>
    <row r="574" spans="1:5" ht="22.5" x14ac:dyDescent="0.25">
      <c r="A574" s="27">
        <v>573</v>
      </c>
      <c r="B574" s="31">
        <v>901223</v>
      </c>
      <c r="C574" s="32" t="s">
        <v>75</v>
      </c>
      <c r="D574" s="33" t="s">
        <v>381</v>
      </c>
      <c r="E574" s="8" t="s">
        <v>9</v>
      </c>
    </row>
    <row r="575" spans="1:5" x14ac:dyDescent="0.25">
      <c r="A575" s="27">
        <v>574</v>
      </c>
      <c r="B575" s="31">
        <v>901225</v>
      </c>
      <c r="C575" s="32" t="s">
        <v>76</v>
      </c>
      <c r="D575" s="33" t="s">
        <v>381</v>
      </c>
      <c r="E575" s="8" t="s">
        <v>9</v>
      </c>
    </row>
    <row r="576" spans="1:5" x14ac:dyDescent="0.25">
      <c r="A576" s="27">
        <v>575</v>
      </c>
      <c r="B576" s="31">
        <v>901229</v>
      </c>
      <c r="C576" s="32" t="s">
        <v>77</v>
      </c>
      <c r="D576" s="33" t="s">
        <v>381</v>
      </c>
      <c r="E576" s="8" t="s">
        <v>9</v>
      </c>
    </row>
    <row r="577" spans="1:5" x14ac:dyDescent="0.25">
      <c r="A577" s="27">
        <v>576</v>
      </c>
      <c r="B577" s="31">
        <v>901230</v>
      </c>
      <c r="C577" s="32" t="s">
        <v>871</v>
      </c>
      <c r="D577" s="33" t="s">
        <v>381</v>
      </c>
      <c r="E577" s="8" t="s">
        <v>9</v>
      </c>
    </row>
    <row r="578" spans="1:5" x14ac:dyDescent="0.25">
      <c r="A578" s="27">
        <v>577</v>
      </c>
      <c r="B578" s="31">
        <v>901232</v>
      </c>
      <c r="C578" s="32" t="s">
        <v>872</v>
      </c>
      <c r="D578" s="33" t="s">
        <v>381</v>
      </c>
      <c r="E578" s="8" t="s">
        <v>9</v>
      </c>
    </row>
    <row r="579" spans="1:5" ht="22.5" x14ac:dyDescent="0.25">
      <c r="A579" s="27">
        <v>578</v>
      </c>
      <c r="B579" s="31">
        <v>901236</v>
      </c>
      <c r="C579" s="32" t="s">
        <v>873</v>
      </c>
      <c r="D579" s="33" t="s">
        <v>381</v>
      </c>
      <c r="E579" s="8" t="s">
        <v>9</v>
      </c>
    </row>
    <row r="580" spans="1:5" x14ac:dyDescent="0.25">
      <c r="A580" s="27">
        <v>579</v>
      </c>
      <c r="B580" s="31">
        <v>901304</v>
      </c>
      <c r="C580" s="32" t="s">
        <v>874</v>
      </c>
      <c r="D580" s="33" t="s">
        <v>381</v>
      </c>
      <c r="E580" s="8" t="s">
        <v>9</v>
      </c>
    </row>
    <row r="581" spans="1:5" x14ac:dyDescent="0.25">
      <c r="A581" s="27">
        <v>580</v>
      </c>
      <c r="B581" s="31">
        <v>901305</v>
      </c>
      <c r="C581" s="32" t="s">
        <v>78</v>
      </c>
      <c r="D581" s="33" t="s">
        <v>381</v>
      </c>
      <c r="E581" s="8" t="s">
        <v>9</v>
      </c>
    </row>
    <row r="582" spans="1:5" x14ac:dyDescent="0.25">
      <c r="A582" s="27">
        <v>581</v>
      </c>
      <c r="B582" s="31">
        <v>901313</v>
      </c>
      <c r="C582" s="32" t="s">
        <v>875</v>
      </c>
      <c r="D582" s="33" t="s">
        <v>381</v>
      </c>
      <c r="E582" s="8" t="s">
        <v>9</v>
      </c>
    </row>
    <row r="583" spans="1:5" x14ac:dyDescent="0.25">
      <c r="A583" s="27">
        <v>582</v>
      </c>
      <c r="B583" s="31">
        <v>901326</v>
      </c>
      <c r="C583" s="32" t="s">
        <v>876</v>
      </c>
      <c r="D583" s="33" t="s">
        <v>381</v>
      </c>
      <c r="E583" s="8" t="s">
        <v>9</v>
      </c>
    </row>
    <row r="584" spans="1:5" x14ac:dyDescent="0.25">
      <c r="A584" s="27">
        <v>583</v>
      </c>
      <c r="B584" s="31">
        <v>901502</v>
      </c>
      <c r="C584" s="32" t="s">
        <v>877</v>
      </c>
      <c r="D584" s="33" t="s">
        <v>381</v>
      </c>
      <c r="E584" s="8" t="s">
        <v>9</v>
      </c>
    </row>
    <row r="585" spans="1:5" x14ac:dyDescent="0.25">
      <c r="A585" s="27">
        <v>584</v>
      </c>
      <c r="B585" s="31">
        <v>902001</v>
      </c>
      <c r="C585" s="32" t="s">
        <v>878</v>
      </c>
      <c r="D585" s="33" t="s">
        <v>381</v>
      </c>
      <c r="E585" s="8" t="s">
        <v>9</v>
      </c>
    </row>
    <row r="586" spans="1:5" ht="22.5" x14ac:dyDescent="0.25">
      <c r="A586" s="27">
        <v>585</v>
      </c>
      <c r="B586" s="31">
        <v>902006</v>
      </c>
      <c r="C586" s="32" t="s">
        <v>879</v>
      </c>
      <c r="D586" s="33" t="s">
        <v>381</v>
      </c>
      <c r="E586" s="8" t="s">
        <v>9</v>
      </c>
    </row>
    <row r="587" spans="1:5" x14ac:dyDescent="0.25">
      <c r="A587" s="27">
        <v>586</v>
      </c>
      <c r="B587" s="31">
        <v>902007</v>
      </c>
      <c r="C587" s="32" t="s">
        <v>79</v>
      </c>
      <c r="D587" s="33" t="s">
        <v>381</v>
      </c>
      <c r="E587" s="8" t="s">
        <v>9</v>
      </c>
    </row>
    <row r="588" spans="1:5" x14ac:dyDescent="0.25">
      <c r="A588" s="27">
        <v>587</v>
      </c>
      <c r="B588" s="31">
        <v>902010</v>
      </c>
      <c r="C588" s="32" t="s">
        <v>880</v>
      </c>
      <c r="D588" s="33" t="s">
        <v>381</v>
      </c>
      <c r="E588" s="8" t="s">
        <v>9</v>
      </c>
    </row>
    <row r="589" spans="1:5" ht="22.5" x14ac:dyDescent="0.25">
      <c r="A589" s="27">
        <v>588</v>
      </c>
      <c r="B589" s="31">
        <v>902011</v>
      </c>
      <c r="C589" s="32" t="s">
        <v>881</v>
      </c>
      <c r="D589" s="33" t="s">
        <v>381</v>
      </c>
      <c r="E589" s="8" t="s">
        <v>9</v>
      </c>
    </row>
    <row r="590" spans="1:5" ht="22.5" x14ac:dyDescent="0.25">
      <c r="A590" s="27">
        <v>589</v>
      </c>
      <c r="B590" s="31">
        <v>902012</v>
      </c>
      <c r="C590" s="32" t="s">
        <v>882</v>
      </c>
      <c r="D590" s="33" t="s">
        <v>381</v>
      </c>
      <c r="E590" s="8" t="s">
        <v>9</v>
      </c>
    </row>
    <row r="591" spans="1:5" x14ac:dyDescent="0.25">
      <c r="A591" s="27">
        <v>590</v>
      </c>
      <c r="B591" s="31">
        <v>902014</v>
      </c>
      <c r="C591" s="32" t="s">
        <v>883</v>
      </c>
      <c r="D591" s="33" t="s">
        <v>381</v>
      </c>
      <c r="E591" s="8" t="s">
        <v>9</v>
      </c>
    </row>
    <row r="592" spans="1:5" ht="22.5" x14ac:dyDescent="0.25">
      <c r="A592" s="27">
        <v>591</v>
      </c>
      <c r="B592" s="31">
        <v>902016</v>
      </c>
      <c r="C592" s="32" t="s">
        <v>884</v>
      </c>
      <c r="D592" s="33" t="s">
        <v>381</v>
      </c>
      <c r="E592" s="8" t="s">
        <v>9</v>
      </c>
    </row>
    <row r="593" spans="1:5" ht="22.5" x14ac:dyDescent="0.25">
      <c r="A593" s="27">
        <v>592</v>
      </c>
      <c r="B593" s="31">
        <v>902017</v>
      </c>
      <c r="C593" s="32" t="s">
        <v>885</v>
      </c>
      <c r="D593" s="33" t="s">
        <v>381</v>
      </c>
      <c r="E593" s="8" t="s">
        <v>9</v>
      </c>
    </row>
    <row r="594" spans="1:5" x14ac:dyDescent="0.25">
      <c r="A594" s="27">
        <v>593</v>
      </c>
      <c r="B594" s="31">
        <v>902018</v>
      </c>
      <c r="C594" s="32" t="s">
        <v>80</v>
      </c>
      <c r="D594" s="33" t="s">
        <v>381</v>
      </c>
      <c r="E594" s="8" t="s">
        <v>9</v>
      </c>
    </row>
    <row r="595" spans="1:5" x14ac:dyDescent="0.25">
      <c r="A595" s="27">
        <v>594</v>
      </c>
      <c r="B595" s="31">
        <v>902019</v>
      </c>
      <c r="C595" s="32" t="s">
        <v>886</v>
      </c>
      <c r="D595" s="33" t="s">
        <v>381</v>
      </c>
      <c r="E595" s="8" t="s">
        <v>9</v>
      </c>
    </row>
    <row r="596" spans="1:5" x14ac:dyDescent="0.25">
      <c r="A596" s="27">
        <v>595</v>
      </c>
      <c r="B596" s="31">
        <v>902020</v>
      </c>
      <c r="C596" s="32" t="s">
        <v>887</v>
      </c>
      <c r="D596" s="33" t="s">
        <v>381</v>
      </c>
      <c r="E596" s="8" t="s">
        <v>9</v>
      </c>
    </row>
    <row r="597" spans="1:5" ht="22.5" x14ac:dyDescent="0.25">
      <c r="A597" s="27">
        <v>596</v>
      </c>
      <c r="B597" s="31">
        <v>902023</v>
      </c>
      <c r="C597" s="32" t="s">
        <v>888</v>
      </c>
      <c r="D597" s="33" t="s">
        <v>381</v>
      </c>
      <c r="E597" s="8" t="s">
        <v>9</v>
      </c>
    </row>
    <row r="598" spans="1:5" x14ac:dyDescent="0.25">
      <c r="A598" s="27">
        <v>597</v>
      </c>
      <c r="B598" s="31">
        <v>902024</v>
      </c>
      <c r="C598" s="32" t="s">
        <v>81</v>
      </c>
      <c r="D598" s="33" t="s">
        <v>381</v>
      </c>
      <c r="E598" s="8" t="s">
        <v>9</v>
      </c>
    </row>
    <row r="599" spans="1:5" x14ac:dyDescent="0.25">
      <c r="A599" s="27">
        <v>598</v>
      </c>
      <c r="B599" s="31">
        <v>902027</v>
      </c>
      <c r="C599" s="32" t="s">
        <v>889</v>
      </c>
      <c r="D599" s="33" t="s">
        <v>381</v>
      </c>
      <c r="E599" s="8" t="s">
        <v>9</v>
      </c>
    </row>
    <row r="600" spans="1:5" x14ac:dyDescent="0.25">
      <c r="A600" s="27">
        <v>599</v>
      </c>
      <c r="B600" s="31">
        <v>902032</v>
      </c>
      <c r="C600" s="32" t="s">
        <v>890</v>
      </c>
      <c r="D600" s="33" t="s">
        <v>381</v>
      </c>
      <c r="E600" s="8" t="s">
        <v>9</v>
      </c>
    </row>
    <row r="601" spans="1:5" x14ac:dyDescent="0.25">
      <c r="A601" s="27">
        <v>600</v>
      </c>
      <c r="B601" s="31">
        <v>902033</v>
      </c>
      <c r="C601" s="32" t="s">
        <v>891</v>
      </c>
      <c r="D601" s="33" t="s">
        <v>381</v>
      </c>
      <c r="E601" s="8" t="s">
        <v>9</v>
      </c>
    </row>
    <row r="602" spans="1:5" ht="33.75" x14ac:dyDescent="0.25">
      <c r="A602" s="27">
        <v>601</v>
      </c>
      <c r="B602" s="31">
        <v>902034</v>
      </c>
      <c r="C602" s="32" t="s">
        <v>892</v>
      </c>
      <c r="D602" s="33" t="s">
        <v>893</v>
      </c>
      <c r="E602" s="8" t="s">
        <v>9</v>
      </c>
    </row>
    <row r="603" spans="1:5" ht="56.25" x14ac:dyDescent="0.25">
      <c r="A603" s="27">
        <v>602</v>
      </c>
      <c r="B603" s="31">
        <v>902035</v>
      </c>
      <c r="C603" s="32" t="s">
        <v>82</v>
      </c>
      <c r="D603" s="33" t="s">
        <v>894</v>
      </c>
      <c r="E603" s="8" t="s">
        <v>9</v>
      </c>
    </row>
    <row r="604" spans="1:5" x14ac:dyDescent="0.25">
      <c r="A604" s="27">
        <v>603</v>
      </c>
      <c r="B604" s="31">
        <v>902036</v>
      </c>
      <c r="C604" s="32" t="s">
        <v>83</v>
      </c>
      <c r="D604" s="33" t="s">
        <v>381</v>
      </c>
      <c r="E604" s="8" t="s">
        <v>9</v>
      </c>
    </row>
    <row r="605" spans="1:5" x14ac:dyDescent="0.25">
      <c r="A605" s="27">
        <v>604</v>
      </c>
      <c r="B605" s="31">
        <v>902037</v>
      </c>
      <c r="C605" s="32" t="s">
        <v>895</v>
      </c>
      <c r="D605" s="33" t="s">
        <v>381</v>
      </c>
      <c r="E605" s="8" t="s">
        <v>9</v>
      </c>
    </row>
    <row r="606" spans="1:5" ht="22.5" x14ac:dyDescent="0.25">
      <c r="A606" s="27">
        <v>605</v>
      </c>
      <c r="B606" s="31">
        <v>902039</v>
      </c>
      <c r="C606" s="32" t="s">
        <v>896</v>
      </c>
      <c r="D606" s="33" t="s">
        <v>381</v>
      </c>
      <c r="E606" s="8" t="s">
        <v>9</v>
      </c>
    </row>
    <row r="607" spans="1:5" x14ac:dyDescent="0.25">
      <c r="A607" s="27">
        <v>606</v>
      </c>
      <c r="B607" s="31">
        <v>902041</v>
      </c>
      <c r="C607" s="32" t="s">
        <v>897</v>
      </c>
      <c r="D607" s="33" t="s">
        <v>381</v>
      </c>
      <c r="E607" s="8" t="s">
        <v>9</v>
      </c>
    </row>
    <row r="608" spans="1:5" x14ac:dyDescent="0.25">
      <c r="A608" s="27">
        <v>607</v>
      </c>
      <c r="B608" s="31">
        <v>902045</v>
      </c>
      <c r="C608" s="32" t="s">
        <v>898</v>
      </c>
      <c r="D608" s="33" t="s">
        <v>381</v>
      </c>
      <c r="E608" s="8" t="s">
        <v>9</v>
      </c>
    </row>
    <row r="609" spans="1:5" x14ac:dyDescent="0.25">
      <c r="A609" s="27">
        <v>608</v>
      </c>
      <c r="B609" s="31">
        <v>902047</v>
      </c>
      <c r="C609" s="32" t="s">
        <v>84</v>
      </c>
      <c r="D609" s="33" t="s">
        <v>381</v>
      </c>
      <c r="E609" s="8" t="s">
        <v>9</v>
      </c>
    </row>
    <row r="610" spans="1:5" x14ac:dyDescent="0.25">
      <c r="A610" s="27">
        <v>609</v>
      </c>
      <c r="B610" s="31">
        <v>902048</v>
      </c>
      <c r="C610" s="32" t="s">
        <v>899</v>
      </c>
      <c r="D610" s="33" t="s">
        <v>381</v>
      </c>
      <c r="E610" s="8" t="s">
        <v>9</v>
      </c>
    </row>
    <row r="611" spans="1:5" x14ac:dyDescent="0.25">
      <c r="A611" s="27">
        <v>610</v>
      </c>
      <c r="B611" s="31">
        <v>902049</v>
      </c>
      <c r="C611" s="32" t="s">
        <v>900</v>
      </c>
      <c r="D611" s="33" t="s">
        <v>381</v>
      </c>
      <c r="E611" s="8" t="s">
        <v>9</v>
      </c>
    </row>
    <row r="612" spans="1:5" x14ac:dyDescent="0.25">
      <c r="A612" s="27">
        <v>611</v>
      </c>
      <c r="B612" s="31">
        <v>902057</v>
      </c>
      <c r="C612" s="32" t="s">
        <v>85</v>
      </c>
      <c r="D612" s="33" t="s">
        <v>381</v>
      </c>
      <c r="E612" s="8" t="s">
        <v>9</v>
      </c>
    </row>
    <row r="613" spans="1:5" ht="22.5" x14ac:dyDescent="0.25">
      <c r="A613" s="27">
        <v>612</v>
      </c>
      <c r="B613" s="31">
        <v>902069</v>
      </c>
      <c r="C613" s="32" t="s">
        <v>901</v>
      </c>
      <c r="D613" s="33" t="s">
        <v>381</v>
      </c>
      <c r="E613" s="8" t="s">
        <v>9</v>
      </c>
    </row>
    <row r="614" spans="1:5" x14ac:dyDescent="0.25">
      <c r="A614" s="27">
        <v>613</v>
      </c>
      <c r="B614" s="31">
        <v>902071</v>
      </c>
      <c r="C614" s="32" t="s">
        <v>902</v>
      </c>
      <c r="D614" s="33" t="s">
        <v>381</v>
      </c>
      <c r="E614" s="8" t="s">
        <v>9</v>
      </c>
    </row>
    <row r="615" spans="1:5" x14ac:dyDescent="0.25">
      <c r="A615" s="27">
        <v>614</v>
      </c>
      <c r="B615" s="31">
        <v>902079</v>
      </c>
      <c r="C615" s="32" t="s">
        <v>903</v>
      </c>
      <c r="D615" s="33" t="s">
        <v>381</v>
      </c>
      <c r="E615" s="8" t="s">
        <v>9</v>
      </c>
    </row>
    <row r="616" spans="1:5" x14ac:dyDescent="0.25">
      <c r="A616" s="27">
        <v>615</v>
      </c>
      <c r="B616" s="31">
        <v>902101</v>
      </c>
      <c r="C616" s="32" t="s">
        <v>86</v>
      </c>
      <c r="D616" s="33" t="s">
        <v>381</v>
      </c>
      <c r="E616" s="8" t="s">
        <v>9</v>
      </c>
    </row>
    <row r="617" spans="1:5" x14ac:dyDescent="0.25">
      <c r="A617" s="27">
        <v>616</v>
      </c>
      <c r="B617" s="31">
        <v>902104</v>
      </c>
      <c r="C617" s="32" t="s">
        <v>87</v>
      </c>
      <c r="D617" s="33" t="s">
        <v>381</v>
      </c>
      <c r="E617" s="8" t="s">
        <v>9</v>
      </c>
    </row>
    <row r="618" spans="1:5" x14ac:dyDescent="0.25">
      <c r="A618" s="27">
        <v>617</v>
      </c>
      <c r="B618" s="31">
        <v>902106</v>
      </c>
      <c r="C618" s="32" t="s">
        <v>88</v>
      </c>
      <c r="D618" s="33" t="s">
        <v>381</v>
      </c>
      <c r="E618" s="8" t="s">
        <v>9</v>
      </c>
    </row>
    <row r="619" spans="1:5" x14ac:dyDescent="0.25">
      <c r="A619" s="27">
        <v>618</v>
      </c>
      <c r="B619" s="31">
        <v>902109</v>
      </c>
      <c r="C619" s="32" t="s">
        <v>89</v>
      </c>
      <c r="D619" s="33" t="s">
        <v>381</v>
      </c>
      <c r="E619" s="8" t="s">
        <v>9</v>
      </c>
    </row>
    <row r="620" spans="1:5" x14ac:dyDescent="0.25">
      <c r="A620" s="27">
        <v>619</v>
      </c>
      <c r="B620" s="31">
        <v>902113</v>
      </c>
      <c r="C620" s="32" t="s">
        <v>904</v>
      </c>
      <c r="D620" s="33" t="s">
        <v>381</v>
      </c>
      <c r="E620" s="8" t="s">
        <v>9</v>
      </c>
    </row>
    <row r="621" spans="1:5" x14ac:dyDescent="0.25">
      <c r="A621" s="27">
        <v>620</v>
      </c>
      <c r="B621" s="31">
        <v>902115</v>
      </c>
      <c r="C621" s="32" t="s">
        <v>905</v>
      </c>
      <c r="D621" s="33" t="s">
        <v>381</v>
      </c>
      <c r="E621" s="8" t="s">
        <v>9</v>
      </c>
    </row>
    <row r="622" spans="1:5" ht="22.5" x14ac:dyDescent="0.25">
      <c r="A622" s="27">
        <v>621</v>
      </c>
      <c r="B622" s="31">
        <v>902121</v>
      </c>
      <c r="C622" s="32" t="s">
        <v>906</v>
      </c>
      <c r="D622" s="33" t="s">
        <v>381</v>
      </c>
      <c r="E622" s="8" t="s">
        <v>9</v>
      </c>
    </row>
    <row r="623" spans="1:5" ht="22.5" x14ac:dyDescent="0.25">
      <c r="A623" s="27">
        <v>622</v>
      </c>
      <c r="B623" s="31">
        <v>902204</v>
      </c>
      <c r="C623" s="32" t="s">
        <v>907</v>
      </c>
      <c r="D623" s="33" t="s">
        <v>381</v>
      </c>
      <c r="E623" s="8" t="s">
        <v>9</v>
      </c>
    </row>
    <row r="624" spans="1:5" ht="22.5" x14ac:dyDescent="0.25">
      <c r="A624" s="27">
        <v>623</v>
      </c>
      <c r="B624" s="31">
        <v>902205</v>
      </c>
      <c r="C624" s="32" t="s">
        <v>908</v>
      </c>
      <c r="D624" s="33" t="s">
        <v>381</v>
      </c>
      <c r="E624" s="8" t="s">
        <v>9</v>
      </c>
    </row>
    <row r="625" spans="1:5" ht="22.5" x14ac:dyDescent="0.25">
      <c r="A625" s="27">
        <v>624</v>
      </c>
      <c r="B625" s="31">
        <v>902206</v>
      </c>
      <c r="C625" s="32" t="s">
        <v>90</v>
      </c>
      <c r="D625" s="33" t="s">
        <v>381</v>
      </c>
      <c r="E625" s="8" t="s">
        <v>9</v>
      </c>
    </row>
    <row r="626" spans="1:5" ht="56.25" x14ac:dyDescent="0.25">
      <c r="A626" s="27">
        <v>625</v>
      </c>
      <c r="B626" s="31">
        <v>902209</v>
      </c>
      <c r="C626" s="32" t="s">
        <v>909</v>
      </c>
      <c r="D626" s="33" t="s">
        <v>381</v>
      </c>
      <c r="E626" s="8" t="s">
        <v>9</v>
      </c>
    </row>
    <row r="627" spans="1:5" ht="56.25" x14ac:dyDescent="0.25">
      <c r="A627" s="27">
        <v>626</v>
      </c>
      <c r="B627" s="31">
        <v>902210</v>
      </c>
      <c r="C627" s="32" t="s">
        <v>910</v>
      </c>
      <c r="D627" s="33" t="s">
        <v>381</v>
      </c>
      <c r="E627" s="8" t="s">
        <v>9</v>
      </c>
    </row>
    <row r="628" spans="1:5" x14ac:dyDescent="0.25">
      <c r="A628" s="27">
        <v>627</v>
      </c>
      <c r="B628" s="31">
        <v>902211</v>
      </c>
      <c r="C628" s="32" t="s">
        <v>91</v>
      </c>
      <c r="D628" s="33" t="s">
        <v>381</v>
      </c>
      <c r="E628" s="8" t="s">
        <v>9</v>
      </c>
    </row>
    <row r="629" spans="1:5" x14ac:dyDescent="0.25">
      <c r="A629" s="27">
        <v>628</v>
      </c>
      <c r="B629" s="31">
        <v>902213</v>
      </c>
      <c r="C629" s="32" t="s">
        <v>92</v>
      </c>
      <c r="D629" s="33" t="s">
        <v>381</v>
      </c>
      <c r="E629" s="8" t="s">
        <v>9</v>
      </c>
    </row>
    <row r="630" spans="1:5" x14ac:dyDescent="0.25">
      <c r="A630" s="27">
        <v>629</v>
      </c>
      <c r="B630" s="31">
        <v>902214</v>
      </c>
      <c r="C630" s="32" t="s">
        <v>93</v>
      </c>
      <c r="D630" s="33" t="s">
        <v>381</v>
      </c>
      <c r="E630" s="8" t="s">
        <v>9</v>
      </c>
    </row>
    <row r="631" spans="1:5" x14ac:dyDescent="0.25">
      <c r="A631" s="27">
        <v>630</v>
      </c>
      <c r="B631" s="31">
        <v>902215</v>
      </c>
      <c r="C631" s="32" t="s">
        <v>94</v>
      </c>
      <c r="D631" s="33" t="s">
        <v>381</v>
      </c>
      <c r="E631" s="8" t="s">
        <v>9</v>
      </c>
    </row>
    <row r="632" spans="1:5" x14ac:dyDescent="0.25">
      <c r="A632" s="27">
        <v>631</v>
      </c>
      <c r="B632" s="31">
        <v>902218</v>
      </c>
      <c r="C632" s="32" t="s">
        <v>95</v>
      </c>
      <c r="D632" s="33" t="s">
        <v>381</v>
      </c>
      <c r="E632" s="8" t="s">
        <v>9</v>
      </c>
    </row>
    <row r="633" spans="1:5" x14ac:dyDescent="0.25">
      <c r="A633" s="27">
        <v>632</v>
      </c>
      <c r="B633" s="31">
        <v>902219</v>
      </c>
      <c r="C633" s="32" t="s">
        <v>96</v>
      </c>
      <c r="D633" s="33" t="s">
        <v>381</v>
      </c>
      <c r="E633" s="8" t="s">
        <v>9</v>
      </c>
    </row>
    <row r="634" spans="1:5" x14ac:dyDescent="0.25">
      <c r="A634" s="27">
        <v>633</v>
      </c>
      <c r="B634" s="31">
        <v>902220</v>
      </c>
      <c r="C634" s="32" t="s">
        <v>97</v>
      </c>
      <c r="D634" s="33" t="s">
        <v>381</v>
      </c>
      <c r="E634" s="8" t="s">
        <v>9</v>
      </c>
    </row>
    <row r="635" spans="1:5" x14ac:dyDescent="0.25">
      <c r="A635" s="27">
        <v>634</v>
      </c>
      <c r="B635" s="31">
        <v>902221</v>
      </c>
      <c r="C635" s="32" t="s">
        <v>911</v>
      </c>
      <c r="D635" s="33" t="s">
        <v>381</v>
      </c>
      <c r="E635" s="8" t="s">
        <v>9</v>
      </c>
    </row>
    <row r="636" spans="1:5" x14ac:dyDescent="0.25">
      <c r="A636" s="27">
        <v>635</v>
      </c>
      <c r="B636" s="31">
        <v>902223</v>
      </c>
      <c r="C636" s="32" t="s">
        <v>98</v>
      </c>
      <c r="D636" s="33" t="s">
        <v>381</v>
      </c>
      <c r="E636" s="8" t="s">
        <v>9</v>
      </c>
    </row>
    <row r="637" spans="1:5" x14ac:dyDescent="0.25">
      <c r="A637" s="27">
        <v>636</v>
      </c>
      <c r="B637" s="31">
        <v>903002</v>
      </c>
      <c r="C637" s="32" t="s">
        <v>912</v>
      </c>
      <c r="D637" s="33" t="s">
        <v>381</v>
      </c>
      <c r="E637" s="8" t="s">
        <v>9</v>
      </c>
    </row>
    <row r="638" spans="1:5" x14ac:dyDescent="0.25">
      <c r="A638" s="27">
        <v>637</v>
      </c>
      <c r="B638" s="31">
        <v>903006</v>
      </c>
      <c r="C638" s="32" t="s">
        <v>99</v>
      </c>
      <c r="D638" s="33" t="s">
        <v>381</v>
      </c>
      <c r="E638" s="8" t="s">
        <v>9</v>
      </c>
    </row>
    <row r="639" spans="1:5" ht="33.75" x14ac:dyDescent="0.25">
      <c r="A639" s="27">
        <v>638</v>
      </c>
      <c r="B639" s="31">
        <v>903007</v>
      </c>
      <c r="C639" s="32" t="s">
        <v>913</v>
      </c>
      <c r="D639" s="33" t="s">
        <v>381</v>
      </c>
      <c r="E639" s="8" t="s">
        <v>9</v>
      </c>
    </row>
    <row r="640" spans="1:5" ht="33.75" x14ac:dyDescent="0.25">
      <c r="A640" s="27">
        <v>639</v>
      </c>
      <c r="B640" s="31">
        <v>903008</v>
      </c>
      <c r="C640" s="32" t="s">
        <v>914</v>
      </c>
      <c r="D640" s="33" t="s">
        <v>381</v>
      </c>
      <c r="E640" s="8" t="s">
        <v>9</v>
      </c>
    </row>
    <row r="641" spans="1:5" x14ac:dyDescent="0.25">
      <c r="A641" s="27">
        <v>640</v>
      </c>
      <c r="B641" s="31">
        <v>903009</v>
      </c>
      <c r="C641" s="32" t="s">
        <v>100</v>
      </c>
      <c r="D641" s="33" t="s">
        <v>381</v>
      </c>
      <c r="E641" s="8" t="s">
        <v>9</v>
      </c>
    </row>
    <row r="642" spans="1:5" x14ac:dyDescent="0.25">
      <c r="A642" s="27">
        <v>641</v>
      </c>
      <c r="B642" s="31">
        <v>903011</v>
      </c>
      <c r="C642" s="32" t="s">
        <v>101</v>
      </c>
      <c r="D642" s="33" t="s">
        <v>381</v>
      </c>
      <c r="E642" s="8" t="s">
        <v>9</v>
      </c>
    </row>
    <row r="643" spans="1:5" x14ac:dyDescent="0.25">
      <c r="A643" s="27">
        <v>642</v>
      </c>
      <c r="B643" s="31">
        <v>903016</v>
      </c>
      <c r="C643" s="32" t="s">
        <v>102</v>
      </c>
      <c r="D643" s="33" t="s">
        <v>381</v>
      </c>
      <c r="E643" s="8" t="s">
        <v>9</v>
      </c>
    </row>
    <row r="644" spans="1:5" x14ac:dyDescent="0.25">
      <c r="A644" s="27">
        <v>643</v>
      </c>
      <c r="B644" s="31">
        <v>903017</v>
      </c>
      <c r="C644" s="32" t="s">
        <v>915</v>
      </c>
      <c r="D644" s="33" t="s">
        <v>381</v>
      </c>
      <c r="E644" s="8" t="s">
        <v>9</v>
      </c>
    </row>
    <row r="645" spans="1:5" x14ac:dyDescent="0.25">
      <c r="A645" s="27">
        <v>644</v>
      </c>
      <c r="B645" s="31">
        <v>903021</v>
      </c>
      <c r="C645" s="32" t="s">
        <v>103</v>
      </c>
      <c r="D645" s="33" t="s">
        <v>381</v>
      </c>
      <c r="E645" s="8" t="s">
        <v>9</v>
      </c>
    </row>
    <row r="646" spans="1:5" x14ac:dyDescent="0.25">
      <c r="A646" s="27">
        <v>645</v>
      </c>
      <c r="B646" s="31">
        <v>903022</v>
      </c>
      <c r="C646" s="32" t="s">
        <v>916</v>
      </c>
      <c r="D646" s="33" t="s">
        <v>381</v>
      </c>
      <c r="E646" s="8" t="s">
        <v>9</v>
      </c>
    </row>
    <row r="647" spans="1:5" x14ac:dyDescent="0.25">
      <c r="A647" s="27">
        <v>646</v>
      </c>
      <c r="B647" s="31">
        <v>903025</v>
      </c>
      <c r="C647" s="32" t="s">
        <v>104</v>
      </c>
      <c r="D647" s="33" t="s">
        <v>381</v>
      </c>
      <c r="E647" s="8" t="s">
        <v>9</v>
      </c>
    </row>
    <row r="648" spans="1:5" x14ac:dyDescent="0.25">
      <c r="A648" s="27">
        <v>647</v>
      </c>
      <c r="B648" s="31">
        <v>903026</v>
      </c>
      <c r="C648" s="32" t="s">
        <v>917</v>
      </c>
      <c r="D648" s="33" t="s">
        <v>381</v>
      </c>
      <c r="E648" s="8" t="s">
        <v>9</v>
      </c>
    </row>
    <row r="649" spans="1:5" ht="22.5" x14ac:dyDescent="0.25">
      <c r="A649" s="27">
        <v>648</v>
      </c>
      <c r="B649" s="31">
        <v>903027</v>
      </c>
      <c r="C649" s="32" t="s">
        <v>918</v>
      </c>
      <c r="D649" s="33" t="s">
        <v>381</v>
      </c>
      <c r="E649" s="8" t="s">
        <v>9</v>
      </c>
    </row>
    <row r="650" spans="1:5" x14ac:dyDescent="0.25">
      <c r="A650" s="27">
        <v>649</v>
      </c>
      <c r="B650" s="31">
        <v>903028</v>
      </c>
      <c r="C650" s="32" t="s">
        <v>105</v>
      </c>
      <c r="D650" s="33" t="s">
        <v>381</v>
      </c>
      <c r="E650" s="8" t="s">
        <v>9</v>
      </c>
    </row>
    <row r="651" spans="1:5" x14ac:dyDescent="0.25">
      <c r="A651" s="27">
        <v>650</v>
      </c>
      <c r="B651" s="31">
        <v>903031</v>
      </c>
      <c r="C651" s="32" t="s">
        <v>106</v>
      </c>
      <c r="D651" s="33" t="s">
        <v>381</v>
      </c>
      <c r="E651" s="8" t="s">
        <v>9</v>
      </c>
    </row>
    <row r="652" spans="1:5" x14ac:dyDescent="0.25">
      <c r="A652" s="27">
        <v>651</v>
      </c>
      <c r="B652" s="31">
        <v>903033</v>
      </c>
      <c r="C652" s="32" t="s">
        <v>107</v>
      </c>
      <c r="D652" s="33" t="s">
        <v>381</v>
      </c>
      <c r="E652" s="8" t="s">
        <v>9</v>
      </c>
    </row>
    <row r="653" spans="1:5" x14ac:dyDescent="0.25">
      <c r="A653" s="27">
        <v>652</v>
      </c>
      <c r="B653" s="31">
        <v>903034</v>
      </c>
      <c r="C653" s="32" t="s">
        <v>108</v>
      </c>
      <c r="D653" s="33" t="s">
        <v>381</v>
      </c>
      <c r="E653" s="8" t="s">
        <v>9</v>
      </c>
    </row>
    <row r="654" spans="1:5" x14ac:dyDescent="0.25">
      <c r="A654" s="27">
        <v>653</v>
      </c>
      <c r="B654" s="31">
        <v>903035</v>
      </c>
      <c r="C654" s="32" t="s">
        <v>109</v>
      </c>
      <c r="D654" s="33" t="s">
        <v>381</v>
      </c>
      <c r="E654" s="8" t="s">
        <v>9</v>
      </c>
    </row>
    <row r="655" spans="1:5" x14ac:dyDescent="0.25">
      <c r="A655" s="27">
        <v>654</v>
      </c>
      <c r="B655" s="31">
        <v>903036</v>
      </c>
      <c r="C655" s="32" t="s">
        <v>110</v>
      </c>
      <c r="D655" s="33" t="s">
        <v>381</v>
      </c>
      <c r="E655" s="8" t="s">
        <v>9</v>
      </c>
    </row>
    <row r="656" spans="1:5" x14ac:dyDescent="0.25">
      <c r="A656" s="27">
        <v>655</v>
      </c>
      <c r="B656" s="31">
        <v>903038</v>
      </c>
      <c r="C656" s="32" t="s">
        <v>111</v>
      </c>
      <c r="D656" s="33" t="s">
        <v>381</v>
      </c>
      <c r="E656" s="8" t="s">
        <v>9</v>
      </c>
    </row>
    <row r="657" spans="1:5" x14ac:dyDescent="0.25">
      <c r="A657" s="27">
        <v>656</v>
      </c>
      <c r="B657" s="31">
        <v>903040</v>
      </c>
      <c r="C657" s="32" t="s">
        <v>112</v>
      </c>
      <c r="D657" s="33" t="s">
        <v>381</v>
      </c>
      <c r="E657" s="8" t="s">
        <v>9</v>
      </c>
    </row>
    <row r="658" spans="1:5" ht="22.5" x14ac:dyDescent="0.25">
      <c r="A658" s="27">
        <v>657</v>
      </c>
      <c r="B658" s="31">
        <v>903041</v>
      </c>
      <c r="C658" s="32" t="s">
        <v>919</v>
      </c>
      <c r="D658" s="33" t="s">
        <v>381</v>
      </c>
      <c r="E658" s="8" t="s">
        <v>9</v>
      </c>
    </row>
    <row r="659" spans="1:5" ht="22.5" x14ac:dyDescent="0.25">
      <c r="A659" s="27">
        <v>658</v>
      </c>
      <c r="B659" s="31">
        <v>903042</v>
      </c>
      <c r="C659" s="32" t="s">
        <v>920</v>
      </c>
      <c r="D659" s="33" t="s">
        <v>381</v>
      </c>
      <c r="E659" s="8" t="s">
        <v>9</v>
      </c>
    </row>
    <row r="660" spans="1:5" x14ac:dyDescent="0.25">
      <c r="A660" s="27">
        <v>659</v>
      </c>
      <c r="B660" s="31">
        <v>903044</v>
      </c>
      <c r="C660" s="32" t="s">
        <v>921</v>
      </c>
      <c r="D660" s="33" t="s">
        <v>381</v>
      </c>
      <c r="E660" s="8" t="s">
        <v>9</v>
      </c>
    </row>
    <row r="661" spans="1:5" x14ac:dyDescent="0.25">
      <c r="A661" s="27">
        <v>660</v>
      </c>
      <c r="B661" s="31">
        <v>903045</v>
      </c>
      <c r="C661" s="32" t="s">
        <v>113</v>
      </c>
      <c r="D661" s="33" t="s">
        <v>381</v>
      </c>
      <c r="E661" s="8" t="s">
        <v>9</v>
      </c>
    </row>
    <row r="662" spans="1:5" x14ac:dyDescent="0.25">
      <c r="A662" s="27">
        <v>661</v>
      </c>
      <c r="B662" s="31">
        <v>903046</v>
      </c>
      <c r="C662" s="32" t="s">
        <v>922</v>
      </c>
      <c r="D662" s="33" t="s">
        <v>381</v>
      </c>
      <c r="E662" s="8" t="s">
        <v>9</v>
      </c>
    </row>
    <row r="663" spans="1:5" ht="33.75" x14ac:dyDescent="0.25">
      <c r="A663" s="27">
        <v>662</v>
      </c>
      <c r="B663" s="31">
        <v>903050</v>
      </c>
      <c r="C663" s="32" t="s">
        <v>923</v>
      </c>
      <c r="D663" s="33" t="s">
        <v>381</v>
      </c>
      <c r="E663" s="8" t="s">
        <v>9</v>
      </c>
    </row>
    <row r="664" spans="1:5" x14ac:dyDescent="0.25">
      <c r="A664" s="27">
        <v>663</v>
      </c>
      <c r="B664" s="31">
        <v>903052</v>
      </c>
      <c r="C664" s="32" t="s">
        <v>114</v>
      </c>
      <c r="D664" s="33" t="s">
        <v>381</v>
      </c>
      <c r="E664" s="8" t="s">
        <v>9</v>
      </c>
    </row>
    <row r="665" spans="1:5" x14ac:dyDescent="0.25">
      <c r="A665" s="27">
        <v>664</v>
      </c>
      <c r="B665" s="31">
        <v>903059</v>
      </c>
      <c r="C665" s="32" t="s">
        <v>924</v>
      </c>
      <c r="D665" s="33" t="s">
        <v>381</v>
      </c>
      <c r="E665" s="8" t="s">
        <v>9</v>
      </c>
    </row>
    <row r="666" spans="1:5" ht="22.5" x14ac:dyDescent="0.25">
      <c r="A666" s="27">
        <v>665</v>
      </c>
      <c r="B666" s="31">
        <v>903065</v>
      </c>
      <c r="C666" s="32" t="s">
        <v>925</v>
      </c>
      <c r="D666" s="33" t="s">
        <v>381</v>
      </c>
      <c r="E666" s="8" t="s">
        <v>9</v>
      </c>
    </row>
    <row r="667" spans="1:5" ht="22.5" x14ac:dyDescent="0.25">
      <c r="A667" s="27">
        <v>666</v>
      </c>
      <c r="B667" s="31">
        <v>903066</v>
      </c>
      <c r="C667" s="32" t="s">
        <v>926</v>
      </c>
      <c r="D667" s="33" t="s">
        <v>381</v>
      </c>
      <c r="E667" s="8" t="s">
        <v>9</v>
      </c>
    </row>
    <row r="668" spans="1:5" ht="22.5" x14ac:dyDescent="0.25">
      <c r="A668" s="27">
        <v>667</v>
      </c>
      <c r="B668" s="31">
        <v>903067</v>
      </c>
      <c r="C668" s="32" t="s">
        <v>927</v>
      </c>
      <c r="D668" s="33" t="s">
        <v>381</v>
      </c>
      <c r="E668" s="8" t="s">
        <v>9</v>
      </c>
    </row>
    <row r="669" spans="1:5" ht="22.5" x14ac:dyDescent="0.25">
      <c r="A669" s="27">
        <v>668</v>
      </c>
      <c r="B669" s="31">
        <v>903068</v>
      </c>
      <c r="C669" s="32" t="s">
        <v>115</v>
      </c>
      <c r="D669" s="33" t="s">
        <v>381</v>
      </c>
      <c r="E669" s="8" t="s">
        <v>9</v>
      </c>
    </row>
    <row r="670" spans="1:5" x14ac:dyDescent="0.25">
      <c r="A670" s="27">
        <v>669</v>
      </c>
      <c r="B670" s="31">
        <v>903103</v>
      </c>
      <c r="C670" s="32" t="s">
        <v>928</v>
      </c>
      <c r="D670" s="33" t="s">
        <v>381</v>
      </c>
      <c r="E670" s="8" t="s">
        <v>9</v>
      </c>
    </row>
    <row r="671" spans="1:5" ht="22.5" x14ac:dyDescent="0.25">
      <c r="A671" s="27">
        <v>670</v>
      </c>
      <c r="B671" s="31">
        <v>903104</v>
      </c>
      <c r="C671" s="32" t="s">
        <v>929</v>
      </c>
      <c r="D671" s="33" t="s">
        <v>381</v>
      </c>
      <c r="E671" s="8" t="s">
        <v>9</v>
      </c>
    </row>
    <row r="672" spans="1:5" x14ac:dyDescent="0.25">
      <c r="A672" s="27">
        <v>671</v>
      </c>
      <c r="B672" s="31">
        <v>903105</v>
      </c>
      <c r="C672" s="32" t="s">
        <v>930</v>
      </c>
      <c r="D672" s="33" t="s">
        <v>381</v>
      </c>
      <c r="E672" s="8" t="s">
        <v>9</v>
      </c>
    </row>
    <row r="673" spans="1:5" x14ac:dyDescent="0.25">
      <c r="A673" s="27">
        <v>672</v>
      </c>
      <c r="B673" s="31">
        <v>903106</v>
      </c>
      <c r="C673" s="32" t="s">
        <v>931</v>
      </c>
      <c r="D673" s="33" t="s">
        <v>381</v>
      </c>
      <c r="E673" s="8" t="s">
        <v>9</v>
      </c>
    </row>
    <row r="674" spans="1:5" x14ac:dyDescent="0.25">
      <c r="A674" s="27">
        <v>673</v>
      </c>
      <c r="B674" s="31">
        <v>903107</v>
      </c>
      <c r="C674" s="32" t="s">
        <v>932</v>
      </c>
      <c r="D674" s="33" t="s">
        <v>381</v>
      </c>
      <c r="E674" s="8" t="s">
        <v>9</v>
      </c>
    </row>
    <row r="675" spans="1:5" x14ac:dyDescent="0.25">
      <c r="A675" s="27">
        <v>674</v>
      </c>
      <c r="B675" s="31">
        <v>903111</v>
      </c>
      <c r="C675" s="32" t="s">
        <v>933</v>
      </c>
      <c r="D675" s="33" t="s">
        <v>381</v>
      </c>
      <c r="E675" s="8" t="s">
        <v>9</v>
      </c>
    </row>
    <row r="676" spans="1:5" x14ac:dyDescent="0.25">
      <c r="A676" s="27">
        <v>675</v>
      </c>
      <c r="B676" s="31">
        <v>903113</v>
      </c>
      <c r="C676" s="32" t="s">
        <v>934</v>
      </c>
      <c r="D676" s="33" t="s">
        <v>381</v>
      </c>
      <c r="E676" s="8" t="s">
        <v>9</v>
      </c>
    </row>
    <row r="677" spans="1:5" x14ac:dyDescent="0.25">
      <c r="A677" s="27">
        <v>676</v>
      </c>
      <c r="B677" s="31">
        <v>903401</v>
      </c>
      <c r="C677" s="32" t="s">
        <v>935</v>
      </c>
      <c r="D677" s="33" t="s">
        <v>381</v>
      </c>
      <c r="E677" s="8" t="s">
        <v>9</v>
      </c>
    </row>
    <row r="678" spans="1:5" x14ac:dyDescent="0.25">
      <c r="A678" s="27">
        <v>677</v>
      </c>
      <c r="B678" s="31">
        <v>903402</v>
      </c>
      <c r="C678" s="32" t="s">
        <v>116</v>
      </c>
      <c r="D678" s="33" t="s">
        <v>381</v>
      </c>
      <c r="E678" s="8" t="s">
        <v>9</v>
      </c>
    </row>
    <row r="679" spans="1:5" x14ac:dyDescent="0.25">
      <c r="A679" s="27">
        <v>678</v>
      </c>
      <c r="B679" s="31">
        <v>903410</v>
      </c>
      <c r="C679" s="32" t="s">
        <v>117</v>
      </c>
      <c r="D679" s="33" t="s">
        <v>381</v>
      </c>
      <c r="E679" s="8" t="s">
        <v>9</v>
      </c>
    </row>
    <row r="680" spans="1:5" x14ac:dyDescent="0.25">
      <c r="A680" s="27">
        <v>679</v>
      </c>
      <c r="B680" s="31">
        <v>903417</v>
      </c>
      <c r="C680" s="32" t="s">
        <v>118</v>
      </c>
      <c r="D680" s="33" t="s">
        <v>381</v>
      </c>
      <c r="E680" s="8" t="s">
        <v>9</v>
      </c>
    </row>
    <row r="681" spans="1:5" ht="22.5" x14ac:dyDescent="0.25">
      <c r="A681" s="27">
        <v>680</v>
      </c>
      <c r="B681" s="31">
        <v>903419</v>
      </c>
      <c r="C681" s="32" t="s">
        <v>936</v>
      </c>
      <c r="D681" s="33" t="s">
        <v>381</v>
      </c>
      <c r="E681" s="8" t="s">
        <v>9</v>
      </c>
    </row>
    <row r="682" spans="1:5" x14ac:dyDescent="0.25">
      <c r="A682" s="27">
        <v>681</v>
      </c>
      <c r="B682" s="31">
        <v>903420</v>
      </c>
      <c r="C682" s="32" t="s">
        <v>119</v>
      </c>
      <c r="D682" s="33" t="s">
        <v>381</v>
      </c>
      <c r="E682" s="8" t="s">
        <v>9</v>
      </c>
    </row>
    <row r="683" spans="1:5" ht="22.5" x14ac:dyDescent="0.25">
      <c r="A683" s="27">
        <v>682</v>
      </c>
      <c r="B683" s="31">
        <v>903422</v>
      </c>
      <c r="C683" s="32" t="s">
        <v>937</v>
      </c>
      <c r="D683" s="33" t="s">
        <v>381</v>
      </c>
      <c r="E683" s="8" t="s">
        <v>9</v>
      </c>
    </row>
    <row r="684" spans="1:5" x14ac:dyDescent="0.25">
      <c r="A684" s="27">
        <v>683</v>
      </c>
      <c r="B684" s="31">
        <v>903424</v>
      </c>
      <c r="C684" s="32" t="s">
        <v>938</v>
      </c>
      <c r="D684" s="33" t="s">
        <v>381</v>
      </c>
      <c r="E684" s="8" t="s">
        <v>9</v>
      </c>
    </row>
    <row r="685" spans="1:5" x14ac:dyDescent="0.25">
      <c r="A685" s="27">
        <v>684</v>
      </c>
      <c r="B685" s="31">
        <v>903426</v>
      </c>
      <c r="C685" s="32" t="s">
        <v>120</v>
      </c>
      <c r="D685" s="33" t="s">
        <v>381</v>
      </c>
      <c r="E685" s="8" t="s">
        <v>9</v>
      </c>
    </row>
    <row r="686" spans="1:5" x14ac:dyDescent="0.25">
      <c r="A686" s="27">
        <v>685</v>
      </c>
      <c r="B686" s="31">
        <v>903428</v>
      </c>
      <c r="C686" s="32" t="s">
        <v>121</v>
      </c>
      <c r="D686" s="33" t="s">
        <v>381</v>
      </c>
      <c r="E686" s="8" t="s">
        <v>9</v>
      </c>
    </row>
    <row r="687" spans="1:5" x14ac:dyDescent="0.25">
      <c r="A687" s="27">
        <v>686</v>
      </c>
      <c r="B687" s="31">
        <v>903433</v>
      </c>
      <c r="C687" s="32" t="s">
        <v>122</v>
      </c>
      <c r="D687" s="33" t="s">
        <v>381</v>
      </c>
      <c r="E687" s="8" t="s">
        <v>9</v>
      </c>
    </row>
    <row r="688" spans="1:5" x14ac:dyDescent="0.25">
      <c r="A688" s="27">
        <v>687</v>
      </c>
      <c r="B688" s="31">
        <v>903434</v>
      </c>
      <c r="C688" s="32" t="s">
        <v>123</v>
      </c>
      <c r="D688" s="33" t="s">
        <v>381</v>
      </c>
      <c r="E688" s="8" t="s">
        <v>9</v>
      </c>
    </row>
    <row r="689" spans="1:5" ht="22.5" x14ac:dyDescent="0.25">
      <c r="A689" s="27">
        <v>688</v>
      </c>
      <c r="B689" s="31">
        <v>903435</v>
      </c>
      <c r="C689" s="32" t="s">
        <v>124</v>
      </c>
      <c r="D689" s="33" t="s">
        <v>381</v>
      </c>
      <c r="E689" s="8" t="s">
        <v>9</v>
      </c>
    </row>
    <row r="690" spans="1:5" x14ac:dyDescent="0.25">
      <c r="A690" s="27">
        <v>689</v>
      </c>
      <c r="B690" s="31">
        <v>903437</v>
      </c>
      <c r="C690" s="32" t="s">
        <v>125</v>
      </c>
      <c r="D690" s="33" t="s">
        <v>381</v>
      </c>
      <c r="E690" s="8" t="s">
        <v>9</v>
      </c>
    </row>
    <row r="691" spans="1:5" x14ac:dyDescent="0.25">
      <c r="A691" s="27">
        <v>690</v>
      </c>
      <c r="B691" s="31">
        <v>903439</v>
      </c>
      <c r="C691" s="32" t="s">
        <v>939</v>
      </c>
      <c r="D691" s="33" t="s">
        <v>381</v>
      </c>
      <c r="E691" s="8" t="s">
        <v>9</v>
      </c>
    </row>
    <row r="692" spans="1:5" ht="22.5" x14ac:dyDescent="0.25">
      <c r="A692" s="27">
        <v>691</v>
      </c>
      <c r="B692" s="31">
        <v>903503</v>
      </c>
      <c r="C692" s="32" t="s">
        <v>126</v>
      </c>
      <c r="D692" s="33" t="s">
        <v>381</v>
      </c>
      <c r="E692" s="8" t="s">
        <v>9</v>
      </c>
    </row>
    <row r="693" spans="1:5" ht="56.25" x14ac:dyDescent="0.25">
      <c r="A693" s="27">
        <v>692</v>
      </c>
      <c r="B693" s="31">
        <v>903504</v>
      </c>
      <c r="C693" s="32" t="s">
        <v>940</v>
      </c>
      <c r="D693" s="33" t="s">
        <v>381</v>
      </c>
      <c r="E693" s="8" t="s">
        <v>9</v>
      </c>
    </row>
    <row r="694" spans="1:5" ht="33.75" x14ac:dyDescent="0.25">
      <c r="A694" s="27">
        <v>693</v>
      </c>
      <c r="B694" s="31">
        <v>903506</v>
      </c>
      <c r="C694" s="32" t="s">
        <v>127</v>
      </c>
      <c r="D694" s="33" t="s">
        <v>381</v>
      </c>
      <c r="E694" s="8" t="s">
        <v>9</v>
      </c>
    </row>
    <row r="695" spans="1:5" x14ac:dyDescent="0.25">
      <c r="A695" s="27">
        <v>694</v>
      </c>
      <c r="B695" s="31">
        <v>903602</v>
      </c>
      <c r="C695" s="32" t="s">
        <v>128</v>
      </c>
      <c r="D695" s="33" t="s">
        <v>381</v>
      </c>
      <c r="E695" s="8" t="s">
        <v>9</v>
      </c>
    </row>
    <row r="696" spans="1:5" x14ac:dyDescent="0.25">
      <c r="A696" s="27">
        <v>695</v>
      </c>
      <c r="B696" s="31">
        <v>903603</v>
      </c>
      <c r="C696" s="32" t="s">
        <v>129</v>
      </c>
      <c r="D696" s="33" t="s">
        <v>381</v>
      </c>
      <c r="E696" s="8" t="s">
        <v>9</v>
      </c>
    </row>
    <row r="697" spans="1:5" x14ac:dyDescent="0.25">
      <c r="A697" s="27">
        <v>696</v>
      </c>
      <c r="B697" s="31">
        <v>903604</v>
      </c>
      <c r="C697" s="32" t="s">
        <v>130</v>
      </c>
      <c r="D697" s="33" t="s">
        <v>381</v>
      </c>
      <c r="E697" s="8" t="s">
        <v>9</v>
      </c>
    </row>
    <row r="698" spans="1:5" x14ac:dyDescent="0.25">
      <c r="A698" s="27">
        <v>697</v>
      </c>
      <c r="B698" s="31">
        <v>903608</v>
      </c>
      <c r="C698" s="32" t="s">
        <v>131</v>
      </c>
      <c r="D698" s="33" t="s">
        <v>381</v>
      </c>
      <c r="E698" s="8" t="s">
        <v>9</v>
      </c>
    </row>
    <row r="699" spans="1:5" x14ac:dyDescent="0.25">
      <c r="A699" s="27">
        <v>698</v>
      </c>
      <c r="B699" s="31">
        <v>903609</v>
      </c>
      <c r="C699" s="32" t="s">
        <v>941</v>
      </c>
      <c r="D699" s="33" t="s">
        <v>381</v>
      </c>
      <c r="E699" s="8" t="s">
        <v>9</v>
      </c>
    </row>
    <row r="700" spans="1:5" x14ac:dyDescent="0.25">
      <c r="A700" s="27">
        <v>699</v>
      </c>
      <c r="B700" s="31">
        <v>903701</v>
      </c>
      <c r="C700" s="32" t="s">
        <v>942</v>
      </c>
      <c r="D700" s="33" t="s">
        <v>381</v>
      </c>
      <c r="E700" s="8" t="s">
        <v>9</v>
      </c>
    </row>
    <row r="701" spans="1:5" x14ac:dyDescent="0.25">
      <c r="A701" s="27">
        <v>700</v>
      </c>
      <c r="B701" s="31">
        <v>903702</v>
      </c>
      <c r="C701" s="32" t="s">
        <v>943</v>
      </c>
      <c r="D701" s="33" t="s">
        <v>381</v>
      </c>
      <c r="E701" s="8" t="s">
        <v>9</v>
      </c>
    </row>
    <row r="702" spans="1:5" x14ac:dyDescent="0.25">
      <c r="A702" s="27">
        <v>701</v>
      </c>
      <c r="B702" s="31">
        <v>903703</v>
      </c>
      <c r="C702" s="32" t="s">
        <v>944</v>
      </c>
      <c r="D702" s="33" t="s">
        <v>381</v>
      </c>
      <c r="E702" s="8" t="s">
        <v>9</v>
      </c>
    </row>
    <row r="703" spans="1:5" x14ac:dyDescent="0.25">
      <c r="A703" s="27">
        <v>702</v>
      </c>
      <c r="B703" s="31">
        <v>903704</v>
      </c>
      <c r="C703" s="32" t="s">
        <v>945</v>
      </c>
      <c r="D703" s="33" t="s">
        <v>381</v>
      </c>
      <c r="E703" s="8" t="s">
        <v>9</v>
      </c>
    </row>
    <row r="704" spans="1:5" x14ac:dyDescent="0.25">
      <c r="A704" s="27">
        <v>703</v>
      </c>
      <c r="B704" s="31">
        <v>903705</v>
      </c>
      <c r="C704" s="32" t="s">
        <v>946</v>
      </c>
      <c r="D704" s="33" t="s">
        <v>381</v>
      </c>
      <c r="E704" s="8" t="s">
        <v>9</v>
      </c>
    </row>
    <row r="705" spans="1:5" x14ac:dyDescent="0.25">
      <c r="A705" s="27">
        <v>704</v>
      </c>
      <c r="B705" s="31">
        <v>903706</v>
      </c>
      <c r="C705" s="32" t="s">
        <v>947</v>
      </c>
      <c r="D705" s="33" t="s">
        <v>381</v>
      </c>
      <c r="E705" s="8" t="s">
        <v>9</v>
      </c>
    </row>
    <row r="706" spans="1:5" x14ac:dyDescent="0.25">
      <c r="A706" s="27">
        <v>705</v>
      </c>
      <c r="B706" s="31">
        <v>903707</v>
      </c>
      <c r="C706" s="32" t="s">
        <v>948</v>
      </c>
      <c r="D706" s="33" t="s">
        <v>381</v>
      </c>
      <c r="E706" s="8" t="s">
        <v>9</v>
      </c>
    </row>
    <row r="707" spans="1:5" x14ac:dyDescent="0.25">
      <c r="A707" s="27">
        <v>706</v>
      </c>
      <c r="B707" s="31">
        <v>903708</v>
      </c>
      <c r="C707" s="32" t="s">
        <v>949</v>
      </c>
      <c r="D707" s="33" t="s">
        <v>381</v>
      </c>
      <c r="E707" s="8" t="s">
        <v>9</v>
      </c>
    </row>
    <row r="708" spans="1:5" x14ac:dyDescent="0.25">
      <c r="A708" s="27">
        <v>707</v>
      </c>
      <c r="B708" s="31">
        <v>903801</v>
      </c>
      <c r="C708" s="32" t="s">
        <v>950</v>
      </c>
      <c r="D708" s="33" t="s">
        <v>381</v>
      </c>
      <c r="E708" s="8" t="s">
        <v>9</v>
      </c>
    </row>
    <row r="709" spans="1:5" x14ac:dyDescent="0.25">
      <c r="A709" s="27">
        <v>708</v>
      </c>
      <c r="B709" s="31">
        <v>903802</v>
      </c>
      <c r="C709" s="32" t="s">
        <v>132</v>
      </c>
      <c r="D709" s="33" t="s">
        <v>381</v>
      </c>
      <c r="E709" s="8" t="s">
        <v>9</v>
      </c>
    </row>
    <row r="710" spans="1:5" x14ac:dyDescent="0.25">
      <c r="A710" s="27">
        <v>709</v>
      </c>
      <c r="B710" s="31">
        <v>903803</v>
      </c>
      <c r="C710" s="32" t="s">
        <v>133</v>
      </c>
      <c r="D710" s="33" t="s">
        <v>381</v>
      </c>
      <c r="E710" s="8" t="s">
        <v>9</v>
      </c>
    </row>
    <row r="711" spans="1:5" x14ac:dyDescent="0.25">
      <c r="A711" s="27">
        <v>710</v>
      </c>
      <c r="B711" s="31">
        <v>903804</v>
      </c>
      <c r="C711" s="32" t="s">
        <v>134</v>
      </c>
      <c r="D711" s="33" t="s">
        <v>381</v>
      </c>
      <c r="E711" s="8" t="s">
        <v>9</v>
      </c>
    </row>
    <row r="712" spans="1:5" x14ac:dyDescent="0.25">
      <c r="A712" s="27">
        <v>711</v>
      </c>
      <c r="B712" s="31">
        <v>903805</v>
      </c>
      <c r="C712" s="32" t="s">
        <v>135</v>
      </c>
      <c r="D712" s="33" t="s">
        <v>381</v>
      </c>
      <c r="E712" s="8" t="s">
        <v>9</v>
      </c>
    </row>
    <row r="713" spans="1:5" x14ac:dyDescent="0.25">
      <c r="A713" s="27">
        <v>712</v>
      </c>
      <c r="B713" s="31">
        <v>903806</v>
      </c>
      <c r="C713" s="32" t="s">
        <v>136</v>
      </c>
      <c r="D713" s="33" t="s">
        <v>381</v>
      </c>
      <c r="E713" s="8" t="s">
        <v>9</v>
      </c>
    </row>
    <row r="714" spans="1:5" x14ac:dyDescent="0.25">
      <c r="A714" s="27">
        <v>713</v>
      </c>
      <c r="B714" s="31">
        <v>903809</v>
      </c>
      <c r="C714" s="32" t="s">
        <v>137</v>
      </c>
      <c r="D714" s="33" t="s">
        <v>381</v>
      </c>
      <c r="E714" s="8" t="s">
        <v>9</v>
      </c>
    </row>
    <row r="715" spans="1:5" x14ac:dyDescent="0.25">
      <c r="A715" s="27">
        <v>714</v>
      </c>
      <c r="B715" s="31">
        <v>903810</v>
      </c>
      <c r="C715" s="32" t="s">
        <v>138</v>
      </c>
      <c r="D715" s="33" t="s">
        <v>381</v>
      </c>
      <c r="E715" s="8" t="s">
        <v>9</v>
      </c>
    </row>
    <row r="716" spans="1:5" x14ac:dyDescent="0.25">
      <c r="A716" s="27">
        <v>715</v>
      </c>
      <c r="B716" s="31">
        <v>903811</v>
      </c>
      <c r="C716" s="32" t="s">
        <v>139</v>
      </c>
      <c r="D716" s="33" t="s">
        <v>381</v>
      </c>
      <c r="E716" s="8" t="s">
        <v>9</v>
      </c>
    </row>
    <row r="717" spans="1:5" x14ac:dyDescent="0.25">
      <c r="A717" s="27">
        <v>716</v>
      </c>
      <c r="B717" s="31">
        <v>903812</v>
      </c>
      <c r="C717" s="32" t="s">
        <v>140</v>
      </c>
      <c r="D717" s="33" t="s">
        <v>381</v>
      </c>
      <c r="E717" s="8" t="s">
        <v>9</v>
      </c>
    </row>
    <row r="718" spans="1:5" x14ac:dyDescent="0.25">
      <c r="A718" s="27">
        <v>717</v>
      </c>
      <c r="B718" s="31">
        <v>903813</v>
      </c>
      <c r="C718" s="32" t="s">
        <v>141</v>
      </c>
      <c r="D718" s="33" t="s">
        <v>381</v>
      </c>
      <c r="E718" s="8" t="s">
        <v>9</v>
      </c>
    </row>
    <row r="719" spans="1:5" x14ac:dyDescent="0.25">
      <c r="A719" s="27">
        <v>718</v>
      </c>
      <c r="B719" s="31">
        <v>903814</v>
      </c>
      <c r="C719" s="32" t="s">
        <v>142</v>
      </c>
      <c r="D719" s="33" t="s">
        <v>381</v>
      </c>
      <c r="E719" s="8" t="s">
        <v>9</v>
      </c>
    </row>
    <row r="720" spans="1:5" x14ac:dyDescent="0.25">
      <c r="A720" s="27">
        <v>719</v>
      </c>
      <c r="B720" s="31">
        <v>903815</v>
      </c>
      <c r="C720" s="32" t="s">
        <v>143</v>
      </c>
      <c r="D720" s="33" t="s">
        <v>381</v>
      </c>
      <c r="E720" s="8" t="s">
        <v>9</v>
      </c>
    </row>
    <row r="721" spans="1:5" x14ac:dyDescent="0.25">
      <c r="A721" s="27">
        <v>720</v>
      </c>
      <c r="B721" s="31">
        <v>903816</v>
      </c>
      <c r="C721" s="32" t="s">
        <v>144</v>
      </c>
      <c r="D721" s="33" t="s">
        <v>381</v>
      </c>
      <c r="E721" s="8" t="s">
        <v>9</v>
      </c>
    </row>
    <row r="722" spans="1:5" x14ac:dyDescent="0.25">
      <c r="A722" s="27">
        <v>721</v>
      </c>
      <c r="B722" s="31">
        <v>903817</v>
      </c>
      <c r="C722" s="32" t="s">
        <v>951</v>
      </c>
      <c r="D722" s="33" t="s">
        <v>381</v>
      </c>
      <c r="E722" s="8" t="s">
        <v>9</v>
      </c>
    </row>
    <row r="723" spans="1:5" x14ac:dyDescent="0.25">
      <c r="A723" s="27">
        <v>722</v>
      </c>
      <c r="B723" s="31">
        <v>903818</v>
      </c>
      <c r="C723" s="32" t="s">
        <v>145</v>
      </c>
      <c r="D723" s="33" t="s">
        <v>381</v>
      </c>
      <c r="E723" s="8" t="s">
        <v>9</v>
      </c>
    </row>
    <row r="724" spans="1:5" x14ac:dyDescent="0.25">
      <c r="A724" s="27">
        <v>723</v>
      </c>
      <c r="B724" s="31">
        <v>903819</v>
      </c>
      <c r="C724" s="32" t="s">
        <v>952</v>
      </c>
      <c r="D724" s="33" t="s">
        <v>381</v>
      </c>
      <c r="E724" s="8" t="s">
        <v>9</v>
      </c>
    </row>
    <row r="725" spans="1:5" x14ac:dyDescent="0.25">
      <c r="A725" s="27">
        <v>724</v>
      </c>
      <c r="B725" s="31">
        <v>903820</v>
      </c>
      <c r="C725" s="32" t="s">
        <v>146</v>
      </c>
      <c r="D725" s="33" t="s">
        <v>381</v>
      </c>
      <c r="E725" s="8" t="s">
        <v>9</v>
      </c>
    </row>
    <row r="726" spans="1:5" x14ac:dyDescent="0.25">
      <c r="A726" s="27">
        <v>725</v>
      </c>
      <c r="B726" s="31">
        <v>903821</v>
      </c>
      <c r="C726" s="32" t="s">
        <v>953</v>
      </c>
      <c r="D726" s="33" t="s">
        <v>381</v>
      </c>
      <c r="E726" s="8" t="s">
        <v>9</v>
      </c>
    </row>
    <row r="727" spans="1:5" x14ac:dyDescent="0.25">
      <c r="A727" s="27">
        <v>726</v>
      </c>
      <c r="B727" s="31">
        <v>903822</v>
      </c>
      <c r="C727" s="32" t="s">
        <v>147</v>
      </c>
      <c r="D727" s="33" t="s">
        <v>381</v>
      </c>
      <c r="E727" s="8" t="s">
        <v>9</v>
      </c>
    </row>
    <row r="728" spans="1:5" x14ac:dyDescent="0.25">
      <c r="A728" s="27">
        <v>727</v>
      </c>
      <c r="B728" s="31">
        <v>903823</v>
      </c>
      <c r="C728" s="32" t="s">
        <v>148</v>
      </c>
      <c r="D728" s="33" t="s">
        <v>381</v>
      </c>
      <c r="E728" s="8" t="s">
        <v>9</v>
      </c>
    </row>
    <row r="729" spans="1:5" x14ac:dyDescent="0.25">
      <c r="A729" s="27">
        <v>728</v>
      </c>
      <c r="B729" s="31">
        <v>903824</v>
      </c>
      <c r="C729" s="32" t="s">
        <v>149</v>
      </c>
      <c r="D729" s="33" t="s">
        <v>381</v>
      </c>
      <c r="E729" s="8" t="s">
        <v>9</v>
      </c>
    </row>
    <row r="730" spans="1:5" x14ac:dyDescent="0.25">
      <c r="A730" s="27">
        <v>729</v>
      </c>
      <c r="B730" s="31">
        <v>903826</v>
      </c>
      <c r="C730" s="32" t="s">
        <v>954</v>
      </c>
      <c r="D730" s="33" t="s">
        <v>381</v>
      </c>
      <c r="E730" s="8" t="s">
        <v>9</v>
      </c>
    </row>
    <row r="731" spans="1:5" x14ac:dyDescent="0.25">
      <c r="A731" s="27">
        <v>730</v>
      </c>
      <c r="B731" s="31">
        <v>903827</v>
      </c>
      <c r="C731" s="32" t="s">
        <v>955</v>
      </c>
      <c r="D731" s="33" t="s">
        <v>381</v>
      </c>
      <c r="E731" s="8" t="s">
        <v>9</v>
      </c>
    </row>
    <row r="732" spans="1:5" x14ac:dyDescent="0.25">
      <c r="A732" s="27">
        <v>731</v>
      </c>
      <c r="B732" s="31">
        <v>903828</v>
      </c>
      <c r="C732" s="32" t="s">
        <v>150</v>
      </c>
      <c r="D732" s="33" t="s">
        <v>381</v>
      </c>
      <c r="E732" s="8" t="s">
        <v>9</v>
      </c>
    </row>
    <row r="733" spans="1:5" x14ac:dyDescent="0.25">
      <c r="A733" s="27">
        <v>732</v>
      </c>
      <c r="B733" s="31">
        <v>903829</v>
      </c>
      <c r="C733" s="32" t="s">
        <v>956</v>
      </c>
      <c r="D733" s="33" t="s">
        <v>381</v>
      </c>
      <c r="E733" s="8" t="s">
        <v>9</v>
      </c>
    </row>
    <row r="734" spans="1:5" x14ac:dyDescent="0.25">
      <c r="A734" s="27">
        <v>733</v>
      </c>
      <c r="B734" s="31">
        <v>903830</v>
      </c>
      <c r="C734" s="32" t="s">
        <v>151</v>
      </c>
      <c r="D734" s="33" t="s">
        <v>381</v>
      </c>
      <c r="E734" s="8" t="s">
        <v>9</v>
      </c>
    </row>
    <row r="735" spans="1:5" ht="22.5" x14ac:dyDescent="0.25">
      <c r="A735" s="27">
        <v>734</v>
      </c>
      <c r="B735" s="31">
        <v>903832</v>
      </c>
      <c r="C735" s="32" t="s">
        <v>957</v>
      </c>
      <c r="D735" s="33" t="s">
        <v>381</v>
      </c>
      <c r="E735" s="8" t="s">
        <v>9</v>
      </c>
    </row>
    <row r="736" spans="1:5" x14ac:dyDescent="0.25">
      <c r="A736" s="27">
        <v>735</v>
      </c>
      <c r="B736" s="31">
        <v>903833</v>
      </c>
      <c r="C736" s="32" t="s">
        <v>152</v>
      </c>
      <c r="D736" s="33" t="s">
        <v>381</v>
      </c>
      <c r="E736" s="8" t="s">
        <v>9</v>
      </c>
    </row>
    <row r="737" spans="1:5" x14ac:dyDescent="0.25">
      <c r="A737" s="27">
        <v>736</v>
      </c>
      <c r="B737" s="31">
        <v>903834</v>
      </c>
      <c r="C737" s="32" t="s">
        <v>958</v>
      </c>
      <c r="D737" s="33" t="s">
        <v>381</v>
      </c>
      <c r="E737" s="8" t="s">
        <v>9</v>
      </c>
    </row>
    <row r="738" spans="1:5" x14ac:dyDescent="0.25">
      <c r="A738" s="27">
        <v>737</v>
      </c>
      <c r="B738" s="31">
        <v>903835</v>
      </c>
      <c r="C738" s="32" t="s">
        <v>153</v>
      </c>
      <c r="D738" s="33" t="s">
        <v>381</v>
      </c>
      <c r="E738" s="8" t="s">
        <v>9</v>
      </c>
    </row>
    <row r="739" spans="1:5" x14ac:dyDescent="0.25">
      <c r="A739" s="27">
        <v>738</v>
      </c>
      <c r="B739" s="31">
        <v>903836</v>
      </c>
      <c r="C739" s="32" t="s">
        <v>959</v>
      </c>
      <c r="D739" s="33" t="s">
        <v>381</v>
      </c>
      <c r="E739" s="8" t="s">
        <v>9</v>
      </c>
    </row>
    <row r="740" spans="1:5" x14ac:dyDescent="0.25">
      <c r="A740" s="27">
        <v>739</v>
      </c>
      <c r="B740" s="31">
        <v>903837</v>
      </c>
      <c r="C740" s="32" t="s">
        <v>960</v>
      </c>
      <c r="D740" s="33" t="s">
        <v>381</v>
      </c>
      <c r="E740" s="8" t="s">
        <v>9</v>
      </c>
    </row>
    <row r="741" spans="1:5" x14ac:dyDescent="0.25">
      <c r="A741" s="27">
        <v>740</v>
      </c>
      <c r="B741" s="31">
        <v>903838</v>
      </c>
      <c r="C741" s="32" t="s">
        <v>961</v>
      </c>
      <c r="D741" s="33" t="s">
        <v>381</v>
      </c>
      <c r="E741" s="8" t="s">
        <v>9</v>
      </c>
    </row>
    <row r="742" spans="1:5" x14ac:dyDescent="0.25">
      <c r="A742" s="27">
        <v>741</v>
      </c>
      <c r="B742" s="31">
        <v>903839</v>
      </c>
      <c r="C742" s="32" t="s">
        <v>154</v>
      </c>
      <c r="D742" s="33" t="s">
        <v>962</v>
      </c>
      <c r="E742" s="8" t="s">
        <v>9</v>
      </c>
    </row>
    <row r="743" spans="1:5" x14ac:dyDescent="0.25">
      <c r="A743" s="27">
        <v>742</v>
      </c>
      <c r="B743" s="31">
        <v>903840</v>
      </c>
      <c r="C743" s="32" t="s">
        <v>155</v>
      </c>
      <c r="D743" s="33" t="s">
        <v>381</v>
      </c>
      <c r="E743" s="8" t="s">
        <v>9</v>
      </c>
    </row>
    <row r="744" spans="1:5" x14ac:dyDescent="0.25">
      <c r="A744" s="27">
        <v>743</v>
      </c>
      <c r="B744" s="31">
        <v>903841</v>
      </c>
      <c r="C744" s="32" t="s">
        <v>156</v>
      </c>
      <c r="D744" s="33" t="s">
        <v>381</v>
      </c>
      <c r="E744" s="8" t="s">
        <v>9</v>
      </c>
    </row>
    <row r="745" spans="1:5" x14ac:dyDescent="0.25">
      <c r="A745" s="27">
        <v>744</v>
      </c>
      <c r="B745" s="31">
        <v>903842</v>
      </c>
      <c r="C745" s="32" t="s">
        <v>963</v>
      </c>
      <c r="D745" s="33" t="s">
        <v>381</v>
      </c>
      <c r="E745" s="8" t="s">
        <v>9</v>
      </c>
    </row>
    <row r="746" spans="1:5" x14ac:dyDescent="0.25">
      <c r="A746" s="27">
        <v>745</v>
      </c>
      <c r="B746" s="31">
        <v>903843</v>
      </c>
      <c r="C746" s="32" t="s">
        <v>157</v>
      </c>
      <c r="D746" s="33" t="s">
        <v>381</v>
      </c>
      <c r="E746" s="8" t="s">
        <v>9</v>
      </c>
    </row>
    <row r="747" spans="1:5" x14ac:dyDescent="0.25">
      <c r="A747" s="27">
        <v>746</v>
      </c>
      <c r="B747" s="31">
        <v>903844</v>
      </c>
      <c r="C747" s="32" t="s">
        <v>964</v>
      </c>
      <c r="D747" s="33" t="s">
        <v>381</v>
      </c>
      <c r="E747" s="8" t="s">
        <v>9</v>
      </c>
    </row>
    <row r="748" spans="1:5" x14ac:dyDescent="0.25">
      <c r="A748" s="27">
        <v>747</v>
      </c>
      <c r="B748" s="31">
        <v>903845</v>
      </c>
      <c r="C748" s="32" t="s">
        <v>965</v>
      </c>
      <c r="D748" s="33" t="s">
        <v>381</v>
      </c>
      <c r="E748" s="8" t="s">
        <v>9</v>
      </c>
    </row>
    <row r="749" spans="1:5" x14ac:dyDescent="0.25">
      <c r="A749" s="27">
        <v>748</v>
      </c>
      <c r="B749" s="31">
        <v>903846</v>
      </c>
      <c r="C749" s="32" t="s">
        <v>158</v>
      </c>
      <c r="D749" s="33" t="s">
        <v>381</v>
      </c>
      <c r="E749" s="8" t="s">
        <v>9</v>
      </c>
    </row>
    <row r="750" spans="1:5" x14ac:dyDescent="0.25">
      <c r="A750" s="27">
        <v>749</v>
      </c>
      <c r="B750" s="31">
        <v>903847</v>
      </c>
      <c r="C750" s="32" t="s">
        <v>159</v>
      </c>
      <c r="D750" s="33" t="s">
        <v>381</v>
      </c>
      <c r="E750" s="8" t="s">
        <v>9</v>
      </c>
    </row>
    <row r="751" spans="1:5" x14ac:dyDescent="0.25">
      <c r="A751" s="27">
        <v>750</v>
      </c>
      <c r="B751" s="31">
        <v>903849</v>
      </c>
      <c r="C751" s="32" t="s">
        <v>160</v>
      </c>
      <c r="D751" s="33" t="s">
        <v>381</v>
      </c>
      <c r="E751" s="8" t="s">
        <v>9</v>
      </c>
    </row>
    <row r="752" spans="1:5" ht="33.75" x14ac:dyDescent="0.25">
      <c r="A752" s="27">
        <v>751</v>
      </c>
      <c r="B752" s="31">
        <v>903850</v>
      </c>
      <c r="C752" s="32" t="s">
        <v>161</v>
      </c>
      <c r="D752" s="33" t="s">
        <v>381</v>
      </c>
      <c r="E752" s="8" t="s">
        <v>9</v>
      </c>
    </row>
    <row r="753" spans="1:5" ht="45" x14ac:dyDescent="0.25">
      <c r="A753" s="27">
        <v>752</v>
      </c>
      <c r="B753" s="31">
        <v>903851</v>
      </c>
      <c r="C753" s="32" t="s">
        <v>162</v>
      </c>
      <c r="D753" s="33" t="s">
        <v>381</v>
      </c>
      <c r="E753" s="8" t="s">
        <v>9</v>
      </c>
    </row>
    <row r="754" spans="1:5" ht="33.75" x14ac:dyDescent="0.25">
      <c r="A754" s="27">
        <v>753</v>
      </c>
      <c r="B754" s="31">
        <v>903852</v>
      </c>
      <c r="C754" s="32" t="s">
        <v>163</v>
      </c>
      <c r="D754" s="33" t="s">
        <v>381</v>
      </c>
      <c r="E754" s="8" t="s">
        <v>9</v>
      </c>
    </row>
    <row r="755" spans="1:5" ht="33.75" x14ac:dyDescent="0.25">
      <c r="A755" s="27">
        <v>754</v>
      </c>
      <c r="B755" s="31">
        <v>903853</v>
      </c>
      <c r="C755" s="32" t="s">
        <v>966</v>
      </c>
      <c r="D755" s="33" t="s">
        <v>381</v>
      </c>
      <c r="E755" s="8" t="s">
        <v>9</v>
      </c>
    </row>
    <row r="756" spans="1:5" x14ac:dyDescent="0.25">
      <c r="A756" s="27">
        <v>755</v>
      </c>
      <c r="B756" s="31">
        <v>903854</v>
      </c>
      <c r="C756" s="32" t="s">
        <v>164</v>
      </c>
      <c r="D756" s="33" t="s">
        <v>381</v>
      </c>
      <c r="E756" s="8" t="s">
        <v>9</v>
      </c>
    </row>
    <row r="757" spans="1:5" x14ac:dyDescent="0.25">
      <c r="A757" s="27">
        <v>756</v>
      </c>
      <c r="B757" s="31">
        <v>903855</v>
      </c>
      <c r="C757" s="32" t="s">
        <v>165</v>
      </c>
      <c r="D757" s="33" t="s">
        <v>381</v>
      </c>
      <c r="E757" s="8" t="s">
        <v>9</v>
      </c>
    </row>
    <row r="758" spans="1:5" x14ac:dyDescent="0.25">
      <c r="A758" s="27">
        <v>757</v>
      </c>
      <c r="B758" s="31">
        <v>903856</v>
      </c>
      <c r="C758" s="32" t="s">
        <v>967</v>
      </c>
      <c r="D758" s="33" t="s">
        <v>381</v>
      </c>
      <c r="E758" s="8" t="s">
        <v>9</v>
      </c>
    </row>
    <row r="759" spans="1:5" x14ac:dyDescent="0.25">
      <c r="A759" s="27">
        <v>758</v>
      </c>
      <c r="B759" s="31">
        <v>903857</v>
      </c>
      <c r="C759" s="32" t="s">
        <v>166</v>
      </c>
      <c r="D759" s="33" t="s">
        <v>381</v>
      </c>
      <c r="E759" s="8" t="s">
        <v>9</v>
      </c>
    </row>
    <row r="760" spans="1:5" x14ac:dyDescent="0.25">
      <c r="A760" s="27">
        <v>759</v>
      </c>
      <c r="B760" s="31">
        <v>903859</v>
      </c>
      <c r="C760" s="32" t="s">
        <v>167</v>
      </c>
      <c r="D760" s="33" t="s">
        <v>381</v>
      </c>
      <c r="E760" s="8" t="s">
        <v>9</v>
      </c>
    </row>
    <row r="761" spans="1:5" x14ac:dyDescent="0.25">
      <c r="A761" s="27">
        <v>760</v>
      </c>
      <c r="B761" s="31">
        <v>903860</v>
      </c>
      <c r="C761" s="32" t="s">
        <v>968</v>
      </c>
      <c r="D761" s="33" t="s">
        <v>381</v>
      </c>
      <c r="E761" s="8" t="s">
        <v>9</v>
      </c>
    </row>
    <row r="762" spans="1:5" x14ac:dyDescent="0.25">
      <c r="A762" s="27">
        <v>761</v>
      </c>
      <c r="B762" s="31">
        <v>903861</v>
      </c>
      <c r="C762" s="32" t="s">
        <v>969</v>
      </c>
      <c r="D762" s="33" t="s">
        <v>381</v>
      </c>
      <c r="E762" s="8" t="s">
        <v>9</v>
      </c>
    </row>
    <row r="763" spans="1:5" x14ac:dyDescent="0.25">
      <c r="A763" s="27">
        <v>762</v>
      </c>
      <c r="B763" s="31">
        <v>903862</v>
      </c>
      <c r="C763" s="32" t="s">
        <v>168</v>
      </c>
      <c r="D763" s="33" t="s">
        <v>381</v>
      </c>
      <c r="E763" s="8" t="s">
        <v>9</v>
      </c>
    </row>
    <row r="764" spans="1:5" x14ac:dyDescent="0.25">
      <c r="A764" s="27">
        <v>763</v>
      </c>
      <c r="B764" s="31">
        <v>903863</v>
      </c>
      <c r="C764" s="32" t="s">
        <v>169</v>
      </c>
      <c r="D764" s="33" t="s">
        <v>381</v>
      </c>
      <c r="E764" s="8" t="s">
        <v>9</v>
      </c>
    </row>
    <row r="765" spans="1:5" x14ac:dyDescent="0.25">
      <c r="A765" s="27">
        <v>764</v>
      </c>
      <c r="B765" s="31">
        <v>903864</v>
      </c>
      <c r="C765" s="32" t="s">
        <v>170</v>
      </c>
      <c r="D765" s="33" t="s">
        <v>381</v>
      </c>
      <c r="E765" s="8" t="s">
        <v>9</v>
      </c>
    </row>
    <row r="766" spans="1:5" x14ac:dyDescent="0.25">
      <c r="A766" s="27">
        <v>765</v>
      </c>
      <c r="B766" s="31">
        <v>903865</v>
      </c>
      <c r="C766" s="32" t="s">
        <v>171</v>
      </c>
      <c r="D766" s="33" t="s">
        <v>381</v>
      </c>
      <c r="E766" s="8" t="s">
        <v>9</v>
      </c>
    </row>
    <row r="767" spans="1:5" ht="22.5" x14ac:dyDescent="0.25">
      <c r="A767" s="27">
        <v>766</v>
      </c>
      <c r="B767" s="31">
        <v>903866</v>
      </c>
      <c r="C767" s="32" t="s">
        <v>970</v>
      </c>
      <c r="D767" s="33" t="s">
        <v>381</v>
      </c>
      <c r="E767" s="8" t="s">
        <v>9</v>
      </c>
    </row>
    <row r="768" spans="1:5" ht="22.5" x14ac:dyDescent="0.25">
      <c r="A768" s="27">
        <v>767</v>
      </c>
      <c r="B768" s="31">
        <v>903867</v>
      </c>
      <c r="C768" s="32" t="s">
        <v>971</v>
      </c>
      <c r="D768" s="33" t="s">
        <v>381</v>
      </c>
      <c r="E768" s="8" t="s">
        <v>9</v>
      </c>
    </row>
    <row r="769" spans="1:5" x14ac:dyDescent="0.25">
      <c r="A769" s="27">
        <v>768</v>
      </c>
      <c r="B769" s="31">
        <v>903868</v>
      </c>
      <c r="C769" s="32" t="s">
        <v>172</v>
      </c>
      <c r="D769" s="33" t="s">
        <v>381</v>
      </c>
      <c r="E769" s="8" t="s">
        <v>9</v>
      </c>
    </row>
    <row r="770" spans="1:5" x14ac:dyDescent="0.25">
      <c r="A770" s="27">
        <v>769</v>
      </c>
      <c r="B770" s="31">
        <v>903869</v>
      </c>
      <c r="C770" s="32" t="s">
        <v>972</v>
      </c>
      <c r="D770" s="33" t="s">
        <v>381</v>
      </c>
      <c r="E770" s="8" t="s">
        <v>9</v>
      </c>
    </row>
    <row r="771" spans="1:5" x14ac:dyDescent="0.25">
      <c r="A771" s="27">
        <v>770</v>
      </c>
      <c r="B771" s="31">
        <v>903870</v>
      </c>
      <c r="C771" s="32" t="s">
        <v>173</v>
      </c>
      <c r="D771" s="33" t="s">
        <v>381</v>
      </c>
      <c r="E771" s="8" t="s">
        <v>9</v>
      </c>
    </row>
    <row r="772" spans="1:5" x14ac:dyDescent="0.25">
      <c r="A772" s="27">
        <v>771</v>
      </c>
      <c r="B772" s="31">
        <v>903871</v>
      </c>
      <c r="C772" s="32" t="s">
        <v>174</v>
      </c>
      <c r="D772" s="33" t="s">
        <v>381</v>
      </c>
      <c r="E772" s="8" t="s">
        <v>9</v>
      </c>
    </row>
    <row r="773" spans="1:5" x14ac:dyDescent="0.25">
      <c r="A773" s="27">
        <v>772</v>
      </c>
      <c r="B773" s="31">
        <v>903872</v>
      </c>
      <c r="C773" s="32" t="s">
        <v>973</v>
      </c>
      <c r="D773" s="33" t="s">
        <v>381</v>
      </c>
      <c r="E773" s="8" t="s">
        <v>9</v>
      </c>
    </row>
    <row r="774" spans="1:5" x14ac:dyDescent="0.25">
      <c r="A774" s="27">
        <v>773</v>
      </c>
      <c r="B774" s="31">
        <v>903873</v>
      </c>
      <c r="C774" s="32" t="s">
        <v>175</v>
      </c>
      <c r="D774" s="33" t="s">
        <v>381</v>
      </c>
      <c r="E774" s="8" t="s">
        <v>9</v>
      </c>
    </row>
    <row r="775" spans="1:5" x14ac:dyDescent="0.25">
      <c r="A775" s="27">
        <v>774</v>
      </c>
      <c r="B775" s="31">
        <v>903874</v>
      </c>
      <c r="C775" s="32" t="s">
        <v>176</v>
      </c>
      <c r="D775" s="33" t="s">
        <v>381</v>
      </c>
      <c r="E775" s="8" t="s">
        <v>9</v>
      </c>
    </row>
    <row r="776" spans="1:5" x14ac:dyDescent="0.25">
      <c r="A776" s="27">
        <v>775</v>
      </c>
      <c r="B776" s="31">
        <v>903875</v>
      </c>
      <c r="C776" s="32" t="s">
        <v>177</v>
      </c>
      <c r="D776" s="33" t="s">
        <v>381</v>
      </c>
      <c r="E776" s="8" t="s">
        <v>9</v>
      </c>
    </row>
    <row r="777" spans="1:5" x14ac:dyDescent="0.25">
      <c r="A777" s="27">
        <v>776</v>
      </c>
      <c r="B777" s="31">
        <v>903876</v>
      </c>
      <c r="C777" s="32" t="s">
        <v>178</v>
      </c>
      <c r="D777" s="33" t="s">
        <v>381</v>
      </c>
      <c r="E777" s="8" t="s">
        <v>9</v>
      </c>
    </row>
    <row r="778" spans="1:5" x14ac:dyDescent="0.25">
      <c r="A778" s="27">
        <v>777</v>
      </c>
      <c r="B778" s="31">
        <v>903877</v>
      </c>
      <c r="C778" s="32" t="s">
        <v>179</v>
      </c>
      <c r="D778" s="33" t="s">
        <v>381</v>
      </c>
      <c r="E778" s="8" t="s">
        <v>9</v>
      </c>
    </row>
    <row r="779" spans="1:5" x14ac:dyDescent="0.25">
      <c r="A779" s="27">
        <v>778</v>
      </c>
      <c r="B779" s="31">
        <v>903878</v>
      </c>
      <c r="C779" s="32" t="s">
        <v>180</v>
      </c>
      <c r="D779" s="33" t="s">
        <v>381</v>
      </c>
      <c r="E779" s="8" t="s">
        <v>9</v>
      </c>
    </row>
    <row r="780" spans="1:5" x14ac:dyDescent="0.25">
      <c r="A780" s="27">
        <v>779</v>
      </c>
      <c r="B780" s="31">
        <v>903879</v>
      </c>
      <c r="C780" s="32" t="s">
        <v>181</v>
      </c>
      <c r="D780" s="33" t="s">
        <v>381</v>
      </c>
      <c r="E780" s="8" t="s">
        <v>9</v>
      </c>
    </row>
    <row r="781" spans="1:5" x14ac:dyDescent="0.25">
      <c r="A781" s="27">
        <v>780</v>
      </c>
      <c r="B781" s="31">
        <v>903880</v>
      </c>
      <c r="C781" s="32" t="s">
        <v>182</v>
      </c>
      <c r="D781" s="33" t="s">
        <v>381</v>
      </c>
      <c r="E781" s="8" t="s">
        <v>9</v>
      </c>
    </row>
    <row r="782" spans="1:5" x14ac:dyDescent="0.25">
      <c r="A782" s="27">
        <v>781</v>
      </c>
      <c r="B782" s="31">
        <v>903883</v>
      </c>
      <c r="C782" s="32" t="s">
        <v>974</v>
      </c>
      <c r="D782" s="33" t="s">
        <v>381</v>
      </c>
      <c r="E782" s="8" t="s">
        <v>9</v>
      </c>
    </row>
    <row r="783" spans="1:5" ht="22.5" x14ac:dyDescent="0.25">
      <c r="A783" s="27">
        <v>782</v>
      </c>
      <c r="B783" s="31">
        <v>903885</v>
      </c>
      <c r="C783" s="32" t="s">
        <v>975</v>
      </c>
      <c r="D783" s="33" t="s">
        <v>381</v>
      </c>
      <c r="E783" s="8" t="s">
        <v>9</v>
      </c>
    </row>
    <row r="784" spans="1:5" ht="22.5" x14ac:dyDescent="0.25">
      <c r="A784" s="27">
        <v>783</v>
      </c>
      <c r="B784" s="31">
        <v>903886</v>
      </c>
      <c r="C784" s="32" t="s">
        <v>976</v>
      </c>
      <c r="D784" s="33" t="s">
        <v>381</v>
      </c>
      <c r="E784" s="8" t="s">
        <v>9</v>
      </c>
    </row>
    <row r="785" spans="1:5" ht="22.5" x14ac:dyDescent="0.25">
      <c r="A785" s="27">
        <v>784</v>
      </c>
      <c r="B785" s="31">
        <v>903887</v>
      </c>
      <c r="C785" s="32" t="s">
        <v>977</v>
      </c>
      <c r="D785" s="33" t="s">
        <v>381</v>
      </c>
      <c r="E785" s="8" t="s">
        <v>9</v>
      </c>
    </row>
    <row r="786" spans="1:5" ht="22.5" x14ac:dyDescent="0.25">
      <c r="A786" s="27">
        <v>785</v>
      </c>
      <c r="B786" s="31">
        <v>903888</v>
      </c>
      <c r="C786" s="32" t="s">
        <v>978</v>
      </c>
      <c r="D786" s="33" t="s">
        <v>381</v>
      </c>
      <c r="E786" s="8" t="s">
        <v>9</v>
      </c>
    </row>
    <row r="787" spans="1:5" ht="22.5" x14ac:dyDescent="0.25">
      <c r="A787" s="27">
        <v>786</v>
      </c>
      <c r="B787" s="31">
        <v>903889</v>
      </c>
      <c r="C787" s="32" t="s">
        <v>979</v>
      </c>
      <c r="D787" s="33" t="s">
        <v>381</v>
      </c>
      <c r="E787" s="8" t="s">
        <v>9</v>
      </c>
    </row>
    <row r="788" spans="1:5" ht="22.5" x14ac:dyDescent="0.25">
      <c r="A788" s="27">
        <v>787</v>
      </c>
      <c r="B788" s="31">
        <v>903890</v>
      </c>
      <c r="C788" s="32" t="s">
        <v>980</v>
      </c>
      <c r="D788" s="33" t="s">
        <v>381</v>
      </c>
      <c r="E788" s="8" t="s">
        <v>9</v>
      </c>
    </row>
    <row r="789" spans="1:5" ht="22.5" x14ac:dyDescent="0.25">
      <c r="A789" s="27">
        <v>788</v>
      </c>
      <c r="B789" s="31">
        <v>903891</v>
      </c>
      <c r="C789" s="32" t="s">
        <v>981</v>
      </c>
      <c r="D789" s="33" t="s">
        <v>381</v>
      </c>
      <c r="E789" s="8" t="s">
        <v>9</v>
      </c>
    </row>
    <row r="790" spans="1:5" ht="22.5" x14ac:dyDescent="0.25">
      <c r="A790" s="27">
        <v>789</v>
      </c>
      <c r="B790" s="31">
        <v>903892</v>
      </c>
      <c r="C790" s="32" t="s">
        <v>982</v>
      </c>
      <c r="D790" s="33" t="s">
        <v>381</v>
      </c>
      <c r="E790" s="8" t="s">
        <v>9</v>
      </c>
    </row>
    <row r="791" spans="1:5" ht="22.5" x14ac:dyDescent="0.25">
      <c r="A791" s="27">
        <v>790</v>
      </c>
      <c r="B791" s="31">
        <v>903893</v>
      </c>
      <c r="C791" s="32" t="s">
        <v>983</v>
      </c>
      <c r="D791" s="33" t="s">
        <v>381</v>
      </c>
      <c r="E791" s="8" t="s">
        <v>9</v>
      </c>
    </row>
    <row r="792" spans="1:5" ht="22.5" x14ac:dyDescent="0.25">
      <c r="A792" s="27">
        <v>791</v>
      </c>
      <c r="B792" s="31">
        <v>903894</v>
      </c>
      <c r="C792" s="32" t="s">
        <v>984</v>
      </c>
      <c r="D792" s="33" t="s">
        <v>381</v>
      </c>
      <c r="E792" s="8" t="s">
        <v>9</v>
      </c>
    </row>
    <row r="793" spans="1:5" x14ac:dyDescent="0.25">
      <c r="A793" s="27">
        <v>792</v>
      </c>
      <c r="B793" s="31">
        <v>903895</v>
      </c>
      <c r="C793" s="32" t="s">
        <v>985</v>
      </c>
      <c r="D793" s="33" t="s">
        <v>381</v>
      </c>
      <c r="E793" s="8" t="s">
        <v>9</v>
      </c>
    </row>
    <row r="794" spans="1:5" x14ac:dyDescent="0.25">
      <c r="A794" s="27">
        <v>793</v>
      </c>
      <c r="B794" s="31">
        <v>904001</v>
      </c>
      <c r="C794" s="32" t="s">
        <v>183</v>
      </c>
      <c r="D794" s="33" t="s">
        <v>381</v>
      </c>
      <c r="E794" s="8" t="s">
        <v>9</v>
      </c>
    </row>
    <row r="795" spans="1:5" x14ac:dyDescent="0.25">
      <c r="A795" s="27">
        <v>794</v>
      </c>
      <c r="B795" s="31">
        <v>904002</v>
      </c>
      <c r="C795" s="32" t="s">
        <v>184</v>
      </c>
      <c r="D795" s="33" t="s">
        <v>381</v>
      </c>
      <c r="E795" s="8" t="s">
        <v>9</v>
      </c>
    </row>
    <row r="796" spans="1:5" x14ac:dyDescent="0.25">
      <c r="A796" s="27">
        <v>795</v>
      </c>
      <c r="B796" s="31">
        <v>904004</v>
      </c>
      <c r="C796" s="32" t="s">
        <v>185</v>
      </c>
      <c r="D796" s="33" t="s">
        <v>381</v>
      </c>
      <c r="E796" s="8" t="s">
        <v>9</v>
      </c>
    </row>
    <row r="797" spans="1:5" x14ac:dyDescent="0.25">
      <c r="A797" s="27">
        <v>796</v>
      </c>
      <c r="B797" s="31">
        <v>904005</v>
      </c>
      <c r="C797" s="32" t="s">
        <v>186</v>
      </c>
      <c r="D797" s="33" t="s">
        <v>381</v>
      </c>
      <c r="E797" s="8" t="s">
        <v>9</v>
      </c>
    </row>
    <row r="798" spans="1:5" ht="22.5" x14ac:dyDescent="0.25">
      <c r="A798" s="27">
        <v>797</v>
      </c>
      <c r="B798" s="31">
        <v>904101</v>
      </c>
      <c r="C798" s="32" t="s">
        <v>986</v>
      </c>
      <c r="D798" s="33" t="s">
        <v>381</v>
      </c>
      <c r="E798" s="8" t="s">
        <v>9</v>
      </c>
    </row>
    <row r="799" spans="1:5" x14ac:dyDescent="0.25">
      <c r="A799" s="27">
        <v>798</v>
      </c>
      <c r="B799" s="31">
        <v>904102</v>
      </c>
      <c r="C799" s="32" t="s">
        <v>187</v>
      </c>
      <c r="D799" s="33" t="s">
        <v>381</v>
      </c>
      <c r="E799" s="8" t="s">
        <v>9</v>
      </c>
    </row>
    <row r="800" spans="1:5" x14ac:dyDescent="0.25">
      <c r="A800" s="27">
        <v>799</v>
      </c>
      <c r="B800" s="31">
        <v>904103</v>
      </c>
      <c r="C800" s="32" t="s">
        <v>987</v>
      </c>
      <c r="D800" s="33" t="s">
        <v>381</v>
      </c>
      <c r="E800" s="8" t="s">
        <v>9</v>
      </c>
    </row>
    <row r="801" spans="1:5" x14ac:dyDescent="0.25">
      <c r="A801" s="27">
        <v>800</v>
      </c>
      <c r="B801" s="31">
        <v>904104</v>
      </c>
      <c r="C801" s="32" t="s">
        <v>988</v>
      </c>
      <c r="D801" s="33" t="s">
        <v>381</v>
      </c>
      <c r="E801" s="8" t="s">
        <v>9</v>
      </c>
    </row>
    <row r="802" spans="1:5" x14ac:dyDescent="0.25">
      <c r="A802" s="27">
        <v>801</v>
      </c>
      <c r="B802" s="31">
        <v>904105</v>
      </c>
      <c r="C802" s="32" t="s">
        <v>989</v>
      </c>
      <c r="D802" s="33" t="s">
        <v>381</v>
      </c>
      <c r="E802" s="8" t="s">
        <v>9</v>
      </c>
    </row>
    <row r="803" spans="1:5" x14ac:dyDescent="0.25">
      <c r="A803" s="27">
        <v>802</v>
      </c>
      <c r="B803" s="31">
        <v>904107</v>
      </c>
      <c r="C803" s="32" t="s">
        <v>990</v>
      </c>
      <c r="D803" s="33" t="s">
        <v>381</v>
      </c>
      <c r="E803" s="8" t="s">
        <v>9</v>
      </c>
    </row>
    <row r="804" spans="1:5" x14ac:dyDescent="0.25">
      <c r="A804" s="27">
        <v>803</v>
      </c>
      <c r="B804" s="31">
        <v>904108</v>
      </c>
      <c r="C804" s="32" t="s">
        <v>991</v>
      </c>
      <c r="D804" s="33" t="s">
        <v>381</v>
      </c>
      <c r="E804" s="8" t="s">
        <v>9</v>
      </c>
    </row>
    <row r="805" spans="1:5" x14ac:dyDescent="0.25">
      <c r="A805" s="27">
        <v>804</v>
      </c>
      <c r="B805" s="31">
        <v>904109</v>
      </c>
      <c r="C805" s="32" t="s">
        <v>188</v>
      </c>
      <c r="D805" s="33" t="s">
        <v>381</v>
      </c>
      <c r="E805" s="8" t="s">
        <v>9</v>
      </c>
    </row>
    <row r="806" spans="1:5" x14ac:dyDescent="0.25">
      <c r="A806" s="27">
        <v>805</v>
      </c>
      <c r="B806" s="31">
        <v>904302</v>
      </c>
      <c r="C806" s="32" t="s">
        <v>189</v>
      </c>
      <c r="D806" s="33" t="s">
        <v>381</v>
      </c>
      <c r="E806" s="8" t="s">
        <v>9</v>
      </c>
    </row>
    <row r="807" spans="1:5" x14ac:dyDescent="0.25">
      <c r="A807" s="27">
        <v>806</v>
      </c>
      <c r="B807" s="31">
        <v>904501</v>
      </c>
      <c r="C807" s="32" t="s">
        <v>190</v>
      </c>
      <c r="D807" s="33" t="s">
        <v>381</v>
      </c>
      <c r="E807" s="8" t="s">
        <v>9</v>
      </c>
    </row>
    <row r="808" spans="1:5" x14ac:dyDescent="0.25">
      <c r="A808" s="27">
        <v>807</v>
      </c>
      <c r="B808" s="31">
        <v>904503</v>
      </c>
      <c r="C808" s="32" t="s">
        <v>191</v>
      </c>
      <c r="D808" s="33" t="s">
        <v>381</v>
      </c>
      <c r="E808" s="8" t="s">
        <v>9</v>
      </c>
    </row>
    <row r="809" spans="1:5" ht="33.75" x14ac:dyDescent="0.25">
      <c r="A809" s="27">
        <v>808</v>
      </c>
      <c r="B809" s="31">
        <v>904508</v>
      </c>
      <c r="C809" s="32" t="s">
        <v>992</v>
      </c>
      <c r="D809" s="33" t="s">
        <v>381</v>
      </c>
      <c r="E809" s="8" t="s">
        <v>9</v>
      </c>
    </row>
    <row r="810" spans="1:5" x14ac:dyDescent="0.25">
      <c r="A810" s="27">
        <v>809</v>
      </c>
      <c r="B810" s="31">
        <v>904509</v>
      </c>
      <c r="C810" s="32" t="s">
        <v>993</v>
      </c>
      <c r="D810" s="33" t="s">
        <v>381</v>
      </c>
      <c r="E810" s="8" t="s">
        <v>9</v>
      </c>
    </row>
    <row r="811" spans="1:5" x14ac:dyDescent="0.25">
      <c r="A811" s="27">
        <v>810</v>
      </c>
      <c r="B811" s="31">
        <v>904510</v>
      </c>
      <c r="C811" s="32" t="s">
        <v>192</v>
      </c>
      <c r="D811" s="33" t="s">
        <v>381</v>
      </c>
      <c r="E811" s="8" t="s">
        <v>9</v>
      </c>
    </row>
    <row r="812" spans="1:5" x14ac:dyDescent="0.25">
      <c r="A812" s="27">
        <v>811</v>
      </c>
      <c r="B812" s="31">
        <v>904601</v>
      </c>
      <c r="C812" s="32" t="s">
        <v>193</v>
      </c>
      <c r="D812" s="33" t="s">
        <v>381</v>
      </c>
      <c r="E812" s="8" t="s">
        <v>9</v>
      </c>
    </row>
    <row r="813" spans="1:5" x14ac:dyDescent="0.25">
      <c r="A813" s="27">
        <v>812</v>
      </c>
      <c r="B813" s="31">
        <v>904602</v>
      </c>
      <c r="C813" s="32" t="s">
        <v>994</v>
      </c>
      <c r="D813" s="33" t="s">
        <v>381</v>
      </c>
      <c r="E813" s="8" t="s">
        <v>9</v>
      </c>
    </row>
    <row r="814" spans="1:5" x14ac:dyDescent="0.25">
      <c r="A814" s="27">
        <v>813</v>
      </c>
      <c r="B814" s="31">
        <v>904702</v>
      </c>
      <c r="C814" s="32" t="s">
        <v>995</v>
      </c>
      <c r="D814" s="33" t="s">
        <v>381</v>
      </c>
      <c r="E814" s="8" t="s">
        <v>9</v>
      </c>
    </row>
    <row r="815" spans="1:5" x14ac:dyDescent="0.25">
      <c r="A815" s="27">
        <v>814</v>
      </c>
      <c r="B815" s="31">
        <v>904704</v>
      </c>
      <c r="C815" s="32" t="s">
        <v>996</v>
      </c>
      <c r="D815" s="33" t="s">
        <v>381</v>
      </c>
      <c r="E815" s="8" t="s">
        <v>9</v>
      </c>
    </row>
    <row r="816" spans="1:5" x14ac:dyDescent="0.25">
      <c r="A816" s="27">
        <v>815</v>
      </c>
      <c r="B816" s="31">
        <v>904705</v>
      </c>
      <c r="C816" s="32" t="s">
        <v>194</v>
      </c>
      <c r="D816" s="33" t="s">
        <v>381</v>
      </c>
      <c r="E816" s="8" t="s">
        <v>9</v>
      </c>
    </row>
    <row r="817" spans="1:5" x14ac:dyDescent="0.25">
      <c r="A817" s="27">
        <v>816</v>
      </c>
      <c r="B817" s="31">
        <v>904706</v>
      </c>
      <c r="C817" s="32" t="s">
        <v>195</v>
      </c>
      <c r="D817" s="33" t="s">
        <v>381</v>
      </c>
      <c r="E817" s="8" t="s">
        <v>9</v>
      </c>
    </row>
    <row r="818" spans="1:5" x14ac:dyDescent="0.25">
      <c r="A818" s="27">
        <v>817</v>
      </c>
      <c r="B818" s="31">
        <v>904707</v>
      </c>
      <c r="C818" s="32" t="s">
        <v>196</v>
      </c>
      <c r="D818" s="33" t="s">
        <v>381</v>
      </c>
      <c r="E818" s="8" t="s">
        <v>9</v>
      </c>
    </row>
    <row r="819" spans="1:5" x14ac:dyDescent="0.25">
      <c r="A819" s="27">
        <v>818</v>
      </c>
      <c r="B819" s="31">
        <v>904720</v>
      </c>
      <c r="C819" s="32" t="s">
        <v>997</v>
      </c>
      <c r="D819" s="33" t="s">
        <v>381</v>
      </c>
      <c r="E819" s="8" t="s">
        <v>9</v>
      </c>
    </row>
    <row r="820" spans="1:5" x14ac:dyDescent="0.25">
      <c r="A820" s="27">
        <v>819</v>
      </c>
      <c r="B820" s="31">
        <v>904801</v>
      </c>
      <c r="C820" s="32" t="s">
        <v>197</v>
      </c>
      <c r="D820" s="33" t="s">
        <v>381</v>
      </c>
      <c r="E820" s="8" t="s">
        <v>9</v>
      </c>
    </row>
    <row r="821" spans="1:5" x14ac:dyDescent="0.25">
      <c r="A821" s="27">
        <v>820</v>
      </c>
      <c r="B821" s="31">
        <v>904805</v>
      </c>
      <c r="C821" s="32" t="s">
        <v>198</v>
      </c>
      <c r="D821" s="33" t="s">
        <v>381</v>
      </c>
      <c r="E821" s="8" t="s">
        <v>9</v>
      </c>
    </row>
    <row r="822" spans="1:5" x14ac:dyDescent="0.25">
      <c r="A822" s="27">
        <v>821</v>
      </c>
      <c r="B822" s="31">
        <v>904806</v>
      </c>
      <c r="C822" s="32" t="s">
        <v>998</v>
      </c>
      <c r="D822" s="33" t="s">
        <v>381</v>
      </c>
      <c r="E822" s="8" t="s">
        <v>9</v>
      </c>
    </row>
    <row r="823" spans="1:5" x14ac:dyDescent="0.25">
      <c r="A823" s="27">
        <v>822</v>
      </c>
      <c r="B823" s="31">
        <v>904807</v>
      </c>
      <c r="C823" s="32" t="s">
        <v>199</v>
      </c>
      <c r="D823" s="33" t="s">
        <v>381</v>
      </c>
      <c r="E823" s="8" t="s">
        <v>9</v>
      </c>
    </row>
    <row r="824" spans="1:5" x14ac:dyDescent="0.25">
      <c r="A824" s="27">
        <v>823</v>
      </c>
      <c r="B824" s="31">
        <v>904808</v>
      </c>
      <c r="C824" s="32" t="s">
        <v>200</v>
      </c>
      <c r="D824" s="33" t="s">
        <v>381</v>
      </c>
      <c r="E824" s="8" t="s">
        <v>9</v>
      </c>
    </row>
    <row r="825" spans="1:5" ht="33.75" x14ac:dyDescent="0.25">
      <c r="A825" s="27">
        <v>824</v>
      </c>
      <c r="B825" s="31">
        <v>904809</v>
      </c>
      <c r="C825" s="32" t="s">
        <v>999</v>
      </c>
      <c r="D825" s="33" t="s">
        <v>381</v>
      </c>
      <c r="E825" s="8" t="s">
        <v>9</v>
      </c>
    </row>
    <row r="826" spans="1:5" x14ac:dyDescent="0.25">
      <c r="A826" s="27">
        <v>825</v>
      </c>
      <c r="B826" s="31">
        <v>904812</v>
      </c>
      <c r="C826" s="32" t="s">
        <v>201</v>
      </c>
      <c r="D826" s="33" t="s">
        <v>381</v>
      </c>
      <c r="E826" s="8" t="s">
        <v>9</v>
      </c>
    </row>
    <row r="827" spans="1:5" x14ac:dyDescent="0.25">
      <c r="A827" s="27">
        <v>826</v>
      </c>
      <c r="B827" s="31">
        <v>904901</v>
      </c>
      <c r="C827" s="32" t="s">
        <v>202</v>
      </c>
      <c r="D827" s="33" t="s">
        <v>381</v>
      </c>
      <c r="E827" s="8" t="s">
        <v>9</v>
      </c>
    </row>
    <row r="828" spans="1:5" x14ac:dyDescent="0.25">
      <c r="A828" s="27">
        <v>827</v>
      </c>
      <c r="B828" s="31">
        <v>904902</v>
      </c>
      <c r="C828" s="32" t="s">
        <v>203</v>
      </c>
      <c r="D828" s="33" t="s">
        <v>381</v>
      </c>
      <c r="E828" s="8" t="s">
        <v>9</v>
      </c>
    </row>
    <row r="829" spans="1:5" x14ac:dyDescent="0.25">
      <c r="A829" s="27">
        <v>828</v>
      </c>
      <c r="B829" s="31">
        <v>904904</v>
      </c>
      <c r="C829" s="32" t="s">
        <v>204</v>
      </c>
      <c r="D829" s="33" t="s">
        <v>381</v>
      </c>
      <c r="E829" s="8" t="s">
        <v>9</v>
      </c>
    </row>
    <row r="830" spans="1:5" x14ac:dyDescent="0.25">
      <c r="A830" s="27">
        <v>829</v>
      </c>
      <c r="B830" s="31">
        <v>904912</v>
      </c>
      <c r="C830" s="32" t="s">
        <v>205</v>
      </c>
      <c r="D830" s="33" t="s">
        <v>381</v>
      </c>
      <c r="E830" s="8" t="s">
        <v>9</v>
      </c>
    </row>
    <row r="831" spans="1:5" x14ac:dyDescent="0.25">
      <c r="A831" s="27">
        <v>830</v>
      </c>
      <c r="B831" s="31">
        <v>904920</v>
      </c>
      <c r="C831" s="32" t="s">
        <v>206</v>
      </c>
      <c r="D831" s="33" t="s">
        <v>381</v>
      </c>
      <c r="E831" s="8" t="s">
        <v>9</v>
      </c>
    </row>
    <row r="832" spans="1:5" x14ac:dyDescent="0.25">
      <c r="A832" s="27">
        <v>831</v>
      </c>
      <c r="B832" s="31">
        <v>904921</v>
      </c>
      <c r="C832" s="32" t="s">
        <v>207</v>
      </c>
      <c r="D832" s="33" t="s">
        <v>381</v>
      </c>
      <c r="E832" s="8" t="s">
        <v>9</v>
      </c>
    </row>
    <row r="833" spans="1:5" x14ac:dyDescent="0.25">
      <c r="A833" s="27">
        <v>832</v>
      </c>
      <c r="B833" s="31">
        <v>904922</v>
      </c>
      <c r="C833" s="32" t="s">
        <v>1000</v>
      </c>
      <c r="D833" s="33" t="s">
        <v>381</v>
      </c>
      <c r="E833" s="8" t="s">
        <v>9</v>
      </c>
    </row>
    <row r="834" spans="1:5" x14ac:dyDescent="0.25">
      <c r="A834" s="27">
        <v>833</v>
      </c>
      <c r="B834" s="31">
        <v>904923</v>
      </c>
      <c r="C834" s="32" t="s">
        <v>1001</v>
      </c>
      <c r="D834" s="33" t="s">
        <v>381</v>
      </c>
      <c r="E834" s="8" t="s">
        <v>9</v>
      </c>
    </row>
    <row r="835" spans="1:5" x14ac:dyDescent="0.25">
      <c r="A835" s="27">
        <v>834</v>
      </c>
      <c r="B835" s="31">
        <v>904924</v>
      </c>
      <c r="C835" s="32" t="s">
        <v>208</v>
      </c>
      <c r="D835" s="33" t="s">
        <v>381</v>
      </c>
      <c r="E835" s="8" t="s">
        <v>9</v>
      </c>
    </row>
    <row r="836" spans="1:5" x14ac:dyDescent="0.25">
      <c r="A836" s="27">
        <v>835</v>
      </c>
      <c r="B836" s="31">
        <v>904925</v>
      </c>
      <c r="C836" s="32" t="s">
        <v>209</v>
      </c>
      <c r="D836" s="33" t="s">
        <v>381</v>
      </c>
      <c r="E836" s="8" t="s">
        <v>9</v>
      </c>
    </row>
    <row r="837" spans="1:5" x14ac:dyDescent="0.25">
      <c r="A837" s="27">
        <v>836</v>
      </c>
      <c r="B837" s="31">
        <v>905201</v>
      </c>
      <c r="C837" s="32" t="s">
        <v>210</v>
      </c>
      <c r="D837" s="33" t="s">
        <v>381</v>
      </c>
      <c r="E837" s="8" t="s">
        <v>9</v>
      </c>
    </row>
    <row r="838" spans="1:5" x14ac:dyDescent="0.25">
      <c r="A838" s="27">
        <v>837</v>
      </c>
      <c r="B838" s="31">
        <v>905202</v>
      </c>
      <c r="C838" s="32" t="s">
        <v>1002</v>
      </c>
      <c r="D838" s="33" t="s">
        <v>381</v>
      </c>
      <c r="E838" s="8" t="s">
        <v>9</v>
      </c>
    </row>
    <row r="839" spans="1:5" ht="22.5" x14ac:dyDescent="0.25">
      <c r="A839" s="27">
        <v>838</v>
      </c>
      <c r="B839" s="31">
        <v>905203</v>
      </c>
      <c r="C839" s="32" t="s">
        <v>1003</v>
      </c>
      <c r="D839" s="33" t="s">
        <v>381</v>
      </c>
      <c r="E839" s="8" t="s">
        <v>9</v>
      </c>
    </row>
    <row r="840" spans="1:5" ht="22.5" x14ac:dyDescent="0.25">
      <c r="A840" s="27">
        <v>839</v>
      </c>
      <c r="B840" s="31">
        <v>905204</v>
      </c>
      <c r="C840" s="32" t="s">
        <v>1004</v>
      </c>
      <c r="D840" s="33" t="s">
        <v>381</v>
      </c>
      <c r="E840" s="8" t="s">
        <v>9</v>
      </c>
    </row>
    <row r="841" spans="1:5" x14ac:dyDescent="0.25">
      <c r="A841" s="27">
        <v>840</v>
      </c>
      <c r="B841" s="31">
        <v>905205</v>
      </c>
      <c r="C841" s="32" t="s">
        <v>1005</v>
      </c>
      <c r="D841" s="33" t="s">
        <v>381</v>
      </c>
      <c r="E841" s="8" t="s">
        <v>9</v>
      </c>
    </row>
    <row r="842" spans="1:5" x14ac:dyDescent="0.25">
      <c r="A842" s="27">
        <v>841</v>
      </c>
      <c r="B842" s="31">
        <v>905206</v>
      </c>
      <c r="C842" s="32" t="s">
        <v>211</v>
      </c>
      <c r="D842" s="33" t="s">
        <v>381</v>
      </c>
      <c r="E842" s="8" t="s">
        <v>9</v>
      </c>
    </row>
    <row r="843" spans="1:5" x14ac:dyDescent="0.25">
      <c r="A843" s="27">
        <v>842</v>
      </c>
      <c r="B843" s="31">
        <v>905210</v>
      </c>
      <c r="C843" s="32" t="s">
        <v>1006</v>
      </c>
      <c r="D843" s="33" t="s">
        <v>381</v>
      </c>
      <c r="E843" s="8" t="s">
        <v>9</v>
      </c>
    </row>
    <row r="844" spans="1:5" x14ac:dyDescent="0.25">
      <c r="A844" s="27">
        <v>843</v>
      </c>
      <c r="B844" s="31">
        <v>905213</v>
      </c>
      <c r="C844" s="32" t="s">
        <v>1007</v>
      </c>
      <c r="D844" s="33" t="s">
        <v>381</v>
      </c>
      <c r="E844" s="8" t="s">
        <v>9</v>
      </c>
    </row>
    <row r="845" spans="1:5" x14ac:dyDescent="0.25">
      <c r="A845" s="27">
        <v>844</v>
      </c>
      <c r="B845" s="31">
        <v>905214</v>
      </c>
      <c r="C845" s="32" t="s">
        <v>1008</v>
      </c>
      <c r="D845" s="33" t="s">
        <v>381</v>
      </c>
      <c r="E845" s="8" t="s">
        <v>9</v>
      </c>
    </row>
    <row r="846" spans="1:5" ht="22.5" x14ac:dyDescent="0.25">
      <c r="A846" s="27">
        <v>845</v>
      </c>
      <c r="B846" s="31">
        <v>905301</v>
      </c>
      <c r="C846" s="32" t="s">
        <v>1009</v>
      </c>
      <c r="D846" s="33" t="s">
        <v>381</v>
      </c>
      <c r="E846" s="8" t="s">
        <v>9</v>
      </c>
    </row>
    <row r="847" spans="1:5" x14ac:dyDescent="0.25">
      <c r="A847" s="27">
        <v>846</v>
      </c>
      <c r="B847" s="31">
        <v>905305</v>
      </c>
      <c r="C847" s="32" t="s">
        <v>212</v>
      </c>
      <c r="D847" s="33" t="s">
        <v>381</v>
      </c>
      <c r="E847" s="8" t="s">
        <v>9</v>
      </c>
    </row>
    <row r="848" spans="1:5" x14ac:dyDescent="0.25">
      <c r="A848" s="27">
        <v>847</v>
      </c>
      <c r="B848" s="31">
        <v>905310</v>
      </c>
      <c r="C848" s="32" t="s">
        <v>1010</v>
      </c>
      <c r="D848" s="33" t="s">
        <v>381</v>
      </c>
      <c r="E848" s="8" t="s">
        <v>9</v>
      </c>
    </row>
    <row r="849" spans="1:5" x14ac:dyDescent="0.25">
      <c r="A849" s="27">
        <v>848</v>
      </c>
      <c r="B849" s="31">
        <v>905312</v>
      </c>
      <c r="C849" s="32" t="s">
        <v>213</v>
      </c>
      <c r="D849" s="33" t="s">
        <v>381</v>
      </c>
      <c r="E849" s="8" t="s">
        <v>9</v>
      </c>
    </row>
    <row r="850" spans="1:5" x14ac:dyDescent="0.25">
      <c r="A850" s="27">
        <v>849</v>
      </c>
      <c r="B850" s="31">
        <v>905410</v>
      </c>
      <c r="C850" s="32" t="s">
        <v>1011</v>
      </c>
      <c r="D850" s="33" t="s">
        <v>381</v>
      </c>
      <c r="E850" s="8" t="s">
        <v>9</v>
      </c>
    </row>
    <row r="851" spans="1:5" ht="22.5" x14ac:dyDescent="0.25">
      <c r="A851" s="27">
        <v>850</v>
      </c>
      <c r="B851" s="31">
        <v>905502</v>
      </c>
      <c r="C851" s="32" t="s">
        <v>1012</v>
      </c>
      <c r="D851" s="33" t="s">
        <v>381</v>
      </c>
      <c r="E851" s="8" t="s">
        <v>9</v>
      </c>
    </row>
    <row r="852" spans="1:5" x14ac:dyDescent="0.25">
      <c r="A852" s="27">
        <v>851</v>
      </c>
      <c r="B852" s="31">
        <v>905503</v>
      </c>
      <c r="C852" s="32" t="s">
        <v>1013</v>
      </c>
      <c r="D852" s="33" t="s">
        <v>381</v>
      </c>
      <c r="E852" s="8" t="s">
        <v>9</v>
      </c>
    </row>
    <row r="853" spans="1:5" x14ac:dyDescent="0.25">
      <c r="A853" s="27">
        <v>852</v>
      </c>
      <c r="B853" s="31">
        <v>905603</v>
      </c>
      <c r="C853" s="32" t="s">
        <v>1014</v>
      </c>
      <c r="D853" s="33" t="s">
        <v>381</v>
      </c>
      <c r="E853" s="8" t="s">
        <v>9</v>
      </c>
    </row>
    <row r="854" spans="1:5" x14ac:dyDescent="0.25">
      <c r="A854" s="27">
        <v>853</v>
      </c>
      <c r="B854" s="31">
        <v>905704</v>
      </c>
      <c r="C854" s="32" t="s">
        <v>1015</v>
      </c>
      <c r="D854" s="33" t="s">
        <v>381</v>
      </c>
      <c r="E854" s="8" t="s">
        <v>9</v>
      </c>
    </row>
    <row r="855" spans="1:5" x14ac:dyDescent="0.25">
      <c r="A855" s="27">
        <v>854</v>
      </c>
      <c r="B855" s="31">
        <v>905706</v>
      </c>
      <c r="C855" s="32" t="s">
        <v>214</v>
      </c>
      <c r="D855" s="33" t="s">
        <v>381</v>
      </c>
      <c r="E855" s="8" t="s">
        <v>9</v>
      </c>
    </row>
    <row r="856" spans="1:5" x14ac:dyDescent="0.25">
      <c r="A856" s="27">
        <v>855</v>
      </c>
      <c r="B856" s="31">
        <v>905707</v>
      </c>
      <c r="C856" s="32" t="s">
        <v>1016</v>
      </c>
      <c r="D856" s="33" t="s">
        <v>381</v>
      </c>
      <c r="E856" s="8" t="s">
        <v>9</v>
      </c>
    </row>
    <row r="857" spans="1:5" x14ac:dyDescent="0.25">
      <c r="A857" s="27">
        <v>856</v>
      </c>
      <c r="B857" s="31">
        <v>905711</v>
      </c>
      <c r="C857" s="32" t="s">
        <v>1017</v>
      </c>
      <c r="D857" s="33" t="s">
        <v>381</v>
      </c>
      <c r="E857" s="8" t="s">
        <v>9</v>
      </c>
    </row>
    <row r="858" spans="1:5" x14ac:dyDescent="0.25">
      <c r="A858" s="27">
        <v>857</v>
      </c>
      <c r="B858" s="31">
        <v>905716</v>
      </c>
      <c r="C858" s="32" t="s">
        <v>215</v>
      </c>
      <c r="D858" s="33" t="s">
        <v>381</v>
      </c>
      <c r="E858" s="8" t="s">
        <v>9</v>
      </c>
    </row>
    <row r="859" spans="1:5" x14ac:dyDescent="0.25">
      <c r="A859" s="27">
        <v>858</v>
      </c>
      <c r="B859" s="31">
        <v>905717</v>
      </c>
      <c r="C859" s="32" t="s">
        <v>1018</v>
      </c>
      <c r="D859" s="33" t="s">
        <v>381</v>
      </c>
      <c r="E859" s="8" t="s">
        <v>9</v>
      </c>
    </row>
    <row r="860" spans="1:5" x14ac:dyDescent="0.25">
      <c r="A860" s="27">
        <v>859</v>
      </c>
      <c r="B860" s="31">
        <v>905719</v>
      </c>
      <c r="C860" s="32" t="s">
        <v>1019</v>
      </c>
      <c r="D860" s="33" t="s">
        <v>381</v>
      </c>
      <c r="E860" s="8" t="s">
        <v>9</v>
      </c>
    </row>
    <row r="861" spans="1:5" x14ac:dyDescent="0.25">
      <c r="A861" s="27">
        <v>860</v>
      </c>
      <c r="B861" s="31">
        <v>905722</v>
      </c>
      <c r="C861" s="32" t="s">
        <v>1020</v>
      </c>
      <c r="D861" s="33" t="s">
        <v>381</v>
      </c>
      <c r="E861" s="8" t="s">
        <v>9</v>
      </c>
    </row>
    <row r="862" spans="1:5" x14ac:dyDescent="0.25">
      <c r="A862" s="27">
        <v>861</v>
      </c>
      <c r="B862" s="31">
        <v>905724</v>
      </c>
      <c r="C862" s="32" t="s">
        <v>216</v>
      </c>
      <c r="D862" s="33" t="s">
        <v>381</v>
      </c>
      <c r="E862" s="8" t="s">
        <v>9</v>
      </c>
    </row>
    <row r="863" spans="1:5" x14ac:dyDescent="0.25">
      <c r="A863" s="27">
        <v>862</v>
      </c>
      <c r="B863" s="31">
        <v>905726</v>
      </c>
      <c r="C863" s="32" t="s">
        <v>1021</v>
      </c>
      <c r="D863" s="33" t="s">
        <v>381</v>
      </c>
      <c r="E863" s="8" t="s">
        <v>9</v>
      </c>
    </row>
    <row r="864" spans="1:5" x14ac:dyDescent="0.25">
      <c r="A864" s="27">
        <v>863</v>
      </c>
      <c r="B864" s="31">
        <v>905727</v>
      </c>
      <c r="C864" s="32" t="s">
        <v>217</v>
      </c>
      <c r="D864" s="33" t="s">
        <v>381</v>
      </c>
      <c r="E864" s="8" t="s">
        <v>9</v>
      </c>
    </row>
    <row r="865" spans="1:5" x14ac:dyDescent="0.25">
      <c r="A865" s="27">
        <v>864</v>
      </c>
      <c r="B865" s="31">
        <v>905731</v>
      </c>
      <c r="C865" s="32" t="s">
        <v>218</v>
      </c>
      <c r="D865" s="33" t="s">
        <v>381</v>
      </c>
      <c r="E865" s="8" t="s">
        <v>9</v>
      </c>
    </row>
    <row r="866" spans="1:5" x14ac:dyDescent="0.25">
      <c r="A866" s="27">
        <v>865</v>
      </c>
      <c r="B866" s="31">
        <v>905734</v>
      </c>
      <c r="C866" s="32" t="s">
        <v>1022</v>
      </c>
      <c r="D866" s="33" t="s">
        <v>381</v>
      </c>
      <c r="E866" s="8" t="s">
        <v>9</v>
      </c>
    </row>
    <row r="867" spans="1:5" x14ac:dyDescent="0.25">
      <c r="A867" s="27">
        <v>866</v>
      </c>
      <c r="B867" s="31">
        <v>905736</v>
      </c>
      <c r="C867" s="32" t="s">
        <v>219</v>
      </c>
      <c r="D867" s="33" t="s">
        <v>381</v>
      </c>
      <c r="E867" s="8" t="s">
        <v>9</v>
      </c>
    </row>
    <row r="868" spans="1:5" ht="22.5" x14ac:dyDescent="0.25">
      <c r="A868" s="27">
        <v>867</v>
      </c>
      <c r="B868" s="31">
        <v>905738</v>
      </c>
      <c r="C868" s="32" t="s">
        <v>1023</v>
      </c>
      <c r="D868" s="33" t="s">
        <v>381</v>
      </c>
      <c r="E868" s="8" t="s">
        <v>9</v>
      </c>
    </row>
    <row r="869" spans="1:5" x14ac:dyDescent="0.25">
      <c r="A869" s="27">
        <v>868</v>
      </c>
      <c r="B869" s="31">
        <v>905739</v>
      </c>
      <c r="C869" s="32" t="s">
        <v>1024</v>
      </c>
      <c r="D869" s="33" t="s">
        <v>381</v>
      </c>
      <c r="E869" s="8" t="s">
        <v>9</v>
      </c>
    </row>
    <row r="870" spans="1:5" x14ac:dyDescent="0.25">
      <c r="A870" s="27">
        <v>869</v>
      </c>
      <c r="B870" s="31">
        <v>905745</v>
      </c>
      <c r="C870" s="32" t="s">
        <v>1025</v>
      </c>
      <c r="D870" s="33" t="s">
        <v>381</v>
      </c>
      <c r="E870" s="8" t="s">
        <v>9</v>
      </c>
    </row>
    <row r="871" spans="1:5" x14ac:dyDescent="0.25">
      <c r="A871" s="27">
        <v>870</v>
      </c>
      <c r="B871" s="31">
        <v>906001</v>
      </c>
      <c r="C871" s="32" t="s">
        <v>220</v>
      </c>
      <c r="D871" s="33" t="s">
        <v>381</v>
      </c>
      <c r="E871" s="8" t="s">
        <v>9</v>
      </c>
    </row>
    <row r="872" spans="1:5" ht="22.5" x14ac:dyDescent="0.25">
      <c r="A872" s="27">
        <v>871</v>
      </c>
      <c r="B872" s="31">
        <v>906008</v>
      </c>
      <c r="C872" s="32" t="s">
        <v>1026</v>
      </c>
      <c r="D872" s="33" t="s">
        <v>381</v>
      </c>
      <c r="E872" s="8" t="s">
        <v>9</v>
      </c>
    </row>
    <row r="873" spans="1:5" ht="22.5" x14ac:dyDescent="0.25">
      <c r="A873" s="27">
        <v>872</v>
      </c>
      <c r="B873" s="31">
        <v>906009</v>
      </c>
      <c r="C873" s="32" t="s">
        <v>221</v>
      </c>
      <c r="D873" s="33" t="s">
        <v>381</v>
      </c>
      <c r="E873" s="8" t="s">
        <v>9</v>
      </c>
    </row>
    <row r="874" spans="1:5" ht="22.5" x14ac:dyDescent="0.25">
      <c r="A874" s="27">
        <v>873</v>
      </c>
      <c r="B874" s="31">
        <v>906010</v>
      </c>
      <c r="C874" s="32" t="s">
        <v>1027</v>
      </c>
      <c r="D874" s="33" t="s">
        <v>381</v>
      </c>
      <c r="E874" s="8" t="s">
        <v>9</v>
      </c>
    </row>
    <row r="875" spans="1:5" ht="22.5" x14ac:dyDescent="0.25">
      <c r="A875" s="27">
        <v>874</v>
      </c>
      <c r="B875" s="31">
        <v>906011</v>
      </c>
      <c r="C875" s="32" t="s">
        <v>1028</v>
      </c>
      <c r="D875" s="33" t="s">
        <v>381</v>
      </c>
      <c r="E875" s="8" t="s">
        <v>9</v>
      </c>
    </row>
    <row r="876" spans="1:5" ht="22.5" x14ac:dyDescent="0.25">
      <c r="A876" s="27">
        <v>875</v>
      </c>
      <c r="B876" s="31">
        <v>906018</v>
      </c>
      <c r="C876" s="32" t="s">
        <v>1029</v>
      </c>
      <c r="D876" s="33" t="s">
        <v>381</v>
      </c>
      <c r="E876" s="8" t="s">
        <v>9</v>
      </c>
    </row>
    <row r="877" spans="1:5" ht="22.5" x14ac:dyDescent="0.25">
      <c r="A877" s="27">
        <v>876</v>
      </c>
      <c r="B877" s="31">
        <v>906019</v>
      </c>
      <c r="C877" s="32" t="s">
        <v>1030</v>
      </c>
      <c r="D877" s="33" t="s">
        <v>381</v>
      </c>
      <c r="E877" s="8" t="s">
        <v>9</v>
      </c>
    </row>
    <row r="878" spans="1:5" ht="22.5" x14ac:dyDescent="0.25">
      <c r="A878" s="27">
        <v>877</v>
      </c>
      <c r="B878" s="31">
        <v>906020</v>
      </c>
      <c r="C878" s="32" t="s">
        <v>1031</v>
      </c>
      <c r="D878" s="33" t="s">
        <v>381</v>
      </c>
      <c r="E878" s="8" t="s">
        <v>9</v>
      </c>
    </row>
    <row r="879" spans="1:5" ht="22.5" x14ac:dyDescent="0.25">
      <c r="A879" s="27">
        <v>878</v>
      </c>
      <c r="B879" s="31">
        <v>906022</v>
      </c>
      <c r="C879" s="32" t="s">
        <v>222</v>
      </c>
      <c r="D879" s="33" t="s">
        <v>381</v>
      </c>
      <c r="E879" s="8" t="s">
        <v>9</v>
      </c>
    </row>
    <row r="880" spans="1:5" ht="22.5" x14ac:dyDescent="0.25">
      <c r="A880" s="27">
        <v>879</v>
      </c>
      <c r="B880" s="31">
        <v>906029</v>
      </c>
      <c r="C880" s="32" t="s">
        <v>1032</v>
      </c>
      <c r="D880" s="33" t="s">
        <v>381</v>
      </c>
      <c r="E880" s="8" t="s">
        <v>9</v>
      </c>
    </row>
    <row r="881" spans="1:5" ht="22.5" x14ac:dyDescent="0.25">
      <c r="A881" s="27">
        <v>880</v>
      </c>
      <c r="B881" s="31">
        <v>906030</v>
      </c>
      <c r="C881" s="32" t="s">
        <v>1033</v>
      </c>
      <c r="D881" s="33" t="s">
        <v>381</v>
      </c>
      <c r="E881" s="8" t="s">
        <v>9</v>
      </c>
    </row>
    <row r="882" spans="1:5" ht="33.75" x14ac:dyDescent="0.25">
      <c r="A882" s="27">
        <v>881</v>
      </c>
      <c r="B882" s="31">
        <v>906039</v>
      </c>
      <c r="C882" s="32" t="s">
        <v>223</v>
      </c>
      <c r="D882" s="33" t="s">
        <v>381</v>
      </c>
      <c r="E882" s="8" t="s">
        <v>9</v>
      </c>
    </row>
    <row r="883" spans="1:5" ht="22.5" x14ac:dyDescent="0.25">
      <c r="A883" s="27">
        <v>882</v>
      </c>
      <c r="B883" s="31">
        <v>906040</v>
      </c>
      <c r="C883" s="32" t="s">
        <v>1034</v>
      </c>
      <c r="D883" s="33" t="s">
        <v>381</v>
      </c>
      <c r="E883" s="8" t="s">
        <v>9</v>
      </c>
    </row>
    <row r="884" spans="1:5" ht="22.5" x14ac:dyDescent="0.25">
      <c r="A884" s="27">
        <v>883</v>
      </c>
      <c r="B884" s="31">
        <v>906045</v>
      </c>
      <c r="C884" s="32" t="s">
        <v>1035</v>
      </c>
      <c r="D884" s="33" t="s">
        <v>381</v>
      </c>
      <c r="E884" s="8" t="s">
        <v>9</v>
      </c>
    </row>
    <row r="885" spans="1:5" ht="22.5" x14ac:dyDescent="0.25">
      <c r="A885" s="27">
        <v>884</v>
      </c>
      <c r="B885" s="31">
        <v>906048</v>
      </c>
      <c r="C885" s="32" t="s">
        <v>1036</v>
      </c>
      <c r="D885" s="33" t="s">
        <v>381</v>
      </c>
      <c r="E885" s="8" t="s">
        <v>9</v>
      </c>
    </row>
    <row r="886" spans="1:5" ht="22.5" x14ac:dyDescent="0.25">
      <c r="A886" s="27">
        <v>885</v>
      </c>
      <c r="B886" s="31">
        <v>906049</v>
      </c>
      <c r="C886" s="32" t="s">
        <v>1037</v>
      </c>
      <c r="D886" s="33" t="s">
        <v>381</v>
      </c>
      <c r="E886" s="8" t="s">
        <v>9</v>
      </c>
    </row>
    <row r="887" spans="1:5" x14ac:dyDescent="0.25">
      <c r="A887" s="27">
        <v>886</v>
      </c>
      <c r="B887" s="31">
        <v>906051</v>
      </c>
      <c r="C887" s="32" t="s">
        <v>1038</v>
      </c>
      <c r="D887" s="33" t="s">
        <v>381</v>
      </c>
      <c r="E887" s="8" t="s">
        <v>9</v>
      </c>
    </row>
    <row r="888" spans="1:5" x14ac:dyDescent="0.25">
      <c r="A888" s="27">
        <v>887</v>
      </c>
      <c r="B888" s="31">
        <v>906102</v>
      </c>
      <c r="C888" s="32" t="s">
        <v>224</v>
      </c>
      <c r="D888" s="33" t="s">
        <v>381</v>
      </c>
      <c r="E888" s="8" t="s">
        <v>9</v>
      </c>
    </row>
    <row r="889" spans="1:5" x14ac:dyDescent="0.25">
      <c r="A889" s="27">
        <v>888</v>
      </c>
      <c r="B889" s="31">
        <v>906111</v>
      </c>
      <c r="C889" s="32" t="s">
        <v>1039</v>
      </c>
      <c r="D889" s="33" t="s">
        <v>381</v>
      </c>
      <c r="E889" s="8" t="s">
        <v>9</v>
      </c>
    </row>
    <row r="890" spans="1:5" x14ac:dyDescent="0.25">
      <c r="A890" s="27">
        <v>889</v>
      </c>
      <c r="B890" s="31">
        <v>906112</v>
      </c>
      <c r="C890" s="32" t="s">
        <v>1040</v>
      </c>
      <c r="D890" s="33" t="s">
        <v>381</v>
      </c>
      <c r="E890" s="8" t="s">
        <v>9</v>
      </c>
    </row>
    <row r="891" spans="1:5" ht="22.5" x14ac:dyDescent="0.25">
      <c r="A891" s="27">
        <v>890</v>
      </c>
      <c r="B891" s="31">
        <v>906113</v>
      </c>
      <c r="C891" s="32" t="s">
        <v>1041</v>
      </c>
      <c r="D891" s="33" t="s">
        <v>381</v>
      </c>
      <c r="E891" s="8" t="s">
        <v>9</v>
      </c>
    </row>
    <row r="892" spans="1:5" ht="22.5" x14ac:dyDescent="0.25">
      <c r="A892" s="27">
        <v>891</v>
      </c>
      <c r="B892" s="31">
        <v>906118</v>
      </c>
      <c r="C892" s="32" t="s">
        <v>1042</v>
      </c>
      <c r="D892" s="33" t="s">
        <v>381</v>
      </c>
      <c r="E892" s="8" t="s">
        <v>9</v>
      </c>
    </row>
    <row r="893" spans="1:5" ht="22.5" x14ac:dyDescent="0.25">
      <c r="A893" s="27">
        <v>892</v>
      </c>
      <c r="B893" s="31">
        <v>906120</v>
      </c>
      <c r="C893" s="32" t="s">
        <v>225</v>
      </c>
      <c r="D893" s="33" t="s">
        <v>381</v>
      </c>
      <c r="E893" s="8" t="s">
        <v>9</v>
      </c>
    </row>
    <row r="894" spans="1:5" ht="22.5" x14ac:dyDescent="0.25">
      <c r="A894" s="27">
        <v>893</v>
      </c>
      <c r="B894" s="31">
        <v>906121</v>
      </c>
      <c r="C894" s="32" t="s">
        <v>1043</v>
      </c>
      <c r="D894" s="33" t="s">
        <v>381</v>
      </c>
      <c r="E894" s="8" t="s">
        <v>9</v>
      </c>
    </row>
    <row r="895" spans="1:5" ht="22.5" x14ac:dyDescent="0.25">
      <c r="A895" s="27">
        <v>894</v>
      </c>
      <c r="B895" s="31">
        <v>906125</v>
      </c>
      <c r="C895" s="32" t="s">
        <v>1044</v>
      </c>
      <c r="D895" s="33" t="s">
        <v>381</v>
      </c>
      <c r="E895" s="8" t="s">
        <v>9</v>
      </c>
    </row>
    <row r="896" spans="1:5" ht="22.5" x14ac:dyDescent="0.25">
      <c r="A896" s="27">
        <v>895</v>
      </c>
      <c r="B896" s="31">
        <v>906126</v>
      </c>
      <c r="C896" s="32" t="s">
        <v>1045</v>
      </c>
      <c r="D896" s="33" t="s">
        <v>381</v>
      </c>
      <c r="E896" s="8" t="s">
        <v>9</v>
      </c>
    </row>
    <row r="897" spans="1:5" x14ac:dyDescent="0.25">
      <c r="A897" s="27">
        <v>896</v>
      </c>
      <c r="B897" s="31">
        <v>906127</v>
      </c>
      <c r="C897" s="32" t="s">
        <v>1046</v>
      </c>
      <c r="D897" s="33" t="s">
        <v>381</v>
      </c>
      <c r="E897" s="8" t="s">
        <v>9</v>
      </c>
    </row>
    <row r="898" spans="1:5" ht="22.5" x14ac:dyDescent="0.25">
      <c r="A898" s="27">
        <v>897</v>
      </c>
      <c r="B898" s="31">
        <v>906128</v>
      </c>
      <c r="C898" s="32" t="s">
        <v>1047</v>
      </c>
      <c r="D898" s="33" t="s">
        <v>381</v>
      </c>
      <c r="E898" s="8" t="s">
        <v>9</v>
      </c>
    </row>
    <row r="899" spans="1:5" x14ac:dyDescent="0.25">
      <c r="A899" s="27">
        <v>898</v>
      </c>
      <c r="B899" s="31">
        <v>906129</v>
      </c>
      <c r="C899" s="32" t="s">
        <v>1048</v>
      </c>
      <c r="D899" s="33" t="s">
        <v>381</v>
      </c>
      <c r="E899" s="8" t="s">
        <v>9</v>
      </c>
    </row>
    <row r="900" spans="1:5" ht="22.5" x14ac:dyDescent="0.25">
      <c r="A900" s="27">
        <v>899</v>
      </c>
      <c r="B900" s="31">
        <v>906131</v>
      </c>
      <c r="C900" s="32" t="s">
        <v>1049</v>
      </c>
      <c r="D900" s="33" t="s">
        <v>381</v>
      </c>
      <c r="E900" s="8" t="s">
        <v>9</v>
      </c>
    </row>
    <row r="901" spans="1:5" x14ac:dyDescent="0.25">
      <c r="A901" s="27">
        <v>900</v>
      </c>
      <c r="B901" s="31">
        <v>906132</v>
      </c>
      <c r="C901" s="32" t="s">
        <v>1050</v>
      </c>
      <c r="D901" s="33" t="s">
        <v>381</v>
      </c>
      <c r="E901" s="8" t="s">
        <v>9</v>
      </c>
    </row>
    <row r="902" spans="1:5" ht="22.5" x14ac:dyDescent="0.25">
      <c r="A902" s="27">
        <v>901</v>
      </c>
      <c r="B902" s="31">
        <v>906133</v>
      </c>
      <c r="C902" s="32" t="s">
        <v>1051</v>
      </c>
      <c r="D902" s="33" t="s">
        <v>381</v>
      </c>
      <c r="E902" s="8" t="s">
        <v>9</v>
      </c>
    </row>
    <row r="903" spans="1:5" ht="22.5" x14ac:dyDescent="0.25">
      <c r="A903" s="27">
        <v>902</v>
      </c>
      <c r="B903" s="31">
        <v>906134</v>
      </c>
      <c r="C903" s="32" t="s">
        <v>1052</v>
      </c>
      <c r="D903" s="33" t="s">
        <v>381</v>
      </c>
      <c r="E903" s="8" t="s">
        <v>9</v>
      </c>
    </row>
    <row r="904" spans="1:5" ht="22.5" x14ac:dyDescent="0.25">
      <c r="A904" s="27">
        <v>903</v>
      </c>
      <c r="B904" s="31">
        <v>906203</v>
      </c>
      <c r="C904" s="32" t="s">
        <v>226</v>
      </c>
      <c r="D904" s="33" t="s">
        <v>381</v>
      </c>
      <c r="E904" s="8" t="s">
        <v>9</v>
      </c>
    </row>
    <row r="905" spans="1:5" ht="22.5" x14ac:dyDescent="0.25">
      <c r="A905" s="27">
        <v>904</v>
      </c>
      <c r="B905" s="31">
        <v>906205</v>
      </c>
      <c r="C905" s="32" t="s">
        <v>1053</v>
      </c>
      <c r="D905" s="33" t="s">
        <v>381</v>
      </c>
      <c r="E905" s="8" t="s">
        <v>9</v>
      </c>
    </row>
    <row r="906" spans="1:5" ht="22.5" x14ac:dyDescent="0.25">
      <c r="A906" s="27">
        <v>905</v>
      </c>
      <c r="B906" s="31">
        <v>906206</v>
      </c>
      <c r="C906" s="32" t="s">
        <v>1054</v>
      </c>
      <c r="D906" s="33" t="s">
        <v>381</v>
      </c>
      <c r="E906" s="8" t="s">
        <v>9</v>
      </c>
    </row>
    <row r="907" spans="1:5" x14ac:dyDescent="0.25">
      <c r="A907" s="27">
        <v>906</v>
      </c>
      <c r="B907" s="31">
        <v>906207</v>
      </c>
      <c r="C907" s="32" t="s">
        <v>1055</v>
      </c>
      <c r="D907" s="33" t="s">
        <v>381</v>
      </c>
      <c r="E907" s="8" t="s">
        <v>9</v>
      </c>
    </row>
    <row r="908" spans="1:5" x14ac:dyDescent="0.25">
      <c r="A908" s="27">
        <v>907</v>
      </c>
      <c r="B908" s="31">
        <v>906208</v>
      </c>
      <c r="C908" s="32" t="s">
        <v>1056</v>
      </c>
      <c r="D908" s="33" t="s">
        <v>381</v>
      </c>
      <c r="E908" s="8" t="s">
        <v>9</v>
      </c>
    </row>
    <row r="909" spans="1:5" ht="22.5" x14ac:dyDescent="0.25">
      <c r="A909" s="27">
        <v>908</v>
      </c>
      <c r="B909" s="31">
        <v>906212</v>
      </c>
      <c r="C909" s="32" t="s">
        <v>1057</v>
      </c>
      <c r="D909" s="33" t="s">
        <v>381</v>
      </c>
      <c r="E909" s="8" t="s">
        <v>9</v>
      </c>
    </row>
    <row r="910" spans="1:5" ht="22.5" x14ac:dyDescent="0.25">
      <c r="A910" s="27">
        <v>909</v>
      </c>
      <c r="B910" s="31">
        <v>906213</v>
      </c>
      <c r="C910" s="32" t="s">
        <v>1058</v>
      </c>
      <c r="D910" s="33" t="s">
        <v>381</v>
      </c>
      <c r="E910" s="8" t="s">
        <v>9</v>
      </c>
    </row>
    <row r="911" spans="1:5" ht="22.5" x14ac:dyDescent="0.25">
      <c r="A911" s="27">
        <v>910</v>
      </c>
      <c r="B911" s="31">
        <v>906214</v>
      </c>
      <c r="C911" s="32" t="s">
        <v>1059</v>
      </c>
      <c r="D911" s="33" t="s">
        <v>381</v>
      </c>
      <c r="E911" s="8" t="s">
        <v>9</v>
      </c>
    </row>
    <row r="912" spans="1:5" ht="22.5" x14ac:dyDescent="0.25">
      <c r="A912" s="27">
        <v>911</v>
      </c>
      <c r="B912" s="31">
        <v>906215</v>
      </c>
      <c r="C912" s="32" t="s">
        <v>1060</v>
      </c>
      <c r="D912" s="33" t="s">
        <v>381</v>
      </c>
      <c r="E912" s="8" t="s">
        <v>9</v>
      </c>
    </row>
    <row r="913" spans="1:5" ht="22.5" x14ac:dyDescent="0.25">
      <c r="A913" s="27">
        <v>912</v>
      </c>
      <c r="B913" s="31">
        <v>906216</v>
      </c>
      <c r="C913" s="32" t="s">
        <v>1061</v>
      </c>
      <c r="D913" s="33" t="s">
        <v>381</v>
      </c>
      <c r="E913" s="8" t="s">
        <v>9</v>
      </c>
    </row>
    <row r="914" spans="1:5" ht="22.5" x14ac:dyDescent="0.25">
      <c r="A914" s="27">
        <v>913</v>
      </c>
      <c r="B914" s="31">
        <v>906217</v>
      </c>
      <c r="C914" s="32" t="s">
        <v>227</v>
      </c>
      <c r="D914" s="33" t="s">
        <v>381</v>
      </c>
      <c r="E914" s="8" t="s">
        <v>9</v>
      </c>
    </row>
    <row r="915" spans="1:5" ht="22.5" x14ac:dyDescent="0.25">
      <c r="A915" s="27">
        <v>914</v>
      </c>
      <c r="B915" s="31">
        <v>906218</v>
      </c>
      <c r="C915" s="32" t="s">
        <v>1062</v>
      </c>
      <c r="D915" s="33" t="s">
        <v>381</v>
      </c>
      <c r="E915" s="8" t="s">
        <v>9</v>
      </c>
    </row>
    <row r="916" spans="1:5" ht="22.5" x14ac:dyDescent="0.25">
      <c r="A916" s="27">
        <v>915</v>
      </c>
      <c r="B916" s="31">
        <v>906219</v>
      </c>
      <c r="C916" s="32" t="s">
        <v>1063</v>
      </c>
      <c r="D916" s="33" t="s">
        <v>381</v>
      </c>
      <c r="E916" s="8" t="s">
        <v>9</v>
      </c>
    </row>
    <row r="917" spans="1:5" ht="22.5" x14ac:dyDescent="0.25">
      <c r="A917" s="27">
        <v>916</v>
      </c>
      <c r="B917" s="31">
        <v>906220</v>
      </c>
      <c r="C917" s="32" t="s">
        <v>1064</v>
      </c>
      <c r="D917" s="33" t="s">
        <v>381</v>
      </c>
      <c r="E917" s="8" t="s">
        <v>9</v>
      </c>
    </row>
    <row r="918" spans="1:5" ht="22.5" x14ac:dyDescent="0.25">
      <c r="A918" s="27">
        <v>917</v>
      </c>
      <c r="B918" s="31">
        <v>906221</v>
      </c>
      <c r="C918" s="32" t="s">
        <v>1065</v>
      </c>
      <c r="D918" s="33" t="s">
        <v>381</v>
      </c>
      <c r="E918" s="8" t="s">
        <v>9</v>
      </c>
    </row>
    <row r="919" spans="1:5" ht="22.5" x14ac:dyDescent="0.25">
      <c r="A919" s="27">
        <v>918</v>
      </c>
      <c r="B919" s="31">
        <v>906222</v>
      </c>
      <c r="C919" s="32" t="s">
        <v>1066</v>
      </c>
      <c r="D919" s="33" t="s">
        <v>381</v>
      </c>
      <c r="E919" s="8" t="s">
        <v>9</v>
      </c>
    </row>
    <row r="920" spans="1:5" ht="22.5" x14ac:dyDescent="0.25">
      <c r="A920" s="27">
        <v>919</v>
      </c>
      <c r="B920" s="31">
        <v>906223</v>
      </c>
      <c r="C920" s="32" t="s">
        <v>1067</v>
      </c>
      <c r="D920" s="33" t="s">
        <v>381</v>
      </c>
      <c r="E920" s="8" t="s">
        <v>9</v>
      </c>
    </row>
    <row r="921" spans="1:5" ht="22.5" x14ac:dyDescent="0.25">
      <c r="A921" s="27">
        <v>920</v>
      </c>
      <c r="B921" s="31">
        <v>906225</v>
      </c>
      <c r="C921" s="32" t="s">
        <v>1068</v>
      </c>
      <c r="D921" s="33" t="s">
        <v>381</v>
      </c>
      <c r="E921" s="8" t="s">
        <v>9</v>
      </c>
    </row>
    <row r="922" spans="1:5" ht="22.5" x14ac:dyDescent="0.25">
      <c r="A922" s="27">
        <v>921</v>
      </c>
      <c r="B922" s="31">
        <v>906227</v>
      </c>
      <c r="C922" s="32" t="s">
        <v>1069</v>
      </c>
      <c r="D922" s="33" t="s">
        <v>381</v>
      </c>
      <c r="E922" s="8" t="s">
        <v>9</v>
      </c>
    </row>
    <row r="923" spans="1:5" ht="22.5" x14ac:dyDescent="0.25">
      <c r="A923" s="27">
        <v>922</v>
      </c>
      <c r="B923" s="31">
        <v>906228</v>
      </c>
      <c r="C923" s="32" t="s">
        <v>1070</v>
      </c>
      <c r="D923" s="33" t="s">
        <v>381</v>
      </c>
      <c r="E923" s="8" t="s">
        <v>9</v>
      </c>
    </row>
    <row r="924" spans="1:5" ht="22.5" x14ac:dyDescent="0.25">
      <c r="A924" s="27">
        <v>923</v>
      </c>
      <c r="B924" s="31">
        <v>906229</v>
      </c>
      <c r="C924" s="32" t="s">
        <v>1071</v>
      </c>
      <c r="D924" s="33" t="s">
        <v>381</v>
      </c>
      <c r="E924" s="8" t="s">
        <v>9</v>
      </c>
    </row>
    <row r="925" spans="1:5" ht="22.5" x14ac:dyDescent="0.25">
      <c r="A925" s="27">
        <v>924</v>
      </c>
      <c r="B925" s="31">
        <v>906230</v>
      </c>
      <c r="C925" s="32" t="s">
        <v>1072</v>
      </c>
      <c r="D925" s="33" t="s">
        <v>381</v>
      </c>
      <c r="E925" s="8" t="s">
        <v>9</v>
      </c>
    </row>
    <row r="926" spans="1:5" ht="22.5" x14ac:dyDescent="0.25">
      <c r="A926" s="27">
        <v>925</v>
      </c>
      <c r="B926" s="31">
        <v>906231</v>
      </c>
      <c r="C926" s="32" t="s">
        <v>1073</v>
      </c>
      <c r="D926" s="33" t="s">
        <v>381</v>
      </c>
      <c r="E926" s="8" t="s">
        <v>9</v>
      </c>
    </row>
    <row r="927" spans="1:5" ht="22.5" x14ac:dyDescent="0.25">
      <c r="A927" s="27">
        <v>926</v>
      </c>
      <c r="B927" s="31">
        <v>906232</v>
      </c>
      <c r="C927" s="32" t="s">
        <v>228</v>
      </c>
      <c r="D927" s="33" t="s">
        <v>381</v>
      </c>
      <c r="E927" s="8" t="s">
        <v>9</v>
      </c>
    </row>
    <row r="928" spans="1:5" ht="22.5" x14ac:dyDescent="0.25">
      <c r="A928" s="27">
        <v>927</v>
      </c>
      <c r="B928" s="31">
        <v>906233</v>
      </c>
      <c r="C928" s="32" t="s">
        <v>1074</v>
      </c>
      <c r="D928" s="33" t="s">
        <v>381</v>
      </c>
      <c r="E928" s="8" t="s">
        <v>9</v>
      </c>
    </row>
    <row r="929" spans="1:5" ht="22.5" x14ac:dyDescent="0.25">
      <c r="A929" s="27">
        <v>928</v>
      </c>
      <c r="B929" s="31">
        <v>906238</v>
      </c>
      <c r="C929" s="32" t="s">
        <v>1075</v>
      </c>
      <c r="D929" s="33" t="s">
        <v>381</v>
      </c>
      <c r="E929" s="8" t="s">
        <v>9</v>
      </c>
    </row>
    <row r="930" spans="1:5" x14ac:dyDescent="0.25">
      <c r="A930" s="27">
        <v>929</v>
      </c>
      <c r="B930" s="31">
        <v>906241</v>
      </c>
      <c r="C930" s="32" t="s">
        <v>229</v>
      </c>
      <c r="D930" s="33" t="s">
        <v>381</v>
      </c>
      <c r="E930" s="8" t="s">
        <v>9</v>
      </c>
    </row>
    <row r="931" spans="1:5" x14ac:dyDescent="0.25">
      <c r="A931" s="27">
        <v>930</v>
      </c>
      <c r="B931" s="31">
        <v>906242</v>
      </c>
      <c r="C931" s="32" t="s">
        <v>1076</v>
      </c>
      <c r="D931" s="33" t="s">
        <v>381</v>
      </c>
      <c r="E931" s="8" t="s">
        <v>9</v>
      </c>
    </row>
    <row r="932" spans="1:5" x14ac:dyDescent="0.25">
      <c r="A932" s="27">
        <v>931</v>
      </c>
      <c r="B932" s="31">
        <v>906243</v>
      </c>
      <c r="C932" s="32" t="s">
        <v>1077</v>
      </c>
      <c r="D932" s="33" t="s">
        <v>381</v>
      </c>
      <c r="E932" s="8" t="s">
        <v>9</v>
      </c>
    </row>
    <row r="933" spans="1:5" x14ac:dyDescent="0.25">
      <c r="A933" s="27">
        <v>932</v>
      </c>
      <c r="B933" s="31">
        <v>906244</v>
      </c>
      <c r="C933" s="32" t="s">
        <v>1078</v>
      </c>
      <c r="D933" s="33" t="s">
        <v>381</v>
      </c>
      <c r="E933" s="8" t="s">
        <v>9</v>
      </c>
    </row>
    <row r="934" spans="1:5" ht="22.5" x14ac:dyDescent="0.25">
      <c r="A934" s="27">
        <v>933</v>
      </c>
      <c r="B934" s="31">
        <v>906246</v>
      </c>
      <c r="C934" s="32" t="s">
        <v>1079</v>
      </c>
      <c r="D934" s="33" t="s">
        <v>381</v>
      </c>
      <c r="E934" s="8" t="s">
        <v>9</v>
      </c>
    </row>
    <row r="935" spans="1:5" ht="22.5" x14ac:dyDescent="0.25">
      <c r="A935" s="27">
        <v>934</v>
      </c>
      <c r="B935" s="31">
        <v>906247</v>
      </c>
      <c r="C935" s="32" t="s">
        <v>1080</v>
      </c>
      <c r="D935" s="33" t="s">
        <v>381</v>
      </c>
      <c r="E935" s="8" t="s">
        <v>9</v>
      </c>
    </row>
    <row r="936" spans="1:5" ht="22.5" x14ac:dyDescent="0.25">
      <c r="A936" s="27">
        <v>935</v>
      </c>
      <c r="B936" s="31">
        <v>906248</v>
      </c>
      <c r="C936" s="32" t="s">
        <v>1081</v>
      </c>
      <c r="D936" s="33" t="s">
        <v>381</v>
      </c>
      <c r="E936" s="8" t="s">
        <v>9</v>
      </c>
    </row>
    <row r="937" spans="1:5" x14ac:dyDescent="0.25">
      <c r="A937" s="27">
        <v>936</v>
      </c>
      <c r="B937" s="31">
        <v>906249</v>
      </c>
      <c r="C937" s="32" t="s">
        <v>1082</v>
      </c>
      <c r="D937" s="33" t="s">
        <v>381</v>
      </c>
      <c r="E937" s="8" t="s">
        <v>9</v>
      </c>
    </row>
    <row r="938" spans="1:5" ht="22.5" x14ac:dyDescent="0.25">
      <c r="A938" s="27">
        <v>937</v>
      </c>
      <c r="B938" s="31">
        <v>906250</v>
      </c>
      <c r="C938" s="32" t="s">
        <v>1083</v>
      </c>
      <c r="D938" s="33" t="s">
        <v>381</v>
      </c>
      <c r="E938" s="8" t="s">
        <v>9</v>
      </c>
    </row>
    <row r="939" spans="1:5" ht="22.5" x14ac:dyDescent="0.25">
      <c r="A939" s="27">
        <v>938</v>
      </c>
      <c r="B939" s="31">
        <v>906258</v>
      </c>
      <c r="C939" s="32" t="s">
        <v>1084</v>
      </c>
      <c r="D939" s="33" t="s">
        <v>381</v>
      </c>
      <c r="E939" s="8" t="s">
        <v>9</v>
      </c>
    </row>
    <row r="940" spans="1:5" ht="22.5" x14ac:dyDescent="0.25">
      <c r="A940" s="27">
        <v>939</v>
      </c>
      <c r="B940" s="31">
        <v>906267</v>
      </c>
      <c r="C940" s="32" t="s">
        <v>1085</v>
      </c>
      <c r="D940" s="33" t="s">
        <v>381</v>
      </c>
      <c r="E940" s="8" t="s">
        <v>9</v>
      </c>
    </row>
    <row r="941" spans="1:5" ht="22.5" x14ac:dyDescent="0.25">
      <c r="A941" s="27">
        <v>940</v>
      </c>
      <c r="B941" s="31">
        <v>906268</v>
      </c>
      <c r="C941" s="32" t="s">
        <v>1086</v>
      </c>
      <c r="D941" s="33" t="s">
        <v>381</v>
      </c>
      <c r="E941" s="8" t="s">
        <v>9</v>
      </c>
    </row>
    <row r="942" spans="1:5" x14ac:dyDescent="0.25">
      <c r="A942" s="27">
        <v>941</v>
      </c>
      <c r="B942" s="31">
        <v>906270</v>
      </c>
      <c r="C942" s="32" t="s">
        <v>1087</v>
      </c>
      <c r="D942" s="33" t="s">
        <v>1088</v>
      </c>
      <c r="E942" s="8" t="s">
        <v>9</v>
      </c>
    </row>
    <row r="943" spans="1:5" x14ac:dyDescent="0.25">
      <c r="A943" s="27">
        <v>942</v>
      </c>
      <c r="B943" s="31">
        <v>906271</v>
      </c>
      <c r="C943" s="32" t="s">
        <v>1089</v>
      </c>
      <c r="D943" s="33" t="s">
        <v>1088</v>
      </c>
      <c r="E943" s="8" t="s">
        <v>9</v>
      </c>
    </row>
    <row r="944" spans="1:5" ht="22.5" x14ac:dyDescent="0.25">
      <c r="A944" s="27">
        <v>943</v>
      </c>
      <c r="B944" s="31">
        <v>906303</v>
      </c>
      <c r="C944" s="32" t="s">
        <v>1090</v>
      </c>
      <c r="D944" s="33" t="s">
        <v>381</v>
      </c>
      <c r="E944" s="8" t="s">
        <v>9</v>
      </c>
    </row>
    <row r="945" spans="1:5" x14ac:dyDescent="0.25">
      <c r="A945" s="27">
        <v>944</v>
      </c>
      <c r="B945" s="31">
        <v>906304</v>
      </c>
      <c r="C945" s="32" t="s">
        <v>1091</v>
      </c>
      <c r="D945" s="33" t="s">
        <v>381</v>
      </c>
      <c r="E945" s="8" t="s">
        <v>9</v>
      </c>
    </row>
    <row r="946" spans="1:5" x14ac:dyDescent="0.25">
      <c r="A946" s="27">
        <v>945</v>
      </c>
      <c r="B946" s="31">
        <v>906314</v>
      </c>
      <c r="C946" s="32" t="s">
        <v>1092</v>
      </c>
      <c r="D946" s="33" t="s">
        <v>381</v>
      </c>
      <c r="E946" s="8" t="s">
        <v>9</v>
      </c>
    </row>
    <row r="947" spans="1:5" x14ac:dyDescent="0.25">
      <c r="A947" s="27">
        <v>946</v>
      </c>
      <c r="B947" s="31">
        <v>906317</v>
      </c>
      <c r="C947" s="32" t="s">
        <v>1093</v>
      </c>
      <c r="D947" s="33" t="s">
        <v>381</v>
      </c>
      <c r="E947" s="8" t="s">
        <v>9</v>
      </c>
    </row>
    <row r="948" spans="1:5" ht="22.5" x14ac:dyDescent="0.25">
      <c r="A948" s="27">
        <v>947</v>
      </c>
      <c r="B948" s="31">
        <v>906318</v>
      </c>
      <c r="C948" s="32" t="s">
        <v>1094</v>
      </c>
      <c r="D948" s="33" t="s">
        <v>381</v>
      </c>
      <c r="E948" s="8" t="s">
        <v>9</v>
      </c>
    </row>
    <row r="949" spans="1:5" x14ac:dyDescent="0.25">
      <c r="A949" s="27">
        <v>948</v>
      </c>
      <c r="B949" s="31">
        <v>906322</v>
      </c>
      <c r="C949" s="32" t="s">
        <v>1095</v>
      </c>
      <c r="D949" s="33" t="s">
        <v>381</v>
      </c>
      <c r="E949" s="8" t="s">
        <v>9</v>
      </c>
    </row>
    <row r="950" spans="1:5" x14ac:dyDescent="0.25">
      <c r="A950" s="27">
        <v>949</v>
      </c>
      <c r="B950" s="31">
        <v>906323</v>
      </c>
      <c r="C950" s="32" t="s">
        <v>1096</v>
      </c>
      <c r="D950" s="33" t="s">
        <v>381</v>
      </c>
      <c r="E950" s="8" t="s">
        <v>9</v>
      </c>
    </row>
    <row r="951" spans="1:5" x14ac:dyDescent="0.25">
      <c r="A951" s="27">
        <v>950</v>
      </c>
      <c r="B951" s="31">
        <v>906324</v>
      </c>
      <c r="C951" s="32" t="s">
        <v>1097</v>
      </c>
      <c r="D951" s="33" t="s">
        <v>381</v>
      </c>
      <c r="E951" s="8" t="s">
        <v>9</v>
      </c>
    </row>
    <row r="952" spans="1:5" ht="22.5" x14ac:dyDescent="0.25">
      <c r="A952" s="27">
        <v>951</v>
      </c>
      <c r="B952" s="31">
        <v>906325</v>
      </c>
      <c r="C952" s="32" t="s">
        <v>1098</v>
      </c>
      <c r="D952" s="33" t="s">
        <v>381</v>
      </c>
      <c r="E952" s="8" t="s">
        <v>9</v>
      </c>
    </row>
    <row r="953" spans="1:5" x14ac:dyDescent="0.25">
      <c r="A953" s="27">
        <v>952</v>
      </c>
      <c r="B953" s="31">
        <v>906329</v>
      </c>
      <c r="C953" s="32" t="s">
        <v>1099</v>
      </c>
      <c r="D953" s="33" t="s">
        <v>381</v>
      </c>
      <c r="E953" s="8" t="s">
        <v>9</v>
      </c>
    </row>
    <row r="954" spans="1:5" x14ac:dyDescent="0.25">
      <c r="A954" s="27">
        <v>953</v>
      </c>
      <c r="B954" s="31">
        <v>906331</v>
      </c>
      <c r="C954" s="32" t="s">
        <v>1100</v>
      </c>
      <c r="D954" s="33" t="s">
        <v>381</v>
      </c>
      <c r="E954" s="8" t="s">
        <v>9</v>
      </c>
    </row>
    <row r="955" spans="1:5" ht="22.5" x14ac:dyDescent="0.25">
      <c r="A955" s="27">
        <v>954</v>
      </c>
      <c r="B955" s="31">
        <v>906333</v>
      </c>
      <c r="C955" s="32" t="s">
        <v>1101</v>
      </c>
      <c r="D955" s="33" t="s">
        <v>381</v>
      </c>
      <c r="E955" s="8" t="s">
        <v>9</v>
      </c>
    </row>
    <row r="956" spans="1:5" ht="22.5" x14ac:dyDescent="0.25">
      <c r="A956" s="27">
        <v>955</v>
      </c>
      <c r="B956" s="31">
        <v>906337</v>
      </c>
      <c r="C956" s="32" t="s">
        <v>1102</v>
      </c>
      <c r="D956" s="33" t="s">
        <v>381</v>
      </c>
      <c r="E956" s="8" t="s">
        <v>9</v>
      </c>
    </row>
    <row r="957" spans="1:5" x14ac:dyDescent="0.25">
      <c r="A957" s="27">
        <v>956</v>
      </c>
      <c r="B957" s="31">
        <v>906339</v>
      </c>
      <c r="C957" s="32" t="s">
        <v>1103</v>
      </c>
      <c r="D957" s="33" t="s">
        <v>381</v>
      </c>
      <c r="E957" s="8" t="s">
        <v>9</v>
      </c>
    </row>
    <row r="958" spans="1:5" x14ac:dyDescent="0.25">
      <c r="A958" s="27">
        <v>957</v>
      </c>
      <c r="B958" s="31">
        <v>906340</v>
      </c>
      <c r="C958" s="32" t="s">
        <v>1104</v>
      </c>
      <c r="D958" s="33" t="s">
        <v>1088</v>
      </c>
      <c r="E958" s="8" t="s">
        <v>9</v>
      </c>
    </row>
    <row r="959" spans="1:5" ht="22.5" x14ac:dyDescent="0.25">
      <c r="A959" s="27">
        <v>958</v>
      </c>
      <c r="B959" s="31">
        <v>906401</v>
      </c>
      <c r="C959" s="32" t="s">
        <v>230</v>
      </c>
      <c r="D959" s="33" t="s">
        <v>381</v>
      </c>
      <c r="E959" s="8" t="s">
        <v>9</v>
      </c>
    </row>
    <row r="960" spans="1:5" ht="33.75" x14ac:dyDescent="0.25">
      <c r="A960" s="27">
        <v>959</v>
      </c>
      <c r="B960" s="31">
        <v>906406</v>
      </c>
      <c r="C960" s="32" t="s">
        <v>1105</v>
      </c>
      <c r="D960" s="33" t="s">
        <v>381</v>
      </c>
      <c r="E960" s="8" t="s">
        <v>9</v>
      </c>
    </row>
    <row r="961" spans="1:5" ht="22.5" x14ac:dyDescent="0.25">
      <c r="A961" s="27">
        <v>960</v>
      </c>
      <c r="B961" s="31">
        <v>906407</v>
      </c>
      <c r="C961" s="32" t="s">
        <v>1106</v>
      </c>
      <c r="D961" s="33" t="s">
        <v>381</v>
      </c>
      <c r="E961" s="8" t="s">
        <v>9</v>
      </c>
    </row>
    <row r="962" spans="1:5" ht="22.5" x14ac:dyDescent="0.25">
      <c r="A962" s="27">
        <v>961</v>
      </c>
      <c r="B962" s="31">
        <v>906408</v>
      </c>
      <c r="C962" s="32" t="s">
        <v>1107</v>
      </c>
      <c r="D962" s="33" t="s">
        <v>381</v>
      </c>
      <c r="E962" s="8" t="s">
        <v>9</v>
      </c>
    </row>
    <row r="963" spans="1:5" ht="22.5" x14ac:dyDescent="0.25">
      <c r="A963" s="27">
        <v>962</v>
      </c>
      <c r="B963" s="31">
        <v>906409</v>
      </c>
      <c r="C963" s="32" t="s">
        <v>1108</v>
      </c>
      <c r="D963" s="33" t="s">
        <v>381</v>
      </c>
      <c r="E963" s="8" t="s">
        <v>9</v>
      </c>
    </row>
    <row r="964" spans="1:5" ht="22.5" x14ac:dyDescent="0.25">
      <c r="A964" s="27">
        <v>963</v>
      </c>
      <c r="B964" s="31">
        <v>906411</v>
      </c>
      <c r="C964" s="32" t="s">
        <v>1109</v>
      </c>
      <c r="D964" s="33" t="s">
        <v>381</v>
      </c>
      <c r="E964" s="8" t="s">
        <v>9</v>
      </c>
    </row>
    <row r="965" spans="1:5" ht="22.5" x14ac:dyDescent="0.25">
      <c r="A965" s="27">
        <v>964</v>
      </c>
      <c r="B965" s="31">
        <v>906412</v>
      </c>
      <c r="C965" s="32" t="s">
        <v>1110</v>
      </c>
      <c r="D965" s="33" t="s">
        <v>381</v>
      </c>
      <c r="E965" s="8" t="s">
        <v>9</v>
      </c>
    </row>
    <row r="966" spans="1:5" ht="22.5" x14ac:dyDescent="0.25">
      <c r="A966" s="27">
        <v>965</v>
      </c>
      <c r="B966" s="31">
        <v>906413</v>
      </c>
      <c r="C966" s="32" t="s">
        <v>1111</v>
      </c>
      <c r="D966" s="33" t="s">
        <v>381</v>
      </c>
      <c r="E966" s="8" t="s">
        <v>9</v>
      </c>
    </row>
    <row r="967" spans="1:5" ht="33.75" x14ac:dyDescent="0.25">
      <c r="A967" s="27">
        <v>966</v>
      </c>
      <c r="B967" s="31">
        <v>906414</v>
      </c>
      <c r="C967" s="32" t="s">
        <v>1112</v>
      </c>
      <c r="D967" s="33" t="s">
        <v>381</v>
      </c>
      <c r="E967" s="8" t="s">
        <v>9</v>
      </c>
    </row>
    <row r="968" spans="1:5" ht="22.5" x14ac:dyDescent="0.25">
      <c r="A968" s="27">
        <v>967</v>
      </c>
      <c r="B968" s="31">
        <v>906415</v>
      </c>
      <c r="C968" s="32" t="s">
        <v>1113</v>
      </c>
      <c r="D968" s="33" t="s">
        <v>381</v>
      </c>
      <c r="E968" s="8" t="s">
        <v>9</v>
      </c>
    </row>
    <row r="969" spans="1:5" ht="22.5" x14ac:dyDescent="0.25">
      <c r="A969" s="27">
        <v>968</v>
      </c>
      <c r="B969" s="31">
        <v>906416</v>
      </c>
      <c r="C969" s="32" t="s">
        <v>1114</v>
      </c>
      <c r="D969" s="33" t="s">
        <v>381</v>
      </c>
      <c r="E969" s="8" t="s">
        <v>9</v>
      </c>
    </row>
    <row r="970" spans="1:5" ht="22.5" x14ac:dyDescent="0.25">
      <c r="A970" s="27">
        <v>969</v>
      </c>
      <c r="B970" s="31">
        <v>906417</v>
      </c>
      <c r="C970" s="32" t="s">
        <v>1115</v>
      </c>
      <c r="D970" s="33" t="s">
        <v>381</v>
      </c>
      <c r="E970" s="8" t="s">
        <v>9</v>
      </c>
    </row>
    <row r="971" spans="1:5" x14ac:dyDescent="0.25">
      <c r="A971" s="27">
        <v>970</v>
      </c>
      <c r="B971" s="31">
        <v>906418</v>
      </c>
      <c r="C971" s="32" t="s">
        <v>1116</v>
      </c>
      <c r="D971" s="33" t="s">
        <v>381</v>
      </c>
      <c r="E971" s="8" t="s">
        <v>9</v>
      </c>
    </row>
    <row r="972" spans="1:5" ht="22.5" x14ac:dyDescent="0.25">
      <c r="A972" s="27">
        <v>971</v>
      </c>
      <c r="B972" s="31">
        <v>906422</v>
      </c>
      <c r="C972" s="32" t="s">
        <v>1117</v>
      </c>
      <c r="D972" s="33" t="s">
        <v>381</v>
      </c>
      <c r="E972" s="8" t="s">
        <v>9</v>
      </c>
    </row>
    <row r="973" spans="1:5" ht="22.5" x14ac:dyDescent="0.25">
      <c r="A973" s="27">
        <v>972</v>
      </c>
      <c r="B973" s="31">
        <v>906423</v>
      </c>
      <c r="C973" s="32" t="s">
        <v>1118</v>
      </c>
      <c r="D973" s="33" t="s">
        <v>381</v>
      </c>
      <c r="E973" s="8" t="s">
        <v>9</v>
      </c>
    </row>
    <row r="974" spans="1:5" ht="22.5" x14ac:dyDescent="0.25">
      <c r="A974" s="27">
        <v>973</v>
      </c>
      <c r="B974" s="31">
        <v>906425</v>
      </c>
      <c r="C974" s="32" t="s">
        <v>231</v>
      </c>
      <c r="D974" s="33" t="s">
        <v>381</v>
      </c>
      <c r="E974" s="8" t="s">
        <v>9</v>
      </c>
    </row>
    <row r="975" spans="1:5" ht="22.5" x14ac:dyDescent="0.25">
      <c r="A975" s="27">
        <v>974</v>
      </c>
      <c r="B975" s="31">
        <v>906426</v>
      </c>
      <c r="C975" s="32" t="s">
        <v>232</v>
      </c>
      <c r="D975" s="33" t="s">
        <v>381</v>
      </c>
      <c r="E975" s="8" t="s">
        <v>9</v>
      </c>
    </row>
    <row r="976" spans="1:5" ht="22.5" x14ac:dyDescent="0.25">
      <c r="A976" s="27">
        <v>975</v>
      </c>
      <c r="B976" s="31">
        <v>906429</v>
      </c>
      <c r="C976" s="32" t="s">
        <v>1119</v>
      </c>
      <c r="D976" s="33" t="s">
        <v>381</v>
      </c>
      <c r="E976" s="8" t="s">
        <v>9</v>
      </c>
    </row>
    <row r="977" spans="1:5" ht="22.5" x14ac:dyDescent="0.25">
      <c r="A977" s="27">
        <v>976</v>
      </c>
      <c r="B977" s="31">
        <v>906430</v>
      </c>
      <c r="C977" s="32" t="s">
        <v>1120</v>
      </c>
      <c r="D977" s="33" t="s">
        <v>381</v>
      </c>
      <c r="E977" s="8" t="s">
        <v>9</v>
      </c>
    </row>
    <row r="978" spans="1:5" ht="22.5" x14ac:dyDescent="0.25">
      <c r="A978" s="27">
        <v>977</v>
      </c>
      <c r="B978" s="31">
        <v>906431</v>
      </c>
      <c r="C978" s="32" t="s">
        <v>1121</v>
      </c>
      <c r="D978" s="33" t="s">
        <v>381</v>
      </c>
      <c r="E978" s="8" t="s">
        <v>9</v>
      </c>
    </row>
    <row r="979" spans="1:5" x14ac:dyDescent="0.25">
      <c r="A979" s="27">
        <v>978</v>
      </c>
      <c r="B979" s="31">
        <v>906432</v>
      </c>
      <c r="C979" s="32" t="s">
        <v>233</v>
      </c>
      <c r="D979" s="33" t="s">
        <v>381</v>
      </c>
      <c r="E979" s="8" t="s">
        <v>9</v>
      </c>
    </row>
    <row r="980" spans="1:5" x14ac:dyDescent="0.25">
      <c r="A980" s="27">
        <v>979</v>
      </c>
      <c r="B980" s="31">
        <v>906434</v>
      </c>
      <c r="C980" s="32" t="s">
        <v>234</v>
      </c>
      <c r="D980" s="33" t="s">
        <v>381</v>
      </c>
      <c r="E980" s="8" t="s">
        <v>9</v>
      </c>
    </row>
    <row r="981" spans="1:5" x14ac:dyDescent="0.25">
      <c r="A981" s="27">
        <v>980</v>
      </c>
      <c r="B981" s="31">
        <v>906435</v>
      </c>
      <c r="C981" s="32" t="s">
        <v>1122</v>
      </c>
      <c r="D981" s="33" t="s">
        <v>381</v>
      </c>
      <c r="E981" s="8" t="s">
        <v>9</v>
      </c>
    </row>
    <row r="982" spans="1:5" x14ac:dyDescent="0.25">
      <c r="A982" s="27">
        <v>981</v>
      </c>
      <c r="B982" s="31">
        <v>906436</v>
      </c>
      <c r="C982" s="32" t="s">
        <v>235</v>
      </c>
      <c r="D982" s="33" t="s">
        <v>381</v>
      </c>
      <c r="E982" s="8" t="s">
        <v>9</v>
      </c>
    </row>
    <row r="983" spans="1:5" x14ac:dyDescent="0.25">
      <c r="A983" s="27">
        <v>982</v>
      </c>
      <c r="B983" s="31">
        <v>906438</v>
      </c>
      <c r="C983" s="32" t="s">
        <v>1123</v>
      </c>
      <c r="D983" s="33" t="s">
        <v>381</v>
      </c>
      <c r="E983" s="8" t="s">
        <v>9</v>
      </c>
    </row>
    <row r="984" spans="1:5" x14ac:dyDescent="0.25">
      <c r="A984" s="27">
        <v>983</v>
      </c>
      <c r="B984" s="31">
        <v>906440</v>
      </c>
      <c r="C984" s="32" t="s">
        <v>236</v>
      </c>
      <c r="D984" s="33" t="s">
        <v>381</v>
      </c>
      <c r="E984" s="8" t="s">
        <v>9</v>
      </c>
    </row>
    <row r="985" spans="1:5" x14ac:dyDescent="0.25">
      <c r="A985" s="27">
        <v>984</v>
      </c>
      <c r="B985" s="31">
        <v>906442</v>
      </c>
      <c r="C985" s="32" t="s">
        <v>1124</v>
      </c>
      <c r="D985" s="33" t="s">
        <v>381</v>
      </c>
      <c r="E985" s="8" t="s">
        <v>9</v>
      </c>
    </row>
    <row r="986" spans="1:5" ht="22.5" x14ac:dyDescent="0.25">
      <c r="A986" s="27">
        <v>985</v>
      </c>
      <c r="B986" s="31">
        <v>906443</v>
      </c>
      <c r="C986" s="32" t="s">
        <v>1125</v>
      </c>
      <c r="D986" s="33" t="s">
        <v>381</v>
      </c>
      <c r="E986" s="8" t="s">
        <v>9</v>
      </c>
    </row>
    <row r="987" spans="1:5" ht="22.5" x14ac:dyDescent="0.25">
      <c r="A987" s="27">
        <v>986</v>
      </c>
      <c r="B987" s="31">
        <v>906447</v>
      </c>
      <c r="C987" s="32" t="s">
        <v>1126</v>
      </c>
      <c r="D987" s="33" t="s">
        <v>381</v>
      </c>
      <c r="E987" s="8" t="s">
        <v>9</v>
      </c>
    </row>
    <row r="988" spans="1:5" ht="22.5" x14ac:dyDescent="0.25">
      <c r="A988" s="27">
        <v>987</v>
      </c>
      <c r="B988" s="31">
        <v>906453</v>
      </c>
      <c r="C988" s="32" t="s">
        <v>1127</v>
      </c>
      <c r="D988" s="33" t="s">
        <v>381</v>
      </c>
      <c r="E988" s="8" t="s">
        <v>9</v>
      </c>
    </row>
    <row r="989" spans="1:5" ht="22.5" x14ac:dyDescent="0.25">
      <c r="A989" s="27">
        <v>988</v>
      </c>
      <c r="B989" s="31">
        <v>906454</v>
      </c>
      <c r="C989" s="32" t="s">
        <v>1128</v>
      </c>
      <c r="D989" s="33" t="s">
        <v>381</v>
      </c>
      <c r="E989" s="8" t="s">
        <v>9</v>
      </c>
    </row>
    <row r="990" spans="1:5" ht="22.5" x14ac:dyDescent="0.25">
      <c r="A990" s="27">
        <v>989</v>
      </c>
      <c r="B990" s="31">
        <v>906455</v>
      </c>
      <c r="C990" s="32" t="s">
        <v>1129</v>
      </c>
      <c r="D990" s="33" t="s">
        <v>381</v>
      </c>
      <c r="E990" s="8" t="s">
        <v>9</v>
      </c>
    </row>
    <row r="991" spans="1:5" ht="22.5" x14ac:dyDescent="0.25">
      <c r="A991" s="27">
        <v>990</v>
      </c>
      <c r="B991" s="31">
        <v>906456</v>
      </c>
      <c r="C991" s="32" t="s">
        <v>237</v>
      </c>
      <c r="D991" s="33" t="s">
        <v>381</v>
      </c>
      <c r="E991" s="8" t="s">
        <v>9</v>
      </c>
    </row>
    <row r="992" spans="1:5" x14ac:dyDescent="0.25">
      <c r="A992" s="27">
        <v>991</v>
      </c>
      <c r="B992" s="31">
        <v>906457</v>
      </c>
      <c r="C992" s="32" t="s">
        <v>238</v>
      </c>
      <c r="D992" s="33" t="s">
        <v>381</v>
      </c>
      <c r="E992" s="8" t="s">
        <v>9</v>
      </c>
    </row>
    <row r="993" spans="1:5" ht="22.5" x14ac:dyDescent="0.25">
      <c r="A993" s="27">
        <v>992</v>
      </c>
      <c r="B993" s="31">
        <v>906458</v>
      </c>
      <c r="C993" s="32" t="s">
        <v>1130</v>
      </c>
      <c r="D993" s="33" t="s">
        <v>381</v>
      </c>
      <c r="E993" s="8" t="s">
        <v>9</v>
      </c>
    </row>
    <row r="994" spans="1:5" ht="22.5" x14ac:dyDescent="0.25">
      <c r="A994" s="27">
        <v>993</v>
      </c>
      <c r="B994" s="31">
        <v>906459</v>
      </c>
      <c r="C994" s="32" t="s">
        <v>239</v>
      </c>
      <c r="D994" s="33" t="s">
        <v>381</v>
      </c>
      <c r="E994" s="8" t="s">
        <v>9</v>
      </c>
    </row>
    <row r="995" spans="1:5" ht="22.5" x14ac:dyDescent="0.25">
      <c r="A995" s="27">
        <v>994</v>
      </c>
      <c r="B995" s="31">
        <v>906460</v>
      </c>
      <c r="C995" s="32" t="s">
        <v>240</v>
      </c>
      <c r="D995" s="33" t="s">
        <v>381</v>
      </c>
      <c r="E995" s="8" t="s">
        <v>9</v>
      </c>
    </row>
    <row r="996" spans="1:5" x14ac:dyDescent="0.25">
      <c r="A996" s="27">
        <v>995</v>
      </c>
      <c r="B996" s="31">
        <v>906462</v>
      </c>
      <c r="C996" s="32" t="s">
        <v>241</v>
      </c>
      <c r="D996" s="33" t="s">
        <v>381</v>
      </c>
      <c r="E996" s="8" t="s">
        <v>9</v>
      </c>
    </row>
    <row r="997" spans="1:5" ht="22.5" x14ac:dyDescent="0.25">
      <c r="A997" s="27">
        <v>996</v>
      </c>
      <c r="B997" s="31">
        <v>906463</v>
      </c>
      <c r="C997" s="32" t="s">
        <v>1131</v>
      </c>
      <c r="D997" s="33" t="s">
        <v>381</v>
      </c>
      <c r="E997" s="8" t="s">
        <v>9</v>
      </c>
    </row>
    <row r="998" spans="1:5" ht="22.5" x14ac:dyDescent="0.25">
      <c r="A998" s="27">
        <v>997</v>
      </c>
      <c r="B998" s="31">
        <v>906465</v>
      </c>
      <c r="C998" s="32" t="s">
        <v>1132</v>
      </c>
      <c r="D998" s="33" t="s">
        <v>381</v>
      </c>
      <c r="E998" s="8" t="s">
        <v>9</v>
      </c>
    </row>
    <row r="999" spans="1:5" ht="22.5" x14ac:dyDescent="0.25">
      <c r="A999" s="27">
        <v>998</v>
      </c>
      <c r="B999" s="31">
        <v>906466</v>
      </c>
      <c r="C999" s="32" t="s">
        <v>1133</v>
      </c>
      <c r="D999" s="33" t="s">
        <v>381</v>
      </c>
      <c r="E999" s="8" t="s">
        <v>9</v>
      </c>
    </row>
    <row r="1000" spans="1:5" ht="22.5" x14ac:dyDescent="0.25">
      <c r="A1000" s="27">
        <v>999</v>
      </c>
      <c r="B1000" s="31">
        <v>906470</v>
      </c>
      <c r="C1000" s="32" t="s">
        <v>1134</v>
      </c>
      <c r="D1000" s="33" t="s">
        <v>381</v>
      </c>
      <c r="E1000" s="8" t="s">
        <v>9</v>
      </c>
    </row>
    <row r="1001" spans="1:5" ht="22.5" x14ac:dyDescent="0.25">
      <c r="A1001" s="27">
        <v>1000</v>
      </c>
      <c r="B1001" s="31">
        <v>906477</v>
      </c>
      <c r="C1001" s="32" t="s">
        <v>1135</v>
      </c>
      <c r="D1001" s="33" t="s">
        <v>381</v>
      </c>
      <c r="E1001" s="8" t="s">
        <v>9</v>
      </c>
    </row>
    <row r="1002" spans="1:5" ht="22.5" x14ac:dyDescent="0.25">
      <c r="A1002" s="27">
        <v>1001</v>
      </c>
      <c r="B1002" s="31">
        <v>906480</v>
      </c>
      <c r="C1002" s="32" t="s">
        <v>1136</v>
      </c>
      <c r="D1002" s="33" t="s">
        <v>381</v>
      </c>
      <c r="E1002" s="8" t="s">
        <v>9</v>
      </c>
    </row>
    <row r="1003" spans="1:5" ht="22.5" x14ac:dyDescent="0.25">
      <c r="A1003" s="27">
        <v>1002</v>
      </c>
      <c r="B1003" s="31">
        <v>906481</v>
      </c>
      <c r="C1003" s="32" t="s">
        <v>1137</v>
      </c>
      <c r="D1003" s="33" t="s">
        <v>381</v>
      </c>
      <c r="E1003" s="8" t="s">
        <v>9</v>
      </c>
    </row>
    <row r="1004" spans="1:5" ht="22.5" x14ac:dyDescent="0.25">
      <c r="A1004" s="27">
        <v>1003</v>
      </c>
      <c r="B1004" s="31">
        <v>906482</v>
      </c>
      <c r="C1004" s="32" t="s">
        <v>1138</v>
      </c>
      <c r="D1004" s="33" t="s">
        <v>381</v>
      </c>
      <c r="E1004" s="8" t="s">
        <v>9</v>
      </c>
    </row>
    <row r="1005" spans="1:5" ht="22.5" x14ac:dyDescent="0.25">
      <c r="A1005" s="27">
        <v>1004</v>
      </c>
      <c r="B1005" s="31">
        <v>906483</v>
      </c>
      <c r="C1005" s="32" t="s">
        <v>1139</v>
      </c>
      <c r="D1005" s="33" t="s">
        <v>381</v>
      </c>
      <c r="E1005" s="8" t="s">
        <v>9</v>
      </c>
    </row>
    <row r="1006" spans="1:5" ht="22.5" x14ac:dyDescent="0.25">
      <c r="A1006" s="27">
        <v>1005</v>
      </c>
      <c r="B1006" s="31">
        <v>906486</v>
      </c>
      <c r="C1006" s="32" t="s">
        <v>1140</v>
      </c>
      <c r="D1006" s="33" t="s">
        <v>381</v>
      </c>
      <c r="E1006" s="8" t="s">
        <v>9</v>
      </c>
    </row>
    <row r="1007" spans="1:5" ht="22.5" x14ac:dyDescent="0.25">
      <c r="A1007" s="27">
        <v>1006</v>
      </c>
      <c r="B1007" s="31">
        <v>906490</v>
      </c>
      <c r="C1007" s="32" t="s">
        <v>1141</v>
      </c>
      <c r="D1007" s="33" t="s">
        <v>381</v>
      </c>
      <c r="E1007" s="8" t="s">
        <v>9</v>
      </c>
    </row>
    <row r="1008" spans="1:5" ht="22.5" x14ac:dyDescent="0.25">
      <c r="A1008" s="27">
        <v>1007</v>
      </c>
      <c r="B1008" s="31">
        <v>906492</v>
      </c>
      <c r="C1008" s="32" t="s">
        <v>1142</v>
      </c>
      <c r="D1008" s="33" t="s">
        <v>381</v>
      </c>
      <c r="E1008" s="8" t="s">
        <v>9</v>
      </c>
    </row>
    <row r="1009" spans="1:5" ht="22.5" x14ac:dyDescent="0.25">
      <c r="A1009" s="27">
        <v>1008</v>
      </c>
      <c r="B1009" s="31">
        <v>906493</v>
      </c>
      <c r="C1009" s="32" t="s">
        <v>242</v>
      </c>
      <c r="D1009" s="33" t="s">
        <v>381</v>
      </c>
      <c r="E1009" s="8" t="s">
        <v>9</v>
      </c>
    </row>
    <row r="1010" spans="1:5" x14ac:dyDescent="0.25">
      <c r="A1010" s="27">
        <v>1009</v>
      </c>
      <c r="B1010" s="31">
        <v>906497</v>
      </c>
      <c r="C1010" s="32" t="s">
        <v>1143</v>
      </c>
      <c r="D1010" s="33" t="s">
        <v>381</v>
      </c>
      <c r="E1010" s="8" t="s">
        <v>9</v>
      </c>
    </row>
    <row r="1011" spans="1:5" ht="22.5" x14ac:dyDescent="0.25">
      <c r="A1011" s="27">
        <v>1010</v>
      </c>
      <c r="B1011" s="31">
        <v>906498</v>
      </c>
      <c r="C1011" s="32" t="s">
        <v>1144</v>
      </c>
      <c r="D1011" s="33" t="s">
        <v>381</v>
      </c>
      <c r="E1011" s="8" t="s">
        <v>9</v>
      </c>
    </row>
    <row r="1012" spans="1:5" ht="22.5" x14ac:dyDescent="0.25">
      <c r="A1012" s="27">
        <v>1011</v>
      </c>
      <c r="B1012" s="31">
        <v>906504</v>
      </c>
      <c r="C1012" s="32" t="s">
        <v>1145</v>
      </c>
      <c r="D1012" s="33" t="s">
        <v>381</v>
      </c>
      <c r="E1012" s="8" t="s">
        <v>9</v>
      </c>
    </row>
    <row r="1013" spans="1:5" ht="22.5" x14ac:dyDescent="0.25">
      <c r="A1013" s="27">
        <v>1012</v>
      </c>
      <c r="B1013" s="31">
        <v>906517</v>
      </c>
      <c r="C1013" s="32" t="s">
        <v>1146</v>
      </c>
      <c r="D1013" s="33" t="s">
        <v>381</v>
      </c>
      <c r="E1013" s="8" t="s">
        <v>9</v>
      </c>
    </row>
    <row r="1014" spans="1:5" ht="22.5" x14ac:dyDescent="0.25">
      <c r="A1014" s="27">
        <v>1013</v>
      </c>
      <c r="B1014" s="31">
        <v>906602</v>
      </c>
      <c r="C1014" s="32" t="s">
        <v>1147</v>
      </c>
      <c r="D1014" s="33" t="s">
        <v>381</v>
      </c>
      <c r="E1014" s="8" t="s">
        <v>9</v>
      </c>
    </row>
    <row r="1015" spans="1:5" ht="22.5" x14ac:dyDescent="0.25">
      <c r="A1015" s="27">
        <v>1014</v>
      </c>
      <c r="B1015" s="31">
        <v>906603</v>
      </c>
      <c r="C1015" s="32" t="s">
        <v>1148</v>
      </c>
      <c r="D1015" s="33" t="s">
        <v>381</v>
      </c>
      <c r="E1015" s="8" t="s">
        <v>9</v>
      </c>
    </row>
    <row r="1016" spans="1:5" ht="22.5" x14ac:dyDescent="0.25">
      <c r="A1016" s="27">
        <v>1015</v>
      </c>
      <c r="B1016" s="31">
        <v>906604</v>
      </c>
      <c r="C1016" s="32" t="s">
        <v>1149</v>
      </c>
      <c r="D1016" s="33" t="s">
        <v>381</v>
      </c>
      <c r="E1016" s="8" t="s">
        <v>9</v>
      </c>
    </row>
    <row r="1017" spans="1:5" ht="22.5" x14ac:dyDescent="0.25">
      <c r="A1017" s="27">
        <v>1016</v>
      </c>
      <c r="B1017" s="31">
        <v>906605</v>
      </c>
      <c r="C1017" s="32" t="s">
        <v>1150</v>
      </c>
      <c r="D1017" s="33" t="s">
        <v>381</v>
      </c>
      <c r="E1017" s="8" t="s">
        <v>9</v>
      </c>
    </row>
    <row r="1018" spans="1:5" ht="22.5" x14ac:dyDescent="0.25">
      <c r="A1018" s="27">
        <v>1017</v>
      </c>
      <c r="B1018" s="31">
        <v>906606</v>
      </c>
      <c r="C1018" s="32" t="s">
        <v>1151</v>
      </c>
      <c r="D1018" s="33" t="s">
        <v>381</v>
      </c>
      <c r="E1018" s="8" t="s">
        <v>9</v>
      </c>
    </row>
    <row r="1019" spans="1:5" ht="22.5" x14ac:dyDescent="0.25">
      <c r="A1019" s="27">
        <v>1018</v>
      </c>
      <c r="B1019" s="31">
        <v>906610</v>
      </c>
      <c r="C1019" s="32" t="s">
        <v>1152</v>
      </c>
      <c r="D1019" s="33" t="s">
        <v>381</v>
      </c>
      <c r="E1019" s="8" t="s">
        <v>9</v>
      </c>
    </row>
    <row r="1020" spans="1:5" ht="22.5" x14ac:dyDescent="0.25">
      <c r="A1020" s="27">
        <v>1019</v>
      </c>
      <c r="B1020" s="31">
        <v>906611</v>
      </c>
      <c r="C1020" s="32" t="s">
        <v>1153</v>
      </c>
      <c r="D1020" s="33" t="s">
        <v>381</v>
      </c>
      <c r="E1020" s="8" t="s">
        <v>9</v>
      </c>
    </row>
    <row r="1021" spans="1:5" ht="22.5" x14ac:dyDescent="0.25">
      <c r="A1021" s="27">
        <v>1020</v>
      </c>
      <c r="B1021" s="31">
        <v>906620</v>
      </c>
      <c r="C1021" s="32" t="s">
        <v>243</v>
      </c>
      <c r="D1021" s="33" t="s">
        <v>381</v>
      </c>
      <c r="E1021" s="8" t="s">
        <v>9</v>
      </c>
    </row>
    <row r="1022" spans="1:5" x14ac:dyDescent="0.25">
      <c r="A1022" s="27">
        <v>1021</v>
      </c>
      <c r="B1022" s="31">
        <v>906621</v>
      </c>
      <c r="C1022" s="32" t="s">
        <v>1154</v>
      </c>
      <c r="D1022" s="33" t="s">
        <v>381</v>
      </c>
      <c r="E1022" s="8" t="s">
        <v>9</v>
      </c>
    </row>
    <row r="1023" spans="1:5" x14ac:dyDescent="0.25">
      <c r="A1023" s="27">
        <v>1022</v>
      </c>
      <c r="B1023" s="31">
        <v>906624</v>
      </c>
      <c r="C1023" s="32" t="s">
        <v>244</v>
      </c>
      <c r="D1023" s="33" t="s">
        <v>381</v>
      </c>
      <c r="E1023" s="8" t="s">
        <v>9</v>
      </c>
    </row>
    <row r="1024" spans="1:5" ht="22.5" x14ac:dyDescent="0.25">
      <c r="A1024" s="27">
        <v>1023</v>
      </c>
      <c r="B1024" s="31">
        <v>906625</v>
      </c>
      <c r="C1024" s="32" t="s">
        <v>1155</v>
      </c>
      <c r="D1024" s="33" t="s">
        <v>381</v>
      </c>
      <c r="E1024" s="8" t="s">
        <v>9</v>
      </c>
    </row>
    <row r="1025" spans="1:5" ht="22.5" x14ac:dyDescent="0.25">
      <c r="A1025" s="27">
        <v>1024</v>
      </c>
      <c r="B1025" s="31">
        <v>906627</v>
      </c>
      <c r="C1025" s="32" t="s">
        <v>1156</v>
      </c>
      <c r="D1025" s="33" t="s">
        <v>381</v>
      </c>
      <c r="E1025" s="8" t="s">
        <v>9</v>
      </c>
    </row>
    <row r="1026" spans="1:5" ht="22.5" x14ac:dyDescent="0.25">
      <c r="A1026" s="27">
        <v>1025</v>
      </c>
      <c r="B1026" s="31">
        <v>906706</v>
      </c>
      <c r="C1026" s="32" t="s">
        <v>1157</v>
      </c>
      <c r="D1026" s="33" t="s">
        <v>381</v>
      </c>
      <c r="E1026" s="8" t="s">
        <v>9</v>
      </c>
    </row>
    <row r="1027" spans="1:5" ht="22.5" x14ac:dyDescent="0.25">
      <c r="A1027" s="27">
        <v>1026</v>
      </c>
      <c r="B1027" s="31">
        <v>906711</v>
      </c>
      <c r="C1027" s="32" t="s">
        <v>1158</v>
      </c>
      <c r="D1027" s="33" t="s">
        <v>381</v>
      </c>
      <c r="E1027" s="8" t="s">
        <v>9</v>
      </c>
    </row>
    <row r="1028" spans="1:5" ht="22.5" x14ac:dyDescent="0.25">
      <c r="A1028" s="27">
        <v>1027</v>
      </c>
      <c r="B1028" s="31">
        <v>906718</v>
      </c>
      <c r="C1028" s="32" t="s">
        <v>1159</v>
      </c>
      <c r="D1028" s="33" t="s">
        <v>381</v>
      </c>
      <c r="E1028" s="8" t="s">
        <v>9</v>
      </c>
    </row>
    <row r="1029" spans="1:5" ht="22.5" x14ac:dyDescent="0.25">
      <c r="A1029" s="27">
        <v>1028</v>
      </c>
      <c r="B1029" s="31">
        <v>906731</v>
      </c>
      <c r="C1029" s="32" t="s">
        <v>1160</v>
      </c>
      <c r="D1029" s="33" t="s">
        <v>381</v>
      </c>
      <c r="E1029" s="8" t="s">
        <v>9</v>
      </c>
    </row>
    <row r="1030" spans="1:5" ht="22.5" x14ac:dyDescent="0.25">
      <c r="A1030" s="27">
        <v>1029</v>
      </c>
      <c r="B1030" s="31">
        <v>906732</v>
      </c>
      <c r="C1030" s="32" t="s">
        <v>1161</v>
      </c>
      <c r="D1030" s="33" t="s">
        <v>381</v>
      </c>
      <c r="E1030" s="8" t="s">
        <v>9</v>
      </c>
    </row>
    <row r="1031" spans="1:5" ht="22.5" x14ac:dyDescent="0.25">
      <c r="A1031" s="27">
        <v>1030</v>
      </c>
      <c r="B1031" s="31">
        <v>906744</v>
      </c>
      <c r="C1031" s="32" t="s">
        <v>1162</v>
      </c>
      <c r="D1031" s="33" t="s">
        <v>381</v>
      </c>
      <c r="E1031" s="8" t="s">
        <v>9</v>
      </c>
    </row>
    <row r="1032" spans="1:5" ht="22.5" x14ac:dyDescent="0.25">
      <c r="A1032" s="27">
        <v>1031</v>
      </c>
      <c r="B1032" s="31">
        <v>906801</v>
      </c>
      <c r="C1032" s="32" t="s">
        <v>1163</v>
      </c>
      <c r="D1032" s="33" t="s">
        <v>381</v>
      </c>
      <c r="E1032" s="8" t="s">
        <v>9</v>
      </c>
    </row>
    <row r="1033" spans="1:5" x14ac:dyDescent="0.25">
      <c r="A1033" s="27">
        <v>1032</v>
      </c>
      <c r="B1033" s="31">
        <v>906802</v>
      </c>
      <c r="C1033" s="32" t="s">
        <v>1164</v>
      </c>
      <c r="D1033" s="33" t="s">
        <v>381</v>
      </c>
      <c r="E1033" s="8" t="s">
        <v>9</v>
      </c>
    </row>
    <row r="1034" spans="1:5" ht="22.5" x14ac:dyDescent="0.25">
      <c r="A1034" s="27">
        <v>1033</v>
      </c>
      <c r="B1034" s="31">
        <v>906806</v>
      </c>
      <c r="C1034" s="32" t="s">
        <v>245</v>
      </c>
      <c r="D1034" s="33" t="s">
        <v>381</v>
      </c>
      <c r="E1034" s="8" t="s">
        <v>9</v>
      </c>
    </row>
    <row r="1035" spans="1:5" ht="22.5" x14ac:dyDescent="0.25">
      <c r="A1035" s="27">
        <v>1034</v>
      </c>
      <c r="B1035" s="31">
        <v>906810</v>
      </c>
      <c r="C1035" s="32" t="s">
        <v>1165</v>
      </c>
      <c r="D1035" s="33" t="s">
        <v>381</v>
      </c>
      <c r="E1035" s="8" t="s">
        <v>9</v>
      </c>
    </row>
    <row r="1036" spans="1:5" ht="45" x14ac:dyDescent="0.25">
      <c r="A1036" s="27">
        <v>1035</v>
      </c>
      <c r="B1036" s="31">
        <v>906811</v>
      </c>
      <c r="C1036" s="32" t="s">
        <v>1166</v>
      </c>
      <c r="D1036" s="33" t="s">
        <v>381</v>
      </c>
      <c r="E1036" s="8" t="s">
        <v>9</v>
      </c>
    </row>
    <row r="1037" spans="1:5" ht="22.5" x14ac:dyDescent="0.25">
      <c r="A1037" s="27">
        <v>1036</v>
      </c>
      <c r="B1037" s="31">
        <v>906812</v>
      </c>
      <c r="C1037" s="32" t="s">
        <v>1167</v>
      </c>
      <c r="D1037" s="33" t="s">
        <v>381</v>
      </c>
      <c r="E1037" s="8" t="s">
        <v>9</v>
      </c>
    </row>
    <row r="1038" spans="1:5" ht="22.5" x14ac:dyDescent="0.25">
      <c r="A1038" s="27">
        <v>1037</v>
      </c>
      <c r="B1038" s="31">
        <v>906813</v>
      </c>
      <c r="C1038" s="32" t="s">
        <v>1168</v>
      </c>
      <c r="D1038" s="33" t="s">
        <v>381</v>
      </c>
      <c r="E1038" s="8" t="s">
        <v>9</v>
      </c>
    </row>
    <row r="1039" spans="1:5" x14ac:dyDescent="0.25">
      <c r="A1039" s="27">
        <v>1038</v>
      </c>
      <c r="B1039" s="31">
        <v>906824</v>
      </c>
      <c r="C1039" s="32" t="s">
        <v>1169</v>
      </c>
      <c r="D1039" s="33" t="s">
        <v>381</v>
      </c>
      <c r="E1039" s="8" t="s">
        <v>9</v>
      </c>
    </row>
    <row r="1040" spans="1:5" x14ac:dyDescent="0.25">
      <c r="A1040" s="27">
        <v>1039</v>
      </c>
      <c r="B1040" s="31">
        <v>906825</v>
      </c>
      <c r="C1040" s="32" t="s">
        <v>246</v>
      </c>
      <c r="D1040" s="33" t="s">
        <v>381</v>
      </c>
      <c r="E1040" s="8" t="s">
        <v>9</v>
      </c>
    </row>
    <row r="1041" spans="1:5" x14ac:dyDescent="0.25">
      <c r="A1041" s="27">
        <v>1040</v>
      </c>
      <c r="B1041" s="31">
        <v>906826</v>
      </c>
      <c r="C1041" s="32" t="s">
        <v>1170</v>
      </c>
      <c r="D1041" s="33" t="s">
        <v>381</v>
      </c>
      <c r="E1041" s="8" t="s">
        <v>9</v>
      </c>
    </row>
    <row r="1042" spans="1:5" x14ac:dyDescent="0.25">
      <c r="A1042" s="27">
        <v>1041</v>
      </c>
      <c r="B1042" s="31">
        <v>906827</v>
      </c>
      <c r="C1042" s="32" t="s">
        <v>1171</v>
      </c>
      <c r="D1042" s="33" t="s">
        <v>381</v>
      </c>
      <c r="E1042" s="8" t="s">
        <v>9</v>
      </c>
    </row>
    <row r="1043" spans="1:5" x14ac:dyDescent="0.25">
      <c r="A1043" s="27">
        <v>1042</v>
      </c>
      <c r="B1043" s="31">
        <v>906828</v>
      </c>
      <c r="C1043" s="32" t="s">
        <v>1172</v>
      </c>
      <c r="D1043" s="33" t="s">
        <v>381</v>
      </c>
      <c r="E1043" s="8" t="s">
        <v>9</v>
      </c>
    </row>
    <row r="1044" spans="1:5" x14ac:dyDescent="0.25">
      <c r="A1044" s="27">
        <v>1043</v>
      </c>
      <c r="B1044" s="31">
        <v>906829</v>
      </c>
      <c r="C1044" s="32" t="s">
        <v>1173</v>
      </c>
      <c r="D1044" s="33" t="s">
        <v>381</v>
      </c>
      <c r="E1044" s="8" t="s">
        <v>9</v>
      </c>
    </row>
    <row r="1045" spans="1:5" ht="22.5" x14ac:dyDescent="0.25">
      <c r="A1045" s="27">
        <v>1044</v>
      </c>
      <c r="B1045" s="31">
        <v>906830</v>
      </c>
      <c r="C1045" s="32" t="s">
        <v>1174</v>
      </c>
      <c r="D1045" s="33" t="s">
        <v>381</v>
      </c>
      <c r="E1045" s="8" t="s">
        <v>9</v>
      </c>
    </row>
    <row r="1046" spans="1:5" x14ac:dyDescent="0.25">
      <c r="A1046" s="27">
        <v>1045</v>
      </c>
      <c r="B1046" s="31">
        <v>906831</v>
      </c>
      <c r="C1046" s="32" t="s">
        <v>1175</v>
      </c>
      <c r="D1046" s="33" t="s">
        <v>381</v>
      </c>
      <c r="E1046" s="8" t="s">
        <v>9</v>
      </c>
    </row>
    <row r="1047" spans="1:5" x14ac:dyDescent="0.25">
      <c r="A1047" s="27">
        <v>1046</v>
      </c>
      <c r="B1047" s="31">
        <v>906832</v>
      </c>
      <c r="C1047" s="32" t="s">
        <v>1176</v>
      </c>
      <c r="D1047" s="33" t="s">
        <v>381</v>
      </c>
      <c r="E1047" s="8" t="s">
        <v>9</v>
      </c>
    </row>
    <row r="1048" spans="1:5" ht="22.5" x14ac:dyDescent="0.25">
      <c r="A1048" s="27">
        <v>1047</v>
      </c>
      <c r="B1048" s="31">
        <v>906833</v>
      </c>
      <c r="C1048" s="32" t="s">
        <v>1177</v>
      </c>
      <c r="D1048" s="33" t="s">
        <v>381</v>
      </c>
      <c r="E1048" s="8" t="s">
        <v>9</v>
      </c>
    </row>
    <row r="1049" spans="1:5" ht="33.75" x14ac:dyDescent="0.25">
      <c r="A1049" s="27">
        <v>1048</v>
      </c>
      <c r="B1049" s="31">
        <v>906834</v>
      </c>
      <c r="C1049" s="32" t="s">
        <v>1178</v>
      </c>
      <c r="D1049" s="33" t="s">
        <v>381</v>
      </c>
      <c r="E1049" s="8" t="s">
        <v>9</v>
      </c>
    </row>
    <row r="1050" spans="1:5" x14ac:dyDescent="0.25">
      <c r="A1050" s="27">
        <v>1049</v>
      </c>
      <c r="B1050" s="31">
        <v>906835</v>
      </c>
      <c r="C1050" s="32" t="s">
        <v>1179</v>
      </c>
      <c r="D1050" s="33" t="s">
        <v>381</v>
      </c>
      <c r="E1050" s="8" t="s">
        <v>9</v>
      </c>
    </row>
    <row r="1051" spans="1:5" x14ac:dyDescent="0.25">
      <c r="A1051" s="27">
        <v>1050</v>
      </c>
      <c r="B1051" s="31">
        <v>906836</v>
      </c>
      <c r="C1051" s="32" t="s">
        <v>1180</v>
      </c>
      <c r="D1051" s="33" t="s">
        <v>381</v>
      </c>
      <c r="E1051" s="8" t="s">
        <v>9</v>
      </c>
    </row>
    <row r="1052" spans="1:5" ht="22.5" x14ac:dyDescent="0.25">
      <c r="A1052" s="27">
        <v>1051</v>
      </c>
      <c r="B1052" s="31">
        <v>906837</v>
      </c>
      <c r="C1052" s="32" t="s">
        <v>247</v>
      </c>
      <c r="D1052" s="33" t="s">
        <v>381</v>
      </c>
      <c r="E1052" s="8" t="s">
        <v>9</v>
      </c>
    </row>
    <row r="1053" spans="1:5" ht="22.5" x14ac:dyDescent="0.25">
      <c r="A1053" s="27">
        <v>1052</v>
      </c>
      <c r="B1053" s="31">
        <v>906838</v>
      </c>
      <c r="C1053" s="32" t="s">
        <v>1181</v>
      </c>
      <c r="D1053" s="33" t="s">
        <v>381</v>
      </c>
      <c r="E1053" s="8" t="s">
        <v>9</v>
      </c>
    </row>
    <row r="1054" spans="1:5" ht="22.5" x14ac:dyDescent="0.25">
      <c r="A1054" s="27">
        <v>1053</v>
      </c>
      <c r="B1054" s="31">
        <v>906841</v>
      </c>
      <c r="C1054" s="32" t="s">
        <v>248</v>
      </c>
      <c r="D1054" s="33" t="s">
        <v>381</v>
      </c>
      <c r="E1054" s="8" t="s">
        <v>9</v>
      </c>
    </row>
    <row r="1055" spans="1:5" ht="22.5" x14ac:dyDescent="0.25">
      <c r="A1055" s="27">
        <v>1054</v>
      </c>
      <c r="B1055" s="31">
        <v>906842</v>
      </c>
      <c r="C1055" s="32" t="s">
        <v>1182</v>
      </c>
      <c r="D1055" s="33" t="s">
        <v>381</v>
      </c>
      <c r="E1055" s="8" t="s">
        <v>9</v>
      </c>
    </row>
    <row r="1056" spans="1:5" ht="22.5" x14ac:dyDescent="0.25">
      <c r="A1056" s="27">
        <v>1055</v>
      </c>
      <c r="B1056" s="31">
        <v>906843</v>
      </c>
      <c r="C1056" s="32" t="s">
        <v>249</v>
      </c>
      <c r="D1056" s="33" t="s">
        <v>381</v>
      </c>
      <c r="E1056" s="8" t="s">
        <v>9</v>
      </c>
    </row>
    <row r="1057" spans="1:5" x14ac:dyDescent="0.25">
      <c r="A1057" s="27">
        <v>1056</v>
      </c>
      <c r="B1057" s="31">
        <v>906848</v>
      </c>
      <c r="C1057" s="32" t="s">
        <v>1183</v>
      </c>
      <c r="D1057" s="33" t="s">
        <v>381</v>
      </c>
      <c r="E1057" s="8" t="s">
        <v>9</v>
      </c>
    </row>
    <row r="1058" spans="1:5" ht="22.5" x14ac:dyDescent="0.25">
      <c r="A1058" s="27">
        <v>1057</v>
      </c>
      <c r="B1058" s="31">
        <v>906851</v>
      </c>
      <c r="C1058" s="32" t="s">
        <v>1184</v>
      </c>
      <c r="D1058" s="33" t="s">
        <v>381</v>
      </c>
      <c r="E1058" s="8" t="s">
        <v>9</v>
      </c>
    </row>
    <row r="1059" spans="1:5" x14ac:dyDescent="0.25">
      <c r="A1059" s="27">
        <v>1058</v>
      </c>
      <c r="B1059" s="31">
        <v>906855</v>
      </c>
      <c r="C1059" s="32" t="s">
        <v>1185</v>
      </c>
      <c r="D1059" s="33" t="s">
        <v>381</v>
      </c>
      <c r="E1059" s="8" t="s">
        <v>9</v>
      </c>
    </row>
    <row r="1060" spans="1:5" x14ac:dyDescent="0.25">
      <c r="A1060" s="27">
        <v>1059</v>
      </c>
      <c r="B1060" s="31">
        <v>906901</v>
      </c>
      <c r="C1060" s="32" t="s">
        <v>250</v>
      </c>
      <c r="D1060" s="33" t="s">
        <v>381</v>
      </c>
      <c r="E1060" s="8" t="s">
        <v>9</v>
      </c>
    </row>
    <row r="1061" spans="1:5" x14ac:dyDescent="0.25">
      <c r="A1061" s="27">
        <v>1060</v>
      </c>
      <c r="B1061" s="31">
        <v>906902</v>
      </c>
      <c r="C1061" s="32" t="s">
        <v>1186</v>
      </c>
      <c r="D1061" s="33" t="s">
        <v>381</v>
      </c>
      <c r="E1061" s="8" t="s">
        <v>9</v>
      </c>
    </row>
    <row r="1062" spans="1:5" ht="22.5" x14ac:dyDescent="0.25">
      <c r="A1062" s="27">
        <v>1061</v>
      </c>
      <c r="B1062" s="31">
        <v>906903</v>
      </c>
      <c r="C1062" s="32" t="s">
        <v>1187</v>
      </c>
      <c r="D1062" s="33" t="s">
        <v>381</v>
      </c>
      <c r="E1062" s="8" t="s">
        <v>9</v>
      </c>
    </row>
    <row r="1063" spans="1:5" ht="22.5" x14ac:dyDescent="0.25">
      <c r="A1063" s="27">
        <v>1062</v>
      </c>
      <c r="B1063" s="31">
        <v>906904</v>
      </c>
      <c r="C1063" s="32" t="s">
        <v>1188</v>
      </c>
      <c r="D1063" s="33" t="s">
        <v>381</v>
      </c>
      <c r="E1063" s="8" t="s">
        <v>9</v>
      </c>
    </row>
    <row r="1064" spans="1:5" x14ac:dyDescent="0.25">
      <c r="A1064" s="27">
        <v>1063</v>
      </c>
      <c r="B1064" s="31">
        <v>906905</v>
      </c>
      <c r="C1064" s="32" t="s">
        <v>1189</v>
      </c>
      <c r="D1064" s="33" t="s">
        <v>381</v>
      </c>
      <c r="E1064" s="8" t="s">
        <v>9</v>
      </c>
    </row>
    <row r="1065" spans="1:5" x14ac:dyDescent="0.25">
      <c r="A1065" s="27">
        <v>1064</v>
      </c>
      <c r="B1065" s="31">
        <v>906906</v>
      </c>
      <c r="C1065" s="32" t="s">
        <v>1190</v>
      </c>
      <c r="D1065" s="33" t="s">
        <v>381</v>
      </c>
      <c r="E1065" s="8" t="s">
        <v>9</v>
      </c>
    </row>
    <row r="1066" spans="1:5" x14ac:dyDescent="0.25">
      <c r="A1066" s="27">
        <v>1065</v>
      </c>
      <c r="B1066" s="31">
        <v>906907</v>
      </c>
      <c r="C1066" s="32" t="s">
        <v>1191</v>
      </c>
      <c r="D1066" s="33" t="s">
        <v>381</v>
      </c>
      <c r="E1066" s="8" t="s">
        <v>9</v>
      </c>
    </row>
    <row r="1067" spans="1:5" x14ac:dyDescent="0.25">
      <c r="A1067" s="27">
        <v>1066</v>
      </c>
      <c r="B1067" s="31">
        <v>906908</v>
      </c>
      <c r="C1067" s="32" t="s">
        <v>1192</v>
      </c>
      <c r="D1067" s="33" t="s">
        <v>381</v>
      </c>
      <c r="E1067" s="8" t="s">
        <v>9</v>
      </c>
    </row>
    <row r="1068" spans="1:5" ht="22.5" x14ac:dyDescent="0.25">
      <c r="A1068" s="27">
        <v>1067</v>
      </c>
      <c r="B1068" s="31">
        <v>906910</v>
      </c>
      <c r="C1068" s="32" t="s">
        <v>1193</v>
      </c>
      <c r="D1068" s="33" t="s">
        <v>381</v>
      </c>
      <c r="E1068" s="8" t="s">
        <v>9</v>
      </c>
    </row>
    <row r="1069" spans="1:5" x14ac:dyDescent="0.25">
      <c r="A1069" s="27">
        <v>1068</v>
      </c>
      <c r="B1069" s="31">
        <v>906912</v>
      </c>
      <c r="C1069" s="32" t="s">
        <v>1194</v>
      </c>
      <c r="D1069" s="33" t="s">
        <v>381</v>
      </c>
      <c r="E1069" s="8" t="s">
        <v>9</v>
      </c>
    </row>
    <row r="1070" spans="1:5" x14ac:dyDescent="0.25">
      <c r="A1070" s="27">
        <v>1069</v>
      </c>
      <c r="B1070" s="31">
        <v>906913</v>
      </c>
      <c r="C1070" s="32" t="s">
        <v>251</v>
      </c>
      <c r="D1070" s="33" t="s">
        <v>381</v>
      </c>
      <c r="E1070" s="8" t="s">
        <v>9</v>
      </c>
    </row>
    <row r="1071" spans="1:5" x14ac:dyDescent="0.25">
      <c r="A1071" s="27">
        <v>1070</v>
      </c>
      <c r="B1071" s="31">
        <v>906914</v>
      </c>
      <c r="C1071" s="32" t="s">
        <v>1195</v>
      </c>
      <c r="D1071" s="33" t="s">
        <v>381</v>
      </c>
      <c r="E1071" s="8" t="s">
        <v>9</v>
      </c>
    </row>
    <row r="1072" spans="1:5" x14ac:dyDescent="0.25">
      <c r="A1072" s="27">
        <v>1071</v>
      </c>
      <c r="B1072" s="31">
        <v>906915</v>
      </c>
      <c r="C1072" s="32" t="s">
        <v>252</v>
      </c>
      <c r="D1072" s="33" t="s">
        <v>381</v>
      </c>
      <c r="E1072" s="8" t="s">
        <v>9</v>
      </c>
    </row>
    <row r="1073" spans="1:5" x14ac:dyDescent="0.25">
      <c r="A1073" s="27">
        <v>1072</v>
      </c>
      <c r="B1073" s="31">
        <v>906917</v>
      </c>
      <c r="C1073" s="32" t="s">
        <v>253</v>
      </c>
      <c r="D1073" s="33" t="s">
        <v>381</v>
      </c>
      <c r="E1073" s="8" t="s">
        <v>9</v>
      </c>
    </row>
    <row r="1074" spans="1:5" x14ac:dyDescent="0.25">
      <c r="A1074" s="27">
        <v>1073</v>
      </c>
      <c r="B1074" s="31">
        <v>907001</v>
      </c>
      <c r="C1074" s="32" t="s">
        <v>254</v>
      </c>
      <c r="D1074" s="33" t="s">
        <v>381</v>
      </c>
      <c r="E1074" s="8" t="s">
        <v>9</v>
      </c>
    </row>
    <row r="1075" spans="1:5" x14ac:dyDescent="0.25">
      <c r="A1075" s="27">
        <v>1074</v>
      </c>
      <c r="B1075" s="31">
        <v>907002</v>
      </c>
      <c r="C1075" s="32" t="s">
        <v>255</v>
      </c>
      <c r="D1075" s="33" t="s">
        <v>381</v>
      </c>
      <c r="E1075" s="8" t="s">
        <v>9</v>
      </c>
    </row>
    <row r="1076" spans="1:5" x14ac:dyDescent="0.25">
      <c r="A1076" s="27">
        <v>1075</v>
      </c>
      <c r="B1076" s="31">
        <v>907003</v>
      </c>
      <c r="C1076" s="32" t="s">
        <v>1196</v>
      </c>
      <c r="D1076" s="33" t="s">
        <v>381</v>
      </c>
      <c r="E1076" s="8" t="s">
        <v>9</v>
      </c>
    </row>
    <row r="1077" spans="1:5" x14ac:dyDescent="0.25">
      <c r="A1077" s="27">
        <v>1076</v>
      </c>
      <c r="B1077" s="31">
        <v>907004</v>
      </c>
      <c r="C1077" s="32" t="s">
        <v>1197</v>
      </c>
      <c r="D1077" s="33" t="s">
        <v>381</v>
      </c>
      <c r="E1077" s="8" t="s">
        <v>9</v>
      </c>
    </row>
    <row r="1078" spans="1:5" x14ac:dyDescent="0.25">
      <c r="A1078" s="27">
        <v>1077</v>
      </c>
      <c r="B1078" s="31">
        <v>907005</v>
      </c>
      <c r="C1078" s="32" t="s">
        <v>256</v>
      </c>
      <c r="D1078" s="33" t="s">
        <v>381</v>
      </c>
      <c r="E1078" s="8" t="s">
        <v>9</v>
      </c>
    </row>
    <row r="1079" spans="1:5" x14ac:dyDescent="0.25">
      <c r="A1079" s="27">
        <v>1078</v>
      </c>
      <c r="B1079" s="31">
        <v>907006</v>
      </c>
      <c r="C1079" s="32" t="s">
        <v>1198</v>
      </c>
      <c r="D1079" s="33" t="s">
        <v>381</v>
      </c>
      <c r="E1079" s="8" t="s">
        <v>9</v>
      </c>
    </row>
    <row r="1080" spans="1:5" ht="22.5" x14ac:dyDescent="0.25">
      <c r="A1080" s="27">
        <v>1079</v>
      </c>
      <c r="B1080" s="31">
        <v>907007</v>
      </c>
      <c r="C1080" s="32" t="s">
        <v>1199</v>
      </c>
      <c r="D1080" s="33" t="s">
        <v>381</v>
      </c>
      <c r="E1080" s="8" t="s">
        <v>9</v>
      </c>
    </row>
    <row r="1081" spans="1:5" ht="22.5" x14ac:dyDescent="0.25">
      <c r="A1081" s="27">
        <v>1080</v>
      </c>
      <c r="B1081" s="31">
        <v>907008</v>
      </c>
      <c r="C1081" s="32" t="s">
        <v>1200</v>
      </c>
      <c r="D1081" s="33" t="s">
        <v>381</v>
      </c>
      <c r="E1081" s="8" t="s">
        <v>9</v>
      </c>
    </row>
    <row r="1082" spans="1:5" ht="22.5" x14ac:dyDescent="0.25">
      <c r="A1082" s="27">
        <v>1081</v>
      </c>
      <c r="B1082" s="31">
        <v>907009</v>
      </c>
      <c r="C1082" s="32" t="s">
        <v>257</v>
      </c>
      <c r="D1082" s="33" t="s">
        <v>381</v>
      </c>
      <c r="E1082" s="8" t="s">
        <v>9</v>
      </c>
    </row>
    <row r="1083" spans="1:5" x14ac:dyDescent="0.25">
      <c r="A1083" s="27">
        <v>1082</v>
      </c>
      <c r="B1083" s="31">
        <v>907013</v>
      </c>
      <c r="C1083" s="32" t="s">
        <v>258</v>
      </c>
      <c r="D1083" s="33" t="s">
        <v>381</v>
      </c>
      <c r="E1083" s="8" t="s">
        <v>9</v>
      </c>
    </row>
    <row r="1084" spans="1:5" x14ac:dyDescent="0.25">
      <c r="A1084" s="27">
        <v>1083</v>
      </c>
      <c r="B1084" s="31">
        <v>907014</v>
      </c>
      <c r="C1084" s="32" t="s">
        <v>259</v>
      </c>
      <c r="D1084" s="33" t="s">
        <v>381</v>
      </c>
      <c r="E1084" s="8" t="s">
        <v>9</v>
      </c>
    </row>
    <row r="1085" spans="1:5" x14ac:dyDescent="0.25">
      <c r="A1085" s="27">
        <v>1084</v>
      </c>
      <c r="B1085" s="31">
        <v>907102</v>
      </c>
      <c r="C1085" s="32" t="s">
        <v>1201</v>
      </c>
      <c r="D1085" s="33" t="s">
        <v>381</v>
      </c>
      <c r="E1085" s="8" t="s">
        <v>9</v>
      </c>
    </row>
    <row r="1086" spans="1:5" x14ac:dyDescent="0.25">
      <c r="A1086" s="27">
        <v>1085</v>
      </c>
      <c r="B1086" s="31">
        <v>907103</v>
      </c>
      <c r="C1086" s="32" t="s">
        <v>1202</v>
      </c>
      <c r="D1086" s="33" t="s">
        <v>381</v>
      </c>
      <c r="E1086" s="8" t="s">
        <v>9</v>
      </c>
    </row>
    <row r="1087" spans="1:5" x14ac:dyDescent="0.25">
      <c r="A1087" s="27">
        <v>1086</v>
      </c>
      <c r="B1087" s="31">
        <v>907104</v>
      </c>
      <c r="C1087" s="32" t="s">
        <v>1203</v>
      </c>
      <c r="D1087" s="33" t="s">
        <v>381</v>
      </c>
      <c r="E1087" s="8" t="s">
        <v>9</v>
      </c>
    </row>
    <row r="1088" spans="1:5" x14ac:dyDescent="0.25">
      <c r="A1088" s="27">
        <v>1087</v>
      </c>
      <c r="B1088" s="31">
        <v>907106</v>
      </c>
      <c r="C1088" s="32" t="s">
        <v>260</v>
      </c>
      <c r="D1088" s="33" t="s">
        <v>381</v>
      </c>
      <c r="E1088" s="8" t="s">
        <v>9</v>
      </c>
    </row>
    <row r="1089" spans="1:5" x14ac:dyDescent="0.25">
      <c r="A1089" s="27">
        <v>1088</v>
      </c>
      <c r="B1089" s="31">
        <v>907107</v>
      </c>
      <c r="C1089" s="32" t="s">
        <v>1204</v>
      </c>
      <c r="D1089" s="33" t="s">
        <v>381</v>
      </c>
      <c r="E1089" s="8" t="s">
        <v>9</v>
      </c>
    </row>
    <row r="1090" spans="1:5" x14ac:dyDescent="0.25">
      <c r="A1090" s="27">
        <v>1089</v>
      </c>
      <c r="B1090" s="31">
        <v>907108</v>
      </c>
      <c r="C1090" s="32" t="s">
        <v>1205</v>
      </c>
      <c r="D1090" s="33" t="s">
        <v>381</v>
      </c>
      <c r="E1090" s="8" t="s">
        <v>9</v>
      </c>
    </row>
    <row r="1091" spans="1:5" x14ac:dyDescent="0.25">
      <c r="A1091" s="27">
        <v>1090</v>
      </c>
      <c r="B1091" s="31">
        <v>907201</v>
      </c>
      <c r="C1091" s="32" t="s">
        <v>1206</v>
      </c>
      <c r="D1091" s="33" t="s">
        <v>381</v>
      </c>
      <c r="E1091" s="8" t="s">
        <v>9</v>
      </c>
    </row>
    <row r="1092" spans="1:5" x14ac:dyDescent="0.25">
      <c r="A1092" s="27">
        <v>1091</v>
      </c>
      <c r="B1092" s="31">
        <v>908308</v>
      </c>
      <c r="C1092" s="32" t="s">
        <v>1207</v>
      </c>
      <c r="D1092" s="33" t="s">
        <v>381</v>
      </c>
      <c r="E1092" s="8" t="s">
        <v>9</v>
      </c>
    </row>
    <row r="1093" spans="1:5" x14ac:dyDescent="0.25">
      <c r="A1093" s="27">
        <v>1092</v>
      </c>
      <c r="B1093" s="31">
        <v>908314</v>
      </c>
      <c r="C1093" s="32" t="s">
        <v>1208</v>
      </c>
      <c r="D1093" s="33" t="s">
        <v>381</v>
      </c>
      <c r="E1093" s="8" t="s">
        <v>9</v>
      </c>
    </row>
    <row r="1094" spans="1:5" ht="22.5" x14ac:dyDescent="0.25">
      <c r="A1094" s="27">
        <v>1093</v>
      </c>
      <c r="B1094" s="31">
        <v>908329</v>
      </c>
      <c r="C1094" s="32" t="s">
        <v>1209</v>
      </c>
      <c r="D1094" s="33" t="s">
        <v>381</v>
      </c>
      <c r="E1094" s="8" t="s">
        <v>9</v>
      </c>
    </row>
    <row r="1095" spans="1:5" x14ac:dyDescent="0.25">
      <c r="A1095" s="27">
        <v>1094</v>
      </c>
      <c r="B1095" s="31">
        <v>908338</v>
      </c>
      <c r="C1095" s="32" t="s">
        <v>1210</v>
      </c>
      <c r="D1095" s="33" t="s">
        <v>381</v>
      </c>
      <c r="E1095" s="8" t="s">
        <v>9</v>
      </c>
    </row>
    <row r="1096" spans="1:5" x14ac:dyDescent="0.25">
      <c r="A1096" s="27">
        <v>1095</v>
      </c>
      <c r="B1096" s="31">
        <v>908351</v>
      </c>
      <c r="C1096" s="32" t="s">
        <v>1211</v>
      </c>
      <c r="D1096" s="33" t="s">
        <v>381</v>
      </c>
      <c r="E1096" s="8" t="s">
        <v>9</v>
      </c>
    </row>
    <row r="1097" spans="1:5" x14ac:dyDescent="0.25">
      <c r="A1097" s="27">
        <v>1096</v>
      </c>
      <c r="B1097" s="31">
        <v>908355</v>
      </c>
      <c r="C1097" s="32" t="s">
        <v>1212</v>
      </c>
      <c r="D1097" s="33" t="s">
        <v>381</v>
      </c>
      <c r="E1097" s="8" t="s">
        <v>9</v>
      </c>
    </row>
    <row r="1098" spans="1:5" x14ac:dyDescent="0.25">
      <c r="A1098" s="27">
        <v>1097</v>
      </c>
      <c r="B1098" s="31">
        <v>908411</v>
      </c>
      <c r="C1098" s="32" t="s">
        <v>1213</v>
      </c>
      <c r="D1098" s="33" t="s">
        <v>381</v>
      </c>
      <c r="E1098" s="8" t="s">
        <v>9</v>
      </c>
    </row>
    <row r="1099" spans="1:5" x14ac:dyDescent="0.25">
      <c r="A1099" s="27">
        <v>1098</v>
      </c>
      <c r="B1099" s="31">
        <v>908418</v>
      </c>
      <c r="C1099" s="32" t="s">
        <v>1214</v>
      </c>
      <c r="D1099" s="33" t="s">
        <v>381</v>
      </c>
      <c r="E1099" s="8" t="s">
        <v>9</v>
      </c>
    </row>
    <row r="1100" spans="1:5" x14ac:dyDescent="0.25">
      <c r="A1100" s="27">
        <v>1099</v>
      </c>
      <c r="B1100" s="31">
        <v>908421</v>
      </c>
      <c r="C1100" s="32" t="s">
        <v>261</v>
      </c>
      <c r="D1100" s="33" t="s">
        <v>381</v>
      </c>
      <c r="E1100" s="8" t="s">
        <v>9</v>
      </c>
    </row>
    <row r="1101" spans="1:5" x14ac:dyDescent="0.25">
      <c r="A1101" s="27">
        <v>1100</v>
      </c>
      <c r="B1101" s="31">
        <v>908427</v>
      </c>
      <c r="C1101" s="32" t="s">
        <v>1215</v>
      </c>
      <c r="D1101" s="33" t="s">
        <v>381</v>
      </c>
      <c r="E1101" s="8" t="s">
        <v>9</v>
      </c>
    </row>
    <row r="1102" spans="1:5" ht="45" x14ac:dyDescent="0.25">
      <c r="A1102" s="27">
        <v>1101</v>
      </c>
      <c r="B1102" s="31">
        <v>908441</v>
      </c>
      <c r="C1102" s="32" t="s">
        <v>1216</v>
      </c>
      <c r="D1102" s="33" t="s">
        <v>1217</v>
      </c>
      <c r="E1102" s="8" t="s">
        <v>9</v>
      </c>
    </row>
    <row r="1103" spans="1:5" x14ac:dyDescent="0.25">
      <c r="A1103" s="27">
        <v>1102</v>
      </c>
      <c r="B1103" s="31">
        <v>908805</v>
      </c>
      <c r="C1103" s="32" t="s">
        <v>1218</v>
      </c>
      <c r="D1103" s="33" t="s">
        <v>381</v>
      </c>
      <c r="E1103" s="8" t="s">
        <v>9</v>
      </c>
    </row>
    <row r="1104" spans="1:5" x14ac:dyDescent="0.25">
      <c r="A1104" s="27">
        <v>1103</v>
      </c>
      <c r="B1104" s="31">
        <v>908806</v>
      </c>
      <c r="C1104" s="32" t="s">
        <v>1219</v>
      </c>
      <c r="D1104" s="33" t="s">
        <v>381</v>
      </c>
      <c r="E1104" s="8" t="s">
        <v>9</v>
      </c>
    </row>
    <row r="1105" spans="1:5" x14ac:dyDescent="0.25">
      <c r="A1105" s="27">
        <v>1104</v>
      </c>
      <c r="B1105" s="31">
        <v>908807</v>
      </c>
      <c r="C1105" s="32" t="s">
        <v>1220</v>
      </c>
      <c r="D1105" s="33" t="s">
        <v>381</v>
      </c>
      <c r="E1105" s="8" t="s">
        <v>9</v>
      </c>
    </row>
    <row r="1106" spans="1:5" x14ac:dyDescent="0.25">
      <c r="A1106" s="27">
        <v>1105</v>
      </c>
      <c r="B1106" s="31">
        <v>908808</v>
      </c>
      <c r="C1106" s="32" t="s">
        <v>1221</v>
      </c>
      <c r="D1106" s="33" t="s">
        <v>381</v>
      </c>
      <c r="E1106" s="8" t="s">
        <v>9</v>
      </c>
    </row>
    <row r="1107" spans="1:5" x14ac:dyDescent="0.25">
      <c r="A1107" s="27">
        <v>1106</v>
      </c>
      <c r="B1107" s="31">
        <v>908809</v>
      </c>
      <c r="C1107" s="32" t="s">
        <v>1222</v>
      </c>
      <c r="D1107" s="33" t="s">
        <v>381</v>
      </c>
      <c r="E1107" s="8" t="s">
        <v>9</v>
      </c>
    </row>
    <row r="1108" spans="1:5" x14ac:dyDescent="0.25">
      <c r="A1108" s="27">
        <v>1107</v>
      </c>
      <c r="B1108" s="31">
        <v>908813</v>
      </c>
      <c r="C1108" s="32" t="s">
        <v>1223</v>
      </c>
      <c r="D1108" s="33" t="s">
        <v>381</v>
      </c>
      <c r="E1108" s="8" t="s">
        <v>9</v>
      </c>
    </row>
    <row r="1109" spans="1:5" x14ac:dyDescent="0.25">
      <c r="A1109" s="27">
        <v>1108</v>
      </c>
      <c r="B1109" s="31">
        <v>908832</v>
      </c>
      <c r="C1109" s="32" t="s">
        <v>1224</v>
      </c>
      <c r="D1109" s="33" t="s">
        <v>381</v>
      </c>
      <c r="E1109" s="8" t="s">
        <v>9</v>
      </c>
    </row>
    <row r="1110" spans="1:5" ht="33.75" x14ac:dyDescent="0.25">
      <c r="A1110" s="27">
        <v>1109</v>
      </c>
      <c r="B1110" s="31">
        <v>908856</v>
      </c>
      <c r="C1110" s="32" t="s">
        <v>1225</v>
      </c>
      <c r="D1110" s="33" t="s">
        <v>1226</v>
      </c>
      <c r="E1110" s="8" t="s">
        <v>9</v>
      </c>
    </row>
    <row r="1111" spans="1:5" ht="22.5" x14ac:dyDescent="0.25">
      <c r="A1111" s="27">
        <v>1110</v>
      </c>
      <c r="B1111" s="31">
        <v>908859</v>
      </c>
      <c r="C1111" s="32" t="s">
        <v>1227</v>
      </c>
      <c r="D1111" s="33" t="s">
        <v>381</v>
      </c>
      <c r="E1111" s="8" t="s">
        <v>9</v>
      </c>
    </row>
    <row r="1112" spans="1:5" ht="22.5" x14ac:dyDescent="0.25">
      <c r="A1112" s="27">
        <v>1111</v>
      </c>
      <c r="B1112" s="31">
        <v>908862</v>
      </c>
      <c r="C1112" s="32" t="s">
        <v>1228</v>
      </c>
      <c r="D1112" s="33" t="s">
        <v>381</v>
      </c>
      <c r="E1112" s="8" t="s">
        <v>9</v>
      </c>
    </row>
    <row r="1113" spans="1:5" ht="22.5" x14ac:dyDescent="0.25">
      <c r="A1113" s="27">
        <v>1112</v>
      </c>
      <c r="B1113" s="31">
        <v>908870</v>
      </c>
      <c r="C1113" s="32" t="s">
        <v>1229</v>
      </c>
      <c r="D1113" s="33" t="s">
        <v>381</v>
      </c>
      <c r="E1113" s="8" t="s">
        <v>9</v>
      </c>
    </row>
    <row r="1114" spans="1:5" ht="22.5" x14ac:dyDescent="0.25">
      <c r="A1114" s="27">
        <v>1113</v>
      </c>
      <c r="B1114" s="31">
        <v>908872</v>
      </c>
      <c r="C1114" s="32" t="s">
        <v>1230</v>
      </c>
      <c r="D1114" s="33" t="s">
        <v>381</v>
      </c>
      <c r="E1114" s="8" t="s">
        <v>9</v>
      </c>
    </row>
    <row r="1115" spans="1:5" ht="22.5" x14ac:dyDescent="0.25">
      <c r="A1115" s="27">
        <v>1114</v>
      </c>
      <c r="B1115" s="31">
        <v>908873</v>
      </c>
      <c r="C1115" s="32" t="s">
        <v>1231</v>
      </c>
      <c r="D1115" s="33" t="s">
        <v>381</v>
      </c>
      <c r="E1115" s="8" t="s">
        <v>9</v>
      </c>
    </row>
    <row r="1116" spans="1:5" ht="22.5" x14ac:dyDescent="0.25">
      <c r="A1116" s="27">
        <v>1115</v>
      </c>
      <c r="B1116" s="31">
        <v>908877</v>
      </c>
      <c r="C1116" s="32" t="s">
        <v>1232</v>
      </c>
      <c r="D1116" s="33" t="s">
        <v>381</v>
      </c>
      <c r="E1116" s="8" t="s">
        <v>9</v>
      </c>
    </row>
    <row r="1117" spans="1:5" ht="22.5" x14ac:dyDescent="0.25">
      <c r="A1117" s="27">
        <v>1116</v>
      </c>
      <c r="B1117" s="31">
        <v>908885</v>
      </c>
      <c r="C1117" s="32" t="s">
        <v>1233</v>
      </c>
      <c r="D1117" s="33" t="s">
        <v>381</v>
      </c>
      <c r="E1117" s="8" t="s">
        <v>9</v>
      </c>
    </row>
    <row r="1118" spans="1:5" ht="45" x14ac:dyDescent="0.25">
      <c r="A1118" s="27">
        <v>1117</v>
      </c>
      <c r="B1118" s="31">
        <v>911003</v>
      </c>
      <c r="C1118" s="32" t="s">
        <v>1234</v>
      </c>
      <c r="D1118" s="33" t="s">
        <v>381</v>
      </c>
      <c r="E1118" s="8" t="s">
        <v>9</v>
      </c>
    </row>
    <row r="1119" spans="1:5" ht="45" x14ac:dyDescent="0.25">
      <c r="A1119" s="27">
        <v>1118</v>
      </c>
      <c r="B1119" s="31">
        <v>911004</v>
      </c>
      <c r="C1119" s="32" t="s">
        <v>1235</v>
      </c>
      <c r="D1119" s="33" t="s">
        <v>381</v>
      </c>
      <c r="E1119" s="8" t="s">
        <v>9</v>
      </c>
    </row>
    <row r="1120" spans="1:5" ht="22.5" x14ac:dyDescent="0.25">
      <c r="A1120" s="27">
        <v>1119</v>
      </c>
      <c r="B1120" s="31">
        <v>911005</v>
      </c>
      <c r="C1120" s="32" t="s">
        <v>1236</v>
      </c>
      <c r="D1120" s="33" t="s">
        <v>381</v>
      </c>
      <c r="E1120" s="8" t="s">
        <v>9</v>
      </c>
    </row>
    <row r="1121" spans="1:5" x14ac:dyDescent="0.25">
      <c r="A1121" s="27">
        <v>1120</v>
      </c>
      <c r="B1121" s="31">
        <v>911009</v>
      </c>
      <c r="C1121" s="32" t="s">
        <v>1237</v>
      </c>
      <c r="D1121" s="33" t="s">
        <v>381</v>
      </c>
      <c r="E1121" s="8" t="s">
        <v>9</v>
      </c>
    </row>
    <row r="1122" spans="1:5" ht="22.5" x14ac:dyDescent="0.25">
      <c r="A1122" s="27">
        <v>1121</v>
      </c>
      <c r="B1122" s="31">
        <v>911013</v>
      </c>
      <c r="C1122" s="32" t="s">
        <v>1238</v>
      </c>
      <c r="D1122" s="33" t="s">
        <v>381</v>
      </c>
      <c r="E1122" s="8" t="s">
        <v>9</v>
      </c>
    </row>
    <row r="1123" spans="1:5" ht="33.75" x14ac:dyDescent="0.25">
      <c r="A1123" s="27">
        <v>1122</v>
      </c>
      <c r="B1123" s="31">
        <v>911017</v>
      </c>
      <c r="C1123" s="32" t="s">
        <v>1239</v>
      </c>
      <c r="D1123" s="33" t="s">
        <v>381</v>
      </c>
      <c r="E1123" s="8" t="s">
        <v>9</v>
      </c>
    </row>
    <row r="1124" spans="1:5" ht="33.75" x14ac:dyDescent="0.25">
      <c r="A1124" s="27">
        <v>1123</v>
      </c>
      <c r="B1124" s="31">
        <v>911019</v>
      </c>
      <c r="C1124" s="32" t="s">
        <v>1240</v>
      </c>
      <c r="D1124" s="33" t="s">
        <v>381</v>
      </c>
      <c r="E1124" s="8" t="s">
        <v>9</v>
      </c>
    </row>
    <row r="1125" spans="1:5" ht="22.5" x14ac:dyDescent="0.25">
      <c r="A1125" s="27">
        <v>1124</v>
      </c>
      <c r="B1125" s="31">
        <v>911021</v>
      </c>
      <c r="C1125" s="32" t="s">
        <v>1241</v>
      </c>
      <c r="D1125" s="33" t="s">
        <v>381</v>
      </c>
      <c r="E1125" s="8" t="s">
        <v>9</v>
      </c>
    </row>
    <row r="1126" spans="1:5" x14ac:dyDescent="0.25">
      <c r="A1126" s="27">
        <v>1125</v>
      </c>
      <c r="B1126" s="31">
        <v>911105</v>
      </c>
      <c r="C1126" s="32" t="s">
        <v>1242</v>
      </c>
      <c r="D1126" s="33" t="s">
        <v>381</v>
      </c>
      <c r="E1126" s="8" t="s">
        <v>9</v>
      </c>
    </row>
    <row r="1127" spans="1:5" ht="22.5" x14ac:dyDescent="0.25">
      <c r="A1127" s="27">
        <v>1126</v>
      </c>
      <c r="B1127" s="31">
        <v>911107</v>
      </c>
      <c r="C1127" s="32" t="s">
        <v>1243</v>
      </c>
      <c r="D1127" s="33" t="s">
        <v>381</v>
      </c>
      <c r="E1127" s="8" t="s">
        <v>9</v>
      </c>
    </row>
    <row r="1128" spans="1:5" ht="22.5" x14ac:dyDescent="0.25">
      <c r="A1128" s="27">
        <v>1127</v>
      </c>
      <c r="B1128" s="31">
        <v>911111</v>
      </c>
      <c r="C1128" s="32" t="s">
        <v>1244</v>
      </c>
      <c r="D1128" s="33" t="s">
        <v>381</v>
      </c>
      <c r="E1128" s="8" t="s">
        <v>9</v>
      </c>
    </row>
    <row r="1129" spans="1:5" ht="33.75" x14ac:dyDescent="0.25">
      <c r="A1129" s="27">
        <v>1128</v>
      </c>
      <c r="B1129" s="31">
        <v>911116</v>
      </c>
      <c r="C1129" s="32" t="s">
        <v>1245</v>
      </c>
      <c r="D1129" s="33" t="s">
        <v>381</v>
      </c>
      <c r="E1129" s="8" t="s">
        <v>9</v>
      </c>
    </row>
    <row r="1130" spans="1:5" ht="22.5" x14ac:dyDescent="0.25">
      <c r="A1130" s="27">
        <v>1129</v>
      </c>
      <c r="B1130" s="31">
        <v>911201</v>
      </c>
      <c r="C1130" s="32" t="s">
        <v>1246</v>
      </c>
      <c r="D1130" s="33" t="s">
        <v>381</v>
      </c>
      <c r="E1130" s="8" t="s">
        <v>9</v>
      </c>
    </row>
    <row r="1131" spans="1:5" ht="56.25" x14ac:dyDescent="0.25">
      <c r="A1131" s="27">
        <v>1130</v>
      </c>
      <c r="B1131" s="31">
        <v>911302</v>
      </c>
      <c r="C1131" s="32" t="s">
        <v>1247</v>
      </c>
      <c r="D1131" s="33" t="s">
        <v>1248</v>
      </c>
      <c r="E1131" s="8" t="s">
        <v>9</v>
      </c>
    </row>
    <row r="1132" spans="1:5" x14ac:dyDescent="0.25">
      <c r="A1132" s="27">
        <v>1131</v>
      </c>
      <c r="B1132" s="31">
        <v>912001</v>
      </c>
      <c r="C1132" s="32" t="s">
        <v>1249</v>
      </c>
      <c r="D1132" s="33" t="s">
        <v>381</v>
      </c>
      <c r="E1132" s="8" t="s">
        <v>9</v>
      </c>
    </row>
    <row r="1133" spans="1:5" ht="22.5" x14ac:dyDescent="0.25">
      <c r="A1133" s="27">
        <v>1132</v>
      </c>
      <c r="B1133" s="31">
        <v>912002</v>
      </c>
      <c r="C1133" s="32" t="s">
        <v>1250</v>
      </c>
      <c r="D1133" s="33" t="s">
        <v>381</v>
      </c>
      <c r="E1133" s="8" t="s">
        <v>9</v>
      </c>
    </row>
    <row r="1134" spans="1:5" x14ac:dyDescent="0.25">
      <c r="A1134" s="27">
        <v>1133</v>
      </c>
      <c r="B1134" s="31">
        <v>912003</v>
      </c>
      <c r="C1134" s="32" t="s">
        <v>1251</v>
      </c>
      <c r="D1134" s="33" t="s">
        <v>381</v>
      </c>
      <c r="E1134" s="8" t="s">
        <v>9</v>
      </c>
    </row>
    <row r="1135" spans="1:5" x14ac:dyDescent="0.25">
      <c r="A1135" s="27">
        <v>1134</v>
      </c>
      <c r="B1135" s="31">
        <v>912004</v>
      </c>
      <c r="C1135" s="32" t="s">
        <v>1252</v>
      </c>
      <c r="D1135" s="33" t="s">
        <v>381</v>
      </c>
      <c r="E1135" s="8" t="s">
        <v>9</v>
      </c>
    </row>
    <row r="1136" spans="1:5" ht="22.5" x14ac:dyDescent="0.25">
      <c r="A1136" s="27">
        <v>1135</v>
      </c>
      <c r="B1136" s="31">
        <v>912005</v>
      </c>
      <c r="C1136" s="32" t="s">
        <v>1253</v>
      </c>
      <c r="D1136" s="33" t="s">
        <v>381</v>
      </c>
      <c r="E1136" s="8" t="s">
        <v>9</v>
      </c>
    </row>
    <row r="1137" spans="1:5" x14ac:dyDescent="0.25">
      <c r="A1137" s="27">
        <v>1136</v>
      </c>
      <c r="B1137" s="31">
        <v>912011</v>
      </c>
      <c r="C1137" s="32" t="s">
        <v>1254</v>
      </c>
      <c r="D1137" s="33" t="s">
        <v>381</v>
      </c>
      <c r="E1137" s="8" t="s">
        <v>9</v>
      </c>
    </row>
    <row r="1138" spans="1:5" x14ac:dyDescent="0.25">
      <c r="A1138" s="27">
        <v>1137</v>
      </c>
      <c r="B1138" s="31">
        <v>933501</v>
      </c>
      <c r="C1138" s="32" t="s">
        <v>1255</v>
      </c>
      <c r="D1138" s="33" t="s">
        <v>381</v>
      </c>
      <c r="E1138" s="8" t="s">
        <v>9</v>
      </c>
    </row>
    <row r="1139" spans="1:5" x14ac:dyDescent="0.25">
      <c r="A1139" s="27">
        <v>1138</v>
      </c>
      <c r="B1139" s="31">
        <v>933601</v>
      </c>
      <c r="C1139" s="32" t="s">
        <v>1256</v>
      </c>
      <c r="D1139" s="33" t="s">
        <v>381</v>
      </c>
      <c r="E1139" s="8" t="s">
        <v>9</v>
      </c>
    </row>
    <row r="1140" spans="1:5" ht="22.5" x14ac:dyDescent="0.25">
      <c r="A1140" s="27">
        <v>1139</v>
      </c>
      <c r="B1140" s="31">
        <v>939401</v>
      </c>
      <c r="C1140" s="32" t="s">
        <v>1257</v>
      </c>
      <c r="D1140" s="33" t="s">
        <v>381</v>
      </c>
      <c r="E1140" s="8" t="s">
        <v>9</v>
      </c>
    </row>
    <row r="1141" spans="1:5" x14ac:dyDescent="0.25">
      <c r="A1141" s="27">
        <v>1140</v>
      </c>
      <c r="B1141" s="31">
        <v>939402</v>
      </c>
      <c r="C1141" s="32" t="s">
        <v>1258</v>
      </c>
      <c r="D1141" s="33" t="s">
        <v>381</v>
      </c>
      <c r="E1141" s="8" t="s">
        <v>9</v>
      </c>
    </row>
    <row r="1142" spans="1:5" x14ac:dyDescent="0.25">
      <c r="A1142" s="27">
        <v>1141</v>
      </c>
      <c r="B1142" s="31">
        <v>939403</v>
      </c>
      <c r="C1142" s="32" t="s">
        <v>1259</v>
      </c>
      <c r="D1142" s="33" t="s">
        <v>381</v>
      </c>
      <c r="E1142" s="8" t="s">
        <v>9</v>
      </c>
    </row>
    <row r="1143" spans="1:5" ht="22.5" x14ac:dyDescent="0.25">
      <c r="A1143" s="27">
        <v>1142</v>
      </c>
      <c r="B1143" s="31">
        <v>960401</v>
      </c>
      <c r="C1143" s="32" t="s">
        <v>1260</v>
      </c>
      <c r="D1143" s="33" t="s">
        <v>381</v>
      </c>
      <c r="E1143" s="8" t="s">
        <v>9</v>
      </c>
    </row>
    <row r="1144" spans="1:5" x14ac:dyDescent="0.25">
      <c r="A1144" s="27">
        <v>1143</v>
      </c>
      <c r="B1144" s="31">
        <v>965101</v>
      </c>
      <c r="C1144" s="32" t="s">
        <v>1261</v>
      </c>
      <c r="D1144" s="33" t="s">
        <v>381</v>
      </c>
      <c r="E1144" s="8" t="s">
        <v>9</v>
      </c>
    </row>
    <row r="1145" spans="1:5" ht="22.5" x14ac:dyDescent="0.25">
      <c r="A1145" s="27">
        <v>1144</v>
      </c>
      <c r="B1145" s="31">
        <v>965901</v>
      </c>
      <c r="C1145" s="32" t="s">
        <v>1262</v>
      </c>
      <c r="D1145" s="33" t="s">
        <v>381</v>
      </c>
      <c r="E1145" s="8" t="s">
        <v>9</v>
      </c>
    </row>
    <row r="1146" spans="1:5" ht="22.5" x14ac:dyDescent="0.25">
      <c r="A1146" s="27">
        <v>1145</v>
      </c>
      <c r="B1146" s="31">
        <v>965902</v>
      </c>
      <c r="C1146" s="32" t="s">
        <v>1263</v>
      </c>
      <c r="D1146" s="33" t="s">
        <v>381</v>
      </c>
      <c r="E1146" s="8" t="s">
        <v>9</v>
      </c>
    </row>
    <row r="1147" spans="1:5" ht="78.75" x14ac:dyDescent="0.25">
      <c r="A1147" s="27">
        <v>1146</v>
      </c>
      <c r="B1147" s="31">
        <v>996102</v>
      </c>
      <c r="C1147" s="32" t="s">
        <v>1264</v>
      </c>
      <c r="D1147" s="33" t="s">
        <v>1265</v>
      </c>
      <c r="E1147" s="8" t="s">
        <v>9</v>
      </c>
    </row>
    <row r="1148" spans="1:5" ht="22.5" x14ac:dyDescent="0.25">
      <c r="A1148" s="27">
        <v>1147</v>
      </c>
      <c r="B1148" s="31">
        <v>998701</v>
      </c>
      <c r="C1148" s="32" t="s">
        <v>1266</v>
      </c>
      <c r="D1148" s="33" t="s">
        <v>381</v>
      </c>
      <c r="E1148" s="8" t="s">
        <v>9</v>
      </c>
    </row>
    <row r="1149" spans="1:5" ht="22.5" x14ac:dyDescent="0.25">
      <c r="A1149" s="27">
        <v>1148</v>
      </c>
      <c r="B1149" s="31">
        <v>998702</v>
      </c>
      <c r="C1149" s="32" t="s">
        <v>1267</v>
      </c>
      <c r="D1149" s="33" t="s">
        <v>381</v>
      </c>
      <c r="E1149" s="8" t="s">
        <v>9</v>
      </c>
    </row>
    <row r="1150" spans="1:5" ht="22.5" x14ac:dyDescent="0.25">
      <c r="A1150" s="27">
        <v>1149</v>
      </c>
      <c r="B1150" s="31" t="s">
        <v>7</v>
      </c>
      <c r="C1150" s="32" t="s">
        <v>1268</v>
      </c>
      <c r="D1150" s="33" t="s">
        <v>381</v>
      </c>
      <c r="E1150" s="8" t="s">
        <v>9</v>
      </c>
    </row>
    <row r="1151" spans="1:5" ht="22.5" x14ac:dyDescent="0.25">
      <c r="A1151" s="27">
        <v>1150</v>
      </c>
      <c r="B1151" s="31" t="s">
        <v>10</v>
      </c>
      <c r="C1151" s="32" t="s">
        <v>1269</v>
      </c>
      <c r="D1151" s="33" t="s">
        <v>381</v>
      </c>
      <c r="E1151" s="8" t="s">
        <v>9</v>
      </c>
    </row>
    <row r="1152" spans="1:5" ht="33.75" x14ac:dyDescent="0.25">
      <c r="A1152" s="27">
        <v>1151</v>
      </c>
      <c r="B1152" s="31" t="s">
        <v>11</v>
      </c>
      <c r="C1152" s="32" t="s">
        <v>1270</v>
      </c>
      <c r="D1152" s="33" t="s">
        <v>381</v>
      </c>
      <c r="E1152" s="8" t="s">
        <v>9</v>
      </c>
    </row>
    <row r="1153" spans="1:5" ht="22.5" x14ac:dyDescent="0.25">
      <c r="A1153" s="27">
        <v>1152</v>
      </c>
      <c r="B1153" s="31" t="s">
        <v>12</v>
      </c>
      <c r="C1153" s="32" t="s">
        <v>1271</v>
      </c>
      <c r="D1153" s="33" t="s">
        <v>1272</v>
      </c>
      <c r="E1153" s="8" t="s">
        <v>9</v>
      </c>
    </row>
    <row r="1154" spans="1:5" ht="45" x14ac:dyDescent="0.25">
      <c r="A1154" s="27">
        <v>1153</v>
      </c>
      <c r="B1154" s="31" t="s">
        <v>1273</v>
      </c>
      <c r="C1154" s="32" t="s">
        <v>1274</v>
      </c>
      <c r="D1154" s="33" t="s">
        <v>381</v>
      </c>
      <c r="E1154" s="8" t="s">
        <v>9</v>
      </c>
    </row>
    <row r="1155" spans="1:5" ht="22.5" x14ac:dyDescent="0.25">
      <c r="A1155" s="27">
        <v>1154</v>
      </c>
      <c r="B1155" s="31" t="s">
        <v>1275</v>
      </c>
      <c r="C1155" s="32" t="s">
        <v>1276</v>
      </c>
      <c r="D1155" s="33" t="s">
        <v>13</v>
      </c>
      <c r="E1155" s="8" t="s">
        <v>9</v>
      </c>
    </row>
    <row r="1156" spans="1:5" ht="22.5" x14ac:dyDescent="0.25">
      <c r="A1156" s="27">
        <v>1155</v>
      </c>
      <c r="B1156" s="31" t="s">
        <v>1277</v>
      </c>
      <c r="C1156" s="32" t="s">
        <v>1278</v>
      </c>
      <c r="D1156" s="33" t="s">
        <v>381</v>
      </c>
      <c r="E1156" s="8" t="s">
        <v>9</v>
      </c>
    </row>
    <row r="1157" spans="1:5" x14ac:dyDescent="0.25">
      <c r="A1157" s="27">
        <v>1156</v>
      </c>
      <c r="B1157" s="31" t="s">
        <v>1279</v>
      </c>
      <c r="C1157" s="32" t="s">
        <v>1280</v>
      </c>
      <c r="D1157" s="33" t="s">
        <v>1281</v>
      </c>
      <c r="E1157" s="8" t="s">
        <v>9</v>
      </c>
    </row>
    <row r="1158" spans="1:5" ht="22.5" x14ac:dyDescent="0.25">
      <c r="A1158" s="27">
        <v>1157</v>
      </c>
      <c r="B1158" s="31" t="s">
        <v>1282</v>
      </c>
      <c r="C1158" s="32" t="s">
        <v>1283</v>
      </c>
      <c r="D1158" s="33" t="s">
        <v>381</v>
      </c>
      <c r="E1158" s="8" t="s">
        <v>9</v>
      </c>
    </row>
    <row r="1159" spans="1:5" x14ac:dyDescent="0.25">
      <c r="A1159" s="27">
        <v>1158</v>
      </c>
      <c r="B1159" s="44" t="s">
        <v>57</v>
      </c>
      <c r="C1159" s="41" t="s">
        <v>58</v>
      </c>
      <c r="D1159" s="33" t="s">
        <v>381</v>
      </c>
      <c r="E1159" s="8" t="s">
        <v>9</v>
      </c>
    </row>
    <row r="1160" spans="1:5" ht="22.5" x14ac:dyDescent="0.25">
      <c r="A1160" s="27">
        <v>1159</v>
      </c>
      <c r="B1160" s="44" t="s">
        <v>57</v>
      </c>
      <c r="C1160" s="41" t="s">
        <v>1284</v>
      </c>
      <c r="D1160" s="33" t="s">
        <v>381</v>
      </c>
      <c r="E1160" s="8" t="s">
        <v>9</v>
      </c>
    </row>
    <row r="1161" spans="1:5" ht="33.75" x14ac:dyDescent="0.2">
      <c r="A1161" s="27">
        <v>1160</v>
      </c>
      <c r="B1161" s="40" t="s">
        <v>57</v>
      </c>
      <c r="C1161" s="30" t="s">
        <v>68</v>
      </c>
      <c r="D1161" s="43"/>
      <c r="E1161" s="8" t="s">
        <v>9</v>
      </c>
    </row>
    <row r="1162" spans="1:5" x14ac:dyDescent="0.25">
      <c r="A1162" s="27">
        <v>1161</v>
      </c>
      <c r="B1162" s="39" t="s">
        <v>57</v>
      </c>
      <c r="C1162" s="30" t="s">
        <v>262</v>
      </c>
      <c r="D1162" s="39" t="s">
        <v>1285</v>
      </c>
      <c r="E1162" s="8" t="s">
        <v>9</v>
      </c>
    </row>
  </sheetData>
  <autoFilter ref="A1:E1162" xr:uid="{836EFF29-3104-43BC-9632-0CA35844E8EC}">
    <sortState ref="A2:E966">
      <sortCondition ref="A1:A966"/>
    </sortState>
  </autoFilter>
  <phoneticPr fontId="7" type="noConversion"/>
  <conditionalFormatting sqref="B9:B10">
    <cfRule type="duplicateValues" dxfId="300" priority="59"/>
  </conditionalFormatting>
  <conditionalFormatting sqref="B16">
    <cfRule type="duplicateValues" dxfId="299" priority="58"/>
  </conditionalFormatting>
  <conditionalFormatting sqref="B18">
    <cfRule type="duplicateValues" dxfId="298" priority="57"/>
  </conditionalFormatting>
  <conditionalFormatting sqref="B21">
    <cfRule type="duplicateValues" dxfId="297" priority="56"/>
  </conditionalFormatting>
  <conditionalFormatting sqref="B26">
    <cfRule type="duplicateValues" dxfId="296" priority="55"/>
  </conditionalFormatting>
  <conditionalFormatting sqref="B29">
    <cfRule type="duplicateValues" dxfId="295" priority="54"/>
  </conditionalFormatting>
  <conditionalFormatting sqref="B35:B36">
    <cfRule type="duplicateValues" dxfId="294" priority="53"/>
  </conditionalFormatting>
  <conditionalFormatting sqref="B43">
    <cfRule type="duplicateValues" dxfId="293" priority="52"/>
  </conditionalFormatting>
  <conditionalFormatting sqref="B97">
    <cfRule type="duplicateValues" dxfId="292" priority="51"/>
  </conditionalFormatting>
  <conditionalFormatting sqref="B99">
    <cfRule type="duplicateValues" dxfId="291" priority="50"/>
  </conditionalFormatting>
  <conditionalFormatting sqref="B100">
    <cfRule type="duplicateValues" dxfId="290" priority="49"/>
  </conditionalFormatting>
  <conditionalFormatting sqref="B102">
    <cfRule type="duplicateValues" dxfId="289" priority="48"/>
  </conditionalFormatting>
  <conditionalFormatting sqref="B106:B107">
    <cfRule type="duplicateValues" dxfId="288" priority="47"/>
  </conditionalFormatting>
  <conditionalFormatting sqref="B130">
    <cfRule type="duplicateValues" dxfId="287" priority="46"/>
  </conditionalFormatting>
  <conditionalFormatting sqref="B139:B141">
    <cfRule type="duplicateValues" dxfId="286" priority="45"/>
  </conditionalFormatting>
  <conditionalFormatting sqref="B147">
    <cfRule type="duplicateValues" dxfId="285" priority="44"/>
  </conditionalFormatting>
  <conditionalFormatting sqref="B157:B159">
    <cfRule type="duplicateValues" dxfId="284" priority="43"/>
  </conditionalFormatting>
  <conditionalFormatting sqref="B195">
    <cfRule type="duplicateValues" dxfId="283" priority="42"/>
  </conditionalFormatting>
  <conditionalFormatting sqref="B202">
    <cfRule type="duplicateValues" dxfId="282" priority="41"/>
  </conditionalFormatting>
  <conditionalFormatting sqref="B205">
    <cfRule type="duplicateValues" dxfId="281" priority="40"/>
  </conditionalFormatting>
  <conditionalFormatting sqref="B207:B209">
    <cfRule type="duplicateValues" dxfId="280" priority="39"/>
  </conditionalFormatting>
  <conditionalFormatting sqref="B211:B212">
    <cfRule type="duplicateValues" dxfId="279" priority="38"/>
  </conditionalFormatting>
  <conditionalFormatting sqref="B215">
    <cfRule type="duplicateValues" dxfId="278" priority="37"/>
  </conditionalFormatting>
  <conditionalFormatting sqref="B218:B220">
    <cfRule type="duplicateValues" dxfId="277" priority="36"/>
  </conditionalFormatting>
  <conditionalFormatting sqref="B222">
    <cfRule type="duplicateValues" dxfId="276" priority="76"/>
  </conditionalFormatting>
  <conditionalFormatting sqref="B227:B231">
    <cfRule type="duplicateValues" dxfId="275" priority="34"/>
  </conditionalFormatting>
  <conditionalFormatting sqref="B236:B237">
    <cfRule type="duplicateValues" dxfId="274" priority="33"/>
  </conditionalFormatting>
  <conditionalFormatting sqref="B239">
    <cfRule type="duplicateValues" dxfId="273" priority="32"/>
  </conditionalFormatting>
  <conditionalFormatting sqref="B241:B243">
    <cfRule type="duplicateValues" dxfId="272" priority="31"/>
  </conditionalFormatting>
  <conditionalFormatting sqref="B246">
    <cfRule type="duplicateValues" dxfId="271" priority="30"/>
  </conditionalFormatting>
  <conditionalFormatting sqref="B253">
    <cfRule type="duplicateValues" dxfId="270" priority="29"/>
  </conditionalFormatting>
  <conditionalFormatting sqref="B256">
    <cfRule type="duplicateValues" dxfId="269" priority="28"/>
  </conditionalFormatting>
  <conditionalFormatting sqref="B262:B266">
    <cfRule type="duplicateValues" dxfId="268" priority="27"/>
  </conditionalFormatting>
  <conditionalFormatting sqref="B280">
    <cfRule type="duplicateValues" dxfId="267" priority="26"/>
  </conditionalFormatting>
  <conditionalFormatting sqref="B283:B287">
    <cfRule type="duplicateValues" dxfId="266" priority="25"/>
  </conditionalFormatting>
  <conditionalFormatting sqref="B289:B290">
    <cfRule type="duplicateValues" dxfId="265" priority="24"/>
  </conditionalFormatting>
  <conditionalFormatting sqref="B291">
    <cfRule type="duplicateValues" dxfId="264" priority="23"/>
  </conditionalFormatting>
  <conditionalFormatting sqref="B292:B302">
    <cfRule type="duplicateValues" dxfId="263" priority="22"/>
  </conditionalFormatting>
  <conditionalFormatting sqref="B319">
    <cfRule type="duplicateValues" dxfId="262" priority="21"/>
  </conditionalFormatting>
  <conditionalFormatting sqref="B324">
    <cfRule type="duplicateValues" dxfId="261" priority="20"/>
  </conditionalFormatting>
  <conditionalFormatting sqref="B326">
    <cfRule type="duplicateValues" dxfId="260" priority="19"/>
  </conditionalFormatting>
  <conditionalFormatting sqref="B328">
    <cfRule type="duplicateValues" dxfId="259" priority="18"/>
  </conditionalFormatting>
  <conditionalFormatting sqref="B330">
    <cfRule type="duplicateValues" dxfId="258" priority="17"/>
  </conditionalFormatting>
  <conditionalFormatting sqref="B332">
    <cfRule type="duplicateValues" dxfId="257" priority="16"/>
  </conditionalFormatting>
  <conditionalFormatting sqref="B335">
    <cfRule type="duplicateValues" dxfId="256" priority="15"/>
  </conditionalFormatting>
  <conditionalFormatting sqref="B338">
    <cfRule type="duplicateValues" dxfId="255" priority="14"/>
  </conditionalFormatting>
  <conditionalFormatting sqref="B357:B359">
    <cfRule type="duplicateValues" dxfId="254" priority="2"/>
  </conditionalFormatting>
  <conditionalFormatting sqref="B385:B388">
    <cfRule type="duplicateValues" dxfId="253" priority="13"/>
  </conditionalFormatting>
  <conditionalFormatting sqref="B393:B396">
    <cfRule type="duplicateValues" dxfId="252" priority="12"/>
  </conditionalFormatting>
  <conditionalFormatting sqref="B397:B399 B418:B432 B434:B438 B443:B461 B463:B465 B467:B471 B475:B527 B530:B536 B539:B1160 B2:B8 B11:B15 B17 B19:B20 B22:B25 B27:B28 B30:B34 B37:B42 B44:B96 B98 B101 B103:B105 B108:B129 B131:B138 B142:B146 B148:B156 B160:B194 B196:B201 B203:B204 B206 B210 B213:B214 B216:B217 B221 B223:B226 B232:B235 B238 B240 B244:B245 B247:B252 B254:B255 B257:B261 B267:B279 B281:B282 B288 B303:B318 B320:B323 B325 B327 B329 B331 B333:B334 B336:B337 B339:B356 B360:B384 B389:B392">
    <cfRule type="duplicateValues" dxfId="251" priority="62"/>
  </conditionalFormatting>
  <conditionalFormatting sqref="B400:B417">
    <cfRule type="duplicateValues" dxfId="250" priority="11"/>
  </conditionalFormatting>
  <conditionalFormatting sqref="B433">
    <cfRule type="duplicateValues" dxfId="249" priority="10"/>
  </conditionalFormatting>
  <conditionalFormatting sqref="B439:B442">
    <cfRule type="duplicateValues" dxfId="248" priority="9"/>
  </conditionalFormatting>
  <conditionalFormatting sqref="B462">
    <cfRule type="duplicateValues" dxfId="247" priority="7"/>
  </conditionalFormatting>
  <conditionalFormatting sqref="B466">
    <cfRule type="duplicateValues" dxfId="246" priority="8"/>
  </conditionalFormatting>
  <conditionalFormatting sqref="B472:B474">
    <cfRule type="duplicateValues" dxfId="245" priority="6"/>
  </conditionalFormatting>
  <conditionalFormatting sqref="B528:B529">
    <cfRule type="duplicateValues" dxfId="244" priority="5"/>
  </conditionalFormatting>
  <conditionalFormatting sqref="B537:B538">
    <cfRule type="duplicateValues" dxfId="243" priority="4"/>
  </conditionalFormatting>
  <conditionalFormatting sqref="B1161">
    <cfRule type="duplicateValues" dxfId="242" priority="3"/>
  </conditionalFormatting>
  <conditionalFormatting sqref="B1162">
    <cfRule type="duplicateValues" dxfId="241" priority="60"/>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DC3AAF-8728-446A-8E91-990B833D2DEA}">
  <sheetPr>
    <tabColor rgb="FF92D050"/>
  </sheetPr>
  <dimension ref="A1:AO1950"/>
  <sheetViews>
    <sheetView zoomScale="115" zoomScaleNormal="115" workbookViewId="0">
      <pane xSplit="4" ySplit="1" topLeftCell="E98" activePane="bottomRight" state="frozen"/>
      <selection pane="topRight" activeCell="E1" sqref="E1"/>
      <selection pane="bottomLeft" activeCell="A2" sqref="A2"/>
      <selection pane="bottomRight" activeCell="L1" sqref="L1:M1048576"/>
    </sheetView>
  </sheetViews>
  <sheetFormatPr baseColWidth="10" defaultRowHeight="12" x14ac:dyDescent="0.25"/>
  <cols>
    <col min="1" max="1" width="7.140625" style="7" customWidth="1"/>
    <col min="2" max="2" width="7.140625" style="46" customWidth="1"/>
    <col min="3" max="3" width="14.5703125" style="46" customWidth="1"/>
    <col min="4" max="4" width="51.85546875" style="46" customWidth="1"/>
    <col min="5" max="5" width="16.28515625" style="15" customWidth="1"/>
    <col min="6" max="6" width="18" style="16" customWidth="1"/>
    <col min="7" max="7" width="15.28515625" style="15" customWidth="1"/>
    <col min="8" max="8" width="16" style="16" customWidth="1"/>
    <col min="9" max="9" width="14" style="15" customWidth="1"/>
    <col min="10" max="10" width="14.140625" style="16" customWidth="1"/>
    <col min="11" max="11" width="15" style="16" customWidth="1"/>
    <col min="12" max="13" width="13.7109375" style="7" hidden="1" customWidth="1"/>
    <col min="14" max="14" width="17.7109375" style="7" customWidth="1"/>
    <col min="15" max="15" width="40.5703125" style="7" customWidth="1"/>
    <col min="16" max="16" width="12" style="7" bestFit="1" customWidth="1"/>
    <col min="17" max="16384" width="11.42578125" style="7"/>
  </cols>
  <sheetData>
    <row r="1" spans="1:15" s="2" customFormat="1" ht="36" x14ac:dyDescent="0.25">
      <c r="A1" s="1" t="s">
        <v>0</v>
      </c>
      <c r="B1" s="45"/>
      <c r="C1" s="45"/>
      <c r="D1" s="45"/>
      <c r="E1" s="4" t="s">
        <v>265</v>
      </c>
      <c r="F1" s="5" t="s">
        <v>266</v>
      </c>
      <c r="G1" s="4" t="s">
        <v>264</v>
      </c>
      <c r="H1" s="5" t="s">
        <v>267</v>
      </c>
      <c r="I1" s="4" t="s">
        <v>263</v>
      </c>
      <c r="J1" s="5" t="s">
        <v>268</v>
      </c>
      <c r="K1" s="5" t="s">
        <v>1291</v>
      </c>
      <c r="L1" s="54" t="s">
        <v>1286</v>
      </c>
      <c r="M1" s="74" t="s">
        <v>5</v>
      </c>
      <c r="N1" s="2" t="s">
        <v>1287</v>
      </c>
    </row>
    <row r="2" spans="1:15" s="14" customFormat="1" ht="45" x14ac:dyDescent="0.25">
      <c r="A2" s="6">
        <v>1</v>
      </c>
      <c r="B2" s="28">
        <v>324102</v>
      </c>
      <c r="C2" s="29" t="s">
        <v>269</v>
      </c>
      <c r="D2" s="30" t="s">
        <v>14</v>
      </c>
      <c r="E2" s="9" t="s">
        <v>9</v>
      </c>
      <c r="F2" s="9" t="s">
        <v>9</v>
      </c>
      <c r="G2" s="9" t="s">
        <v>9</v>
      </c>
      <c r="H2" s="9" t="s">
        <v>9</v>
      </c>
      <c r="I2" s="9" t="s">
        <v>9</v>
      </c>
      <c r="J2" s="9" t="s">
        <v>9</v>
      </c>
      <c r="K2" s="9" t="s">
        <v>9</v>
      </c>
      <c r="L2" s="53" t="s">
        <v>9</v>
      </c>
      <c r="M2" s="53" t="s">
        <v>9</v>
      </c>
      <c r="N2" s="17">
        <v>0</v>
      </c>
      <c r="O2" s="17"/>
    </row>
    <row r="3" spans="1:15" s="14" customFormat="1" ht="33.75" x14ac:dyDescent="0.25">
      <c r="A3" s="18">
        <v>2</v>
      </c>
      <c r="B3" s="31">
        <v>340401</v>
      </c>
      <c r="C3" s="32" t="s">
        <v>380</v>
      </c>
      <c r="D3" s="30" t="s">
        <v>14</v>
      </c>
      <c r="E3" s="9">
        <v>262729.98</v>
      </c>
      <c r="F3" s="9">
        <f>E3*(1+9.28%)*(1+5.2%)*(1+5.1%)</f>
        <v>317445.20755115786</v>
      </c>
      <c r="G3" s="9">
        <v>272958</v>
      </c>
      <c r="H3" s="9">
        <f t="shared" ref="H3:H28" si="0">G3*(1+5.2%)*(1+5.1%)</f>
        <v>301796.55861599999</v>
      </c>
      <c r="I3" s="9">
        <v>311505</v>
      </c>
      <c r="J3" s="9">
        <f t="shared" ref="J3" si="1">I3*(1+5.1%)</f>
        <v>327391.755</v>
      </c>
      <c r="K3" s="9">
        <f>+AVERAGE(F3,H3,J3)</f>
        <v>315544.50705571927</v>
      </c>
      <c r="L3" s="57">
        <f>+K3-J3</f>
        <v>-11847.247944280738</v>
      </c>
      <c r="M3" s="53">
        <f>+K3</f>
        <v>315544.50705571927</v>
      </c>
      <c r="N3" s="17">
        <v>1</v>
      </c>
      <c r="O3" s="17"/>
    </row>
    <row r="4" spans="1:15" s="14" customFormat="1" ht="78.75" x14ac:dyDescent="0.25">
      <c r="A4" s="18">
        <v>3</v>
      </c>
      <c r="B4" s="28">
        <v>340903</v>
      </c>
      <c r="C4" s="34" t="s">
        <v>382</v>
      </c>
      <c r="D4" s="30" t="s">
        <v>14</v>
      </c>
      <c r="E4" s="9" t="s">
        <v>9</v>
      </c>
      <c r="F4" s="9" t="s">
        <v>9</v>
      </c>
      <c r="G4" s="9" t="s">
        <v>9</v>
      </c>
      <c r="H4" s="9" t="s">
        <v>9</v>
      </c>
      <c r="I4" s="9" t="s">
        <v>9</v>
      </c>
      <c r="J4" s="9" t="s">
        <v>9</v>
      </c>
      <c r="K4" s="50" t="s">
        <v>9</v>
      </c>
      <c r="L4" s="53" t="s">
        <v>9</v>
      </c>
      <c r="M4" s="55" t="s">
        <v>9</v>
      </c>
      <c r="N4" s="17">
        <v>0</v>
      </c>
      <c r="O4" s="17"/>
    </row>
    <row r="5" spans="1:15" s="14" customFormat="1" ht="90" x14ac:dyDescent="0.25">
      <c r="A5" s="18">
        <v>4</v>
      </c>
      <c r="B5" s="31">
        <v>351101</v>
      </c>
      <c r="C5" s="32" t="s">
        <v>383</v>
      </c>
      <c r="D5" s="32" t="s">
        <v>384</v>
      </c>
      <c r="E5" s="9">
        <v>2702563.74</v>
      </c>
      <c r="F5" s="9">
        <f t="shared" ref="F5:F10" si="2">E5*(1+9.28%)*(1+5.2%)*(1+5.1%)</f>
        <v>3265390.2206536676</v>
      </c>
      <c r="G5" s="9">
        <v>2807774</v>
      </c>
      <c r="H5" s="9">
        <f t="shared" si="0"/>
        <v>3104420.9386479999</v>
      </c>
      <c r="I5" s="9">
        <v>25655280</v>
      </c>
      <c r="J5" s="9">
        <f>I5*(1+5.1%)</f>
        <v>26963699.279999997</v>
      </c>
      <c r="K5" s="9">
        <f t="shared" ref="K5:K9" si="3">+AVERAGE(F5,H5,J5)</f>
        <v>11111170.146433888</v>
      </c>
      <c r="L5" s="57">
        <f t="shared" ref="L5:L67" si="4">+K5-J5</f>
        <v>-15852529.133566109</v>
      </c>
      <c r="M5" s="53">
        <f>+K5</f>
        <v>11111170.146433888</v>
      </c>
      <c r="N5" s="17">
        <v>1</v>
      </c>
      <c r="O5" s="17"/>
    </row>
    <row r="6" spans="1:15" s="14" customFormat="1" ht="157.5" x14ac:dyDescent="0.25">
      <c r="A6" s="18">
        <v>5</v>
      </c>
      <c r="B6" s="27">
        <v>351103</v>
      </c>
      <c r="C6" s="35" t="s">
        <v>385</v>
      </c>
      <c r="D6" s="33" t="s">
        <v>386</v>
      </c>
      <c r="E6" s="9">
        <v>18492000</v>
      </c>
      <c r="F6" s="9">
        <f t="shared" si="2"/>
        <v>22343079.301555201</v>
      </c>
      <c r="G6" s="9" t="s">
        <v>9</v>
      </c>
      <c r="H6" s="9" t="s">
        <v>9</v>
      </c>
      <c r="I6" s="50" t="s">
        <v>9</v>
      </c>
      <c r="J6" s="50" t="s">
        <v>9</v>
      </c>
      <c r="K6" s="9">
        <f t="shared" si="3"/>
        <v>22343079.301555201</v>
      </c>
      <c r="L6" s="68">
        <f>+K6-F6</f>
        <v>0</v>
      </c>
      <c r="M6" s="58">
        <f>+K6</f>
        <v>22343079.301555201</v>
      </c>
      <c r="N6" s="14">
        <v>3</v>
      </c>
      <c r="O6" s="17"/>
    </row>
    <row r="7" spans="1:15" s="14" customFormat="1" ht="90" x14ac:dyDescent="0.25">
      <c r="A7" s="19">
        <v>6</v>
      </c>
      <c r="B7" s="31">
        <v>351201</v>
      </c>
      <c r="C7" s="32" t="s">
        <v>387</v>
      </c>
      <c r="D7" s="32" t="s">
        <v>384</v>
      </c>
      <c r="E7" s="9">
        <v>2600440</v>
      </c>
      <c r="F7" s="9">
        <f t="shared" si="2"/>
        <v>3141998.547422464</v>
      </c>
      <c r="G7" s="9">
        <v>2701675</v>
      </c>
      <c r="H7" s="9">
        <f t="shared" si="0"/>
        <v>2987112.3670999999</v>
      </c>
      <c r="I7" s="50" t="s">
        <v>9</v>
      </c>
      <c r="J7" s="50" t="s">
        <v>9</v>
      </c>
      <c r="K7" s="9">
        <f t="shared" si="3"/>
        <v>3064555.4572612317</v>
      </c>
      <c r="L7" s="70">
        <f>+K7-H7</f>
        <v>77443.090161231812</v>
      </c>
      <c r="M7" s="70">
        <f t="shared" ref="M7:M8" si="5">+H7</f>
        <v>2987112.3670999999</v>
      </c>
      <c r="N7" s="14">
        <v>4</v>
      </c>
      <c r="O7" s="17"/>
    </row>
    <row r="8" spans="1:15" s="14" customFormat="1" ht="157.5" x14ac:dyDescent="0.25">
      <c r="A8" s="18">
        <v>7</v>
      </c>
      <c r="B8" s="27">
        <v>351203</v>
      </c>
      <c r="C8" s="35" t="s">
        <v>388</v>
      </c>
      <c r="D8" s="33" t="s">
        <v>386</v>
      </c>
      <c r="E8" s="9">
        <v>18492000</v>
      </c>
      <c r="F8" s="9">
        <f t="shared" si="2"/>
        <v>22343079.301555201</v>
      </c>
      <c r="G8" s="9">
        <v>17044800</v>
      </c>
      <c r="H8" s="9">
        <f t="shared" si="0"/>
        <v>18845617.209600002</v>
      </c>
      <c r="I8" s="50" t="s">
        <v>9</v>
      </c>
      <c r="J8" s="50" t="s">
        <v>9</v>
      </c>
      <c r="K8" s="9">
        <f t="shared" si="3"/>
        <v>20594348.255577601</v>
      </c>
      <c r="L8" s="70">
        <f>+K8-H8</f>
        <v>1748731.0459775999</v>
      </c>
      <c r="M8" s="70">
        <f t="shared" si="5"/>
        <v>18845617.209600002</v>
      </c>
      <c r="N8" s="14">
        <v>4</v>
      </c>
      <c r="O8" s="17"/>
    </row>
    <row r="9" spans="1:15" s="14" customFormat="1" ht="90" x14ac:dyDescent="0.25">
      <c r="A9" s="18">
        <v>8</v>
      </c>
      <c r="B9" s="36">
        <v>351401</v>
      </c>
      <c r="C9" s="32" t="s">
        <v>389</v>
      </c>
      <c r="D9" s="32" t="s">
        <v>384</v>
      </c>
      <c r="E9" s="9">
        <v>2428036.31</v>
      </c>
      <c r="F9" s="9">
        <f>E9*(1+9.28%)*(1+5.2%)*(1+5.1%)</f>
        <v>2933690.6673905184</v>
      </c>
      <c r="G9" s="9">
        <v>2522559</v>
      </c>
      <c r="H9" s="9">
        <f t="shared" si="0"/>
        <v>2789072.4034679998</v>
      </c>
      <c r="I9" s="9">
        <v>25655280</v>
      </c>
      <c r="J9" s="9">
        <f t="shared" ref="J9" si="6">I9*(1+5.1%)</f>
        <v>26963699.279999997</v>
      </c>
      <c r="K9" s="9">
        <f t="shared" si="3"/>
        <v>10895487.450286172</v>
      </c>
      <c r="L9" s="53">
        <f t="shared" si="4"/>
        <v>-16068211.829713825</v>
      </c>
      <c r="M9" s="53">
        <f>+K9</f>
        <v>10895487.450286172</v>
      </c>
      <c r="N9" s="17">
        <v>1</v>
      </c>
      <c r="O9" s="17"/>
    </row>
    <row r="10" spans="1:15" s="14" customFormat="1" ht="191.25" x14ac:dyDescent="0.25">
      <c r="A10" s="6">
        <v>8</v>
      </c>
      <c r="B10" s="37">
        <v>351803</v>
      </c>
      <c r="C10" s="29" t="s">
        <v>270</v>
      </c>
      <c r="D10" s="30" t="s">
        <v>390</v>
      </c>
      <c r="E10" s="9">
        <v>2428036</v>
      </c>
      <c r="F10" s="9">
        <f t="shared" si="2"/>
        <v>2933690.2928310013</v>
      </c>
      <c r="G10" s="9">
        <v>2522559</v>
      </c>
      <c r="H10" s="9">
        <f t="shared" si="0"/>
        <v>2789072.4034679998</v>
      </c>
      <c r="I10" s="9" t="s">
        <v>9</v>
      </c>
      <c r="J10" s="50" t="s">
        <v>9</v>
      </c>
      <c r="K10" s="9">
        <f>+AVERAGE(F10,H10,J10)</f>
        <v>2861381.3481495008</v>
      </c>
      <c r="L10" s="70">
        <f>+K10-H10</f>
        <v>72308.944681501016</v>
      </c>
      <c r="M10" s="70">
        <f>+H10</f>
        <v>2789072.4034679998</v>
      </c>
      <c r="N10" s="14">
        <v>4</v>
      </c>
      <c r="O10" s="17"/>
    </row>
    <row r="11" spans="1:15" s="14" customFormat="1" ht="294" customHeight="1" x14ac:dyDescent="0.25">
      <c r="A11" s="18">
        <v>10</v>
      </c>
      <c r="B11" s="27">
        <v>352101</v>
      </c>
      <c r="C11" s="35" t="s">
        <v>391</v>
      </c>
      <c r="D11" s="33" t="s">
        <v>392</v>
      </c>
      <c r="E11" s="9">
        <v>37662500</v>
      </c>
      <c r="F11" s="9">
        <f t="shared" ref="F11:F25" si="7">E11*(1+9.28%)*(1+5.2%)*(1+5.1%)</f>
        <v>45505960.642159998</v>
      </c>
      <c r="G11" s="21">
        <v>34060000</v>
      </c>
      <c r="H11" s="9">
        <f t="shared" si="0"/>
        <v>37658507.119999997</v>
      </c>
      <c r="I11" s="20">
        <v>39169000</v>
      </c>
      <c r="J11" s="9">
        <f t="shared" ref="J11" si="8">I11*(1+5.1%)</f>
        <v>41166619</v>
      </c>
      <c r="K11" s="9">
        <f t="shared" ref="K11:K74" si="9">+AVERAGE(F11,H11,J11)</f>
        <v>41443695.587386668</v>
      </c>
      <c r="L11" s="71">
        <f t="shared" si="4"/>
        <v>277076.58738666773</v>
      </c>
      <c r="M11" s="71">
        <f>+J11</f>
        <v>41166619</v>
      </c>
      <c r="N11" s="14">
        <v>5</v>
      </c>
      <c r="O11" s="17"/>
    </row>
    <row r="12" spans="1:15" s="14" customFormat="1" ht="315" x14ac:dyDescent="0.25">
      <c r="A12" s="18">
        <v>11</v>
      </c>
      <c r="B12" s="28">
        <v>352102</v>
      </c>
      <c r="C12" s="29" t="s">
        <v>271</v>
      </c>
      <c r="D12" s="30" t="s">
        <v>272</v>
      </c>
      <c r="E12" s="9">
        <v>2484604</v>
      </c>
      <c r="F12" s="9">
        <f t="shared" si="7"/>
        <v>3002038.9468397819</v>
      </c>
      <c r="G12" s="21" t="s">
        <v>9</v>
      </c>
      <c r="H12" s="9" t="s">
        <v>9</v>
      </c>
      <c r="I12" s="9" t="s">
        <v>9</v>
      </c>
      <c r="J12" s="50" t="s">
        <v>9</v>
      </c>
      <c r="K12" s="9">
        <f t="shared" si="9"/>
        <v>3002038.9468397819</v>
      </c>
      <c r="L12" s="58">
        <f>+K12-F12</f>
        <v>0</v>
      </c>
      <c r="M12" s="58">
        <f>+K12</f>
        <v>3002038.9468397819</v>
      </c>
      <c r="N12" s="17">
        <v>3</v>
      </c>
      <c r="O12" s="17"/>
    </row>
    <row r="13" spans="1:15" s="14" customFormat="1" ht="292.5" x14ac:dyDescent="0.25">
      <c r="A13" s="18">
        <v>12</v>
      </c>
      <c r="B13" s="27">
        <v>352103</v>
      </c>
      <c r="C13" s="35" t="s">
        <v>393</v>
      </c>
      <c r="D13" s="33" t="s">
        <v>394</v>
      </c>
      <c r="E13" s="9">
        <v>106812000</v>
      </c>
      <c r="F13" s="9">
        <f t="shared" si="7"/>
        <v>129056293.8761472</v>
      </c>
      <c r="G13" s="21">
        <v>96595200</v>
      </c>
      <c r="H13" s="9">
        <f t="shared" si="0"/>
        <v>106800676.0704</v>
      </c>
      <c r="I13" s="20">
        <v>117000000</v>
      </c>
      <c r="J13" s="9">
        <f t="shared" ref="J13:J14" si="10">I13*(1+5.1%)</f>
        <v>122966999.99999999</v>
      </c>
      <c r="K13" s="9">
        <f t="shared" si="9"/>
        <v>119607989.9821824</v>
      </c>
      <c r="L13" s="53">
        <f t="shared" si="4"/>
        <v>-3359010.0178175867</v>
      </c>
      <c r="M13" s="53">
        <f>+K13</f>
        <v>119607989.9821824</v>
      </c>
      <c r="N13" s="17">
        <v>1</v>
      </c>
      <c r="O13" s="17"/>
    </row>
    <row r="14" spans="1:15" s="14" customFormat="1" ht="258.75" x14ac:dyDescent="0.25">
      <c r="A14" s="18">
        <v>13</v>
      </c>
      <c r="B14" s="27">
        <v>352201</v>
      </c>
      <c r="C14" s="35" t="s">
        <v>395</v>
      </c>
      <c r="D14" s="33" t="s">
        <v>396</v>
      </c>
      <c r="E14" s="9">
        <v>37662500</v>
      </c>
      <c r="F14" s="9">
        <f t="shared" si="7"/>
        <v>45505960.642159998</v>
      </c>
      <c r="G14" s="21">
        <v>34060000</v>
      </c>
      <c r="H14" s="9">
        <f t="shared" si="0"/>
        <v>37658507.119999997</v>
      </c>
      <c r="I14" s="20">
        <v>39169000</v>
      </c>
      <c r="J14" s="9">
        <f t="shared" si="10"/>
        <v>41166619</v>
      </c>
      <c r="K14" s="9">
        <f t="shared" si="9"/>
        <v>41443695.587386668</v>
      </c>
      <c r="L14" s="71">
        <f t="shared" si="4"/>
        <v>277076.58738666773</v>
      </c>
      <c r="M14" s="71">
        <f>+J14</f>
        <v>41166619</v>
      </c>
      <c r="N14" s="14">
        <v>5</v>
      </c>
      <c r="O14" s="17"/>
    </row>
    <row r="15" spans="1:15" s="14" customFormat="1" ht="146.25" x14ac:dyDescent="0.25">
      <c r="A15" s="18">
        <v>14</v>
      </c>
      <c r="B15" s="28">
        <v>352202</v>
      </c>
      <c r="C15" s="29" t="s">
        <v>273</v>
      </c>
      <c r="D15" s="30" t="s">
        <v>274</v>
      </c>
      <c r="E15" s="9">
        <v>2484604</v>
      </c>
      <c r="F15" s="9">
        <f t="shared" si="7"/>
        <v>3002038.9468397819</v>
      </c>
      <c r="G15" s="21" t="s">
        <v>9</v>
      </c>
      <c r="H15" s="9" t="s">
        <v>9</v>
      </c>
      <c r="I15" s="9" t="s">
        <v>9</v>
      </c>
      <c r="J15" s="50" t="s">
        <v>9</v>
      </c>
      <c r="K15" s="9">
        <f t="shared" si="9"/>
        <v>3002038.9468397819</v>
      </c>
      <c r="L15" s="58">
        <f>+K15-F15</f>
        <v>0</v>
      </c>
      <c r="M15" s="58">
        <f>+K15</f>
        <v>3002038.9468397819</v>
      </c>
      <c r="N15" s="17">
        <v>3</v>
      </c>
      <c r="O15" s="17"/>
    </row>
    <row r="16" spans="1:15" s="14" customFormat="1" ht="270" x14ac:dyDescent="0.25">
      <c r="A16" s="18">
        <v>15</v>
      </c>
      <c r="B16" s="38">
        <v>352301</v>
      </c>
      <c r="C16" s="35" t="s">
        <v>397</v>
      </c>
      <c r="D16" s="33" t="s">
        <v>398</v>
      </c>
      <c r="E16" s="9">
        <v>40250000</v>
      </c>
      <c r="F16" s="9">
        <f t="shared" si="7"/>
        <v>48632324.350399993</v>
      </c>
      <c r="G16" s="21">
        <v>36400000</v>
      </c>
      <c r="H16" s="9">
        <f t="shared" si="0"/>
        <v>40245732.799999997</v>
      </c>
      <c r="I16" s="20">
        <v>41860000</v>
      </c>
      <c r="J16" s="9">
        <f t="shared" ref="J16:J19" si="11">I16*(1+5.1%)</f>
        <v>43994860</v>
      </c>
      <c r="K16" s="9">
        <f t="shared" si="9"/>
        <v>44290972.383466661</v>
      </c>
      <c r="L16" s="71">
        <f t="shared" si="4"/>
        <v>296112.38346666098</v>
      </c>
      <c r="M16" s="71">
        <f t="shared" ref="M16:M19" si="12">+J16</f>
        <v>43994860</v>
      </c>
      <c r="N16" s="14">
        <v>5</v>
      </c>
      <c r="O16" s="17"/>
    </row>
    <row r="17" spans="1:15" s="14" customFormat="1" ht="247.5" x14ac:dyDescent="0.25">
      <c r="A17" s="18">
        <v>16</v>
      </c>
      <c r="B17" s="27">
        <v>352504</v>
      </c>
      <c r="C17" s="35" t="s">
        <v>399</v>
      </c>
      <c r="D17" s="33" t="s">
        <v>400</v>
      </c>
      <c r="E17" s="9">
        <v>37662500</v>
      </c>
      <c r="F17" s="9">
        <f t="shared" si="7"/>
        <v>45505960.642159998</v>
      </c>
      <c r="G17" s="21">
        <v>34060000</v>
      </c>
      <c r="H17" s="9">
        <f t="shared" si="0"/>
        <v>37658507.119999997</v>
      </c>
      <c r="I17" s="20">
        <v>39169000</v>
      </c>
      <c r="J17" s="9">
        <f t="shared" si="11"/>
        <v>41166619</v>
      </c>
      <c r="K17" s="9">
        <f t="shared" si="9"/>
        <v>41443695.587386668</v>
      </c>
      <c r="L17" s="71">
        <f t="shared" si="4"/>
        <v>277076.58738666773</v>
      </c>
      <c r="M17" s="71">
        <f t="shared" si="12"/>
        <v>41166619</v>
      </c>
      <c r="N17" s="14">
        <v>5</v>
      </c>
      <c r="O17" s="17"/>
    </row>
    <row r="18" spans="1:15" s="14" customFormat="1" ht="247.5" x14ac:dyDescent="0.25">
      <c r="A18" s="18">
        <v>17</v>
      </c>
      <c r="B18" s="38">
        <v>352507</v>
      </c>
      <c r="C18" s="35" t="s">
        <v>401</v>
      </c>
      <c r="D18" s="33" t="s">
        <v>402</v>
      </c>
      <c r="E18" s="9">
        <v>37662500</v>
      </c>
      <c r="F18" s="9">
        <f t="shared" si="7"/>
        <v>45505960.642159998</v>
      </c>
      <c r="G18" s="21">
        <v>34060000</v>
      </c>
      <c r="H18" s="9">
        <f t="shared" si="0"/>
        <v>37658507.119999997</v>
      </c>
      <c r="I18" s="20">
        <v>39169000</v>
      </c>
      <c r="J18" s="9">
        <f t="shared" si="11"/>
        <v>41166619</v>
      </c>
      <c r="K18" s="9">
        <f t="shared" si="9"/>
        <v>41443695.587386668</v>
      </c>
      <c r="L18" s="71">
        <f t="shared" si="4"/>
        <v>277076.58738666773</v>
      </c>
      <c r="M18" s="71">
        <f t="shared" si="12"/>
        <v>41166619</v>
      </c>
      <c r="N18" s="14">
        <v>5</v>
      </c>
      <c r="O18" s="17"/>
    </row>
    <row r="19" spans="1:15" s="14" customFormat="1" ht="258.75" x14ac:dyDescent="0.25">
      <c r="A19" s="18">
        <v>18</v>
      </c>
      <c r="B19" s="27">
        <v>352510</v>
      </c>
      <c r="C19" s="35" t="s">
        <v>403</v>
      </c>
      <c r="D19" s="33" t="s">
        <v>404</v>
      </c>
      <c r="E19" s="9">
        <v>40250000</v>
      </c>
      <c r="F19" s="9">
        <f t="shared" si="7"/>
        <v>48632324.350399993</v>
      </c>
      <c r="G19" s="21">
        <v>36400000</v>
      </c>
      <c r="H19" s="9">
        <f t="shared" si="0"/>
        <v>40245732.799999997</v>
      </c>
      <c r="I19" s="20">
        <v>41860000</v>
      </c>
      <c r="J19" s="9">
        <f t="shared" si="11"/>
        <v>43994860</v>
      </c>
      <c r="K19" s="9">
        <f t="shared" si="9"/>
        <v>44290972.383466661</v>
      </c>
      <c r="L19" s="71">
        <f t="shared" si="4"/>
        <v>296112.38346666098</v>
      </c>
      <c r="M19" s="71">
        <f t="shared" si="12"/>
        <v>43994860</v>
      </c>
      <c r="N19" s="14">
        <v>5</v>
      </c>
      <c r="O19" s="17"/>
    </row>
    <row r="20" spans="1:15" s="14" customFormat="1" ht="90" x14ac:dyDescent="0.25">
      <c r="A20" s="18">
        <v>19</v>
      </c>
      <c r="B20" s="28">
        <v>354101</v>
      </c>
      <c r="C20" s="29" t="s">
        <v>275</v>
      </c>
      <c r="D20" s="35" t="s">
        <v>14</v>
      </c>
      <c r="E20" s="9">
        <v>2254315</v>
      </c>
      <c r="F20" s="9">
        <f t="shared" si="7"/>
        <v>2723790.7644216637</v>
      </c>
      <c r="G20" s="21" t="s">
        <v>9</v>
      </c>
      <c r="H20" s="9" t="s">
        <v>9</v>
      </c>
      <c r="I20" s="9" t="s">
        <v>9</v>
      </c>
      <c r="J20" s="50" t="s">
        <v>9</v>
      </c>
      <c r="K20" s="9">
        <f t="shared" si="9"/>
        <v>2723790.7644216637</v>
      </c>
      <c r="L20" s="58">
        <f>+K20-F20</f>
        <v>0</v>
      </c>
      <c r="M20" s="58">
        <f>+K20</f>
        <v>2723790.7644216637</v>
      </c>
      <c r="N20" s="17">
        <v>3</v>
      </c>
      <c r="O20" s="17"/>
    </row>
    <row r="21" spans="1:15" s="14" customFormat="1" ht="258.75" x14ac:dyDescent="0.25">
      <c r="A21" s="18">
        <v>20</v>
      </c>
      <c r="B21" s="38">
        <v>355102</v>
      </c>
      <c r="C21" s="35" t="s">
        <v>405</v>
      </c>
      <c r="D21" s="33" t="s">
        <v>406</v>
      </c>
      <c r="E21" s="9">
        <v>23345000</v>
      </c>
      <c r="F21" s="9">
        <f t="shared" si="7"/>
        <v>28206748.123232</v>
      </c>
      <c r="G21" s="21">
        <v>21112000</v>
      </c>
      <c r="H21" s="9">
        <f t="shared" si="0"/>
        <v>23342525.024</v>
      </c>
      <c r="I21" s="20">
        <v>24278800</v>
      </c>
      <c r="J21" s="9">
        <f t="shared" ref="J21:J22" si="13">I21*(1+5.1%)</f>
        <v>25517018.799999997</v>
      </c>
      <c r="K21" s="9">
        <f t="shared" si="9"/>
        <v>25688763.982410666</v>
      </c>
      <c r="L21" s="71">
        <f t="shared" si="4"/>
        <v>171745.18241066858</v>
      </c>
      <c r="M21" s="71">
        <f t="shared" ref="M21:M22" si="14">+J21</f>
        <v>25517018.799999997</v>
      </c>
      <c r="N21" s="14">
        <v>5</v>
      </c>
      <c r="O21" s="17"/>
    </row>
    <row r="22" spans="1:15" s="14" customFormat="1" ht="247.5" x14ac:dyDescent="0.25">
      <c r="A22" s="18">
        <v>21</v>
      </c>
      <c r="B22" s="27">
        <v>355104</v>
      </c>
      <c r="C22" s="35" t="s">
        <v>407</v>
      </c>
      <c r="D22" s="33" t="s">
        <v>408</v>
      </c>
      <c r="E22" s="9">
        <v>23690000</v>
      </c>
      <c r="F22" s="9">
        <f t="shared" si="7"/>
        <v>28623596.617663998</v>
      </c>
      <c r="G22" s="21">
        <v>21424000</v>
      </c>
      <c r="H22" s="9">
        <f t="shared" si="0"/>
        <v>23687488.447999999</v>
      </c>
      <c r="I22" s="20">
        <v>24637600</v>
      </c>
      <c r="J22" s="9">
        <f t="shared" si="13"/>
        <v>25894117.599999998</v>
      </c>
      <c r="K22" s="9">
        <f t="shared" si="9"/>
        <v>26068400.888554662</v>
      </c>
      <c r="L22" s="71">
        <f t="shared" si="4"/>
        <v>174283.2885546647</v>
      </c>
      <c r="M22" s="71">
        <f t="shared" si="14"/>
        <v>25894117.599999998</v>
      </c>
      <c r="N22" s="14">
        <v>5</v>
      </c>
      <c r="O22" s="17"/>
    </row>
    <row r="23" spans="1:15" s="14" customFormat="1" ht="146.25" x14ac:dyDescent="0.25">
      <c r="A23" s="18">
        <v>22</v>
      </c>
      <c r="B23" s="39">
        <v>355105</v>
      </c>
      <c r="C23" s="29" t="s">
        <v>276</v>
      </c>
      <c r="D23" s="30" t="s">
        <v>274</v>
      </c>
      <c r="E23" s="9">
        <v>2072506</v>
      </c>
      <c r="F23" s="9">
        <f t="shared" si="7"/>
        <v>2504118.8573950334</v>
      </c>
      <c r="G23" s="21" t="s">
        <v>9</v>
      </c>
      <c r="H23" s="9" t="s">
        <v>9</v>
      </c>
      <c r="I23" s="9" t="s">
        <v>9</v>
      </c>
      <c r="J23" s="50" t="s">
        <v>9</v>
      </c>
      <c r="K23" s="9">
        <f t="shared" si="9"/>
        <v>2504118.8573950334</v>
      </c>
      <c r="L23" s="58">
        <f>+K23-F23</f>
        <v>0</v>
      </c>
      <c r="M23" s="58">
        <f>+K23</f>
        <v>2504118.8573950334</v>
      </c>
      <c r="N23" s="17">
        <v>3</v>
      </c>
      <c r="O23" s="17"/>
    </row>
    <row r="24" spans="1:15" s="14" customFormat="1" ht="247.5" x14ac:dyDescent="0.25">
      <c r="A24" s="18">
        <v>23</v>
      </c>
      <c r="B24" s="27">
        <v>355205</v>
      </c>
      <c r="C24" s="35" t="s">
        <v>409</v>
      </c>
      <c r="D24" s="33" t="s">
        <v>410</v>
      </c>
      <c r="E24" s="9">
        <v>23000000</v>
      </c>
      <c r="F24" s="9">
        <f t="shared" si="7"/>
        <v>27789899.628799997</v>
      </c>
      <c r="G24" s="21">
        <v>21200000</v>
      </c>
      <c r="H24" s="9">
        <f t="shared" si="0"/>
        <v>23439822.399999999</v>
      </c>
      <c r="I24" s="20">
        <v>24380000</v>
      </c>
      <c r="J24" s="9">
        <f t="shared" ref="J24:J25" si="15">I24*(1+5.1%)</f>
        <v>25623380</v>
      </c>
      <c r="K24" s="9">
        <f t="shared" si="9"/>
        <v>25617700.676266667</v>
      </c>
      <c r="L24" s="53">
        <f t="shared" si="4"/>
        <v>-5679.3237333334982</v>
      </c>
      <c r="M24" s="53">
        <f>+K24</f>
        <v>25617700.676266667</v>
      </c>
      <c r="N24" s="17">
        <v>1</v>
      </c>
      <c r="O24" s="17"/>
    </row>
    <row r="25" spans="1:15" s="14" customFormat="1" ht="270" x14ac:dyDescent="0.25">
      <c r="A25" s="18">
        <v>24</v>
      </c>
      <c r="B25" s="27">
        <v>356101</v>
      </c>
      <c r="C25" s="35" t="s">
        <v>411</v>
      </c>
      <c r="D25" s="33" t="s">
        <v>412</v>
      </c>
      <c r="E25" s="9">
        <v>25300000</v>
      </c>
      <c r="F25" s="9">
        <f t="shared" si="7"/>
        <v>30568889.591679998</v>
      </c>
      <c r="G25" s="21">
        <v>22880000</v>
      </c>
      <c r="H25" s="9">
        <f t="shared" si="0"/>
        <v>25297317.759999998</v>
      </c>
      <c r="I25" s="20">
        <v>26312000</v>
      </c>
      <c r="J25" s="9">
        <f t="shared" si="15"/>
        <v>27653912</v>
      </c>
      <c r="K25" s="9">
        <f t="shared" si="9"/>
        <v>27840039.783893332</v>
      </c>
      <c r="L25" s="71">
        <f t="shared" si="4"/>
        <v>186127.78389333189</v>
      </c>
      <c r="M25" s="71">
        <f>+J25</f>
        <v>27653912</v>
      </c>
      <c r="N25" s="14">
        <v>5</v>
      </c>
      <c r="O25" s="17"/>
    </row>
    <row r="26" spans="1:15" s="14" customFormat="1" ht="45" x14ac:dyDescent="0.25">
      <c r="A26" s="18">
        <v>25</v>
      </c>
      <c r="B26" s="36">
        <v>356102</v>
      </c>
      <c r="C26" s="32" t="s">
        <v>413</v>
      </c>
      <c r="D26" s="48" t="s">
        <v>381</v>
      </c>
      <c r="E26" s="9">
        <v>2254315</v>
      </c>
      <c r="F26" s="9">
        <f t="shared" ref="F26:F28" si="16">E26*(1+9.28%)*(1+5.2%)*(1+5.1%)</f>
        <v>2723790.7644216637</v>
      </c>
      <c r="G26" s="21">
        <v>2342076</v>
      </c>
      <c r="H26" s="9">
        <f t="shared" si="0"/>
        <v>2589521.0135519998</v>
      </c>
      <c r="I26" s="50" t="s">
        <v>9</v>
      </c>
      <c r="J26" s="50" t="s">
        <v>9</v>
      </c>
      <c r="K26" s="9">
        <f t="shared" si="9"/>
        <v>2656655.8889868315</v>
      </c>
      <c r="L26" s="70">
        <f>+K26-H26</f>
        <v>67134.875434831716</v>
      </c>
      <c r="M26" s="70">
        <f t="shared" ref="M26:M28" si="17">+H26</f>
        <v>2589521.0135519998</v>
      </c>
      <c r="N26" s="14">
        <v>4</v>
      </c>
      <c r="O26" s="17"/>
    </row>
    <row r="27" spans="1:15" s="14" customFormat="1" ht="78.75" x14ac:dyDescent="0.25">
      <c r="A27" s="18">
        <v>26</v>
      </c>
      <c r="B27" s="31">
        <v>356202</v>
      </c>
      <c r="C27" s="32" t="s">
        <v>414</v>
      </c>
      <c r="D27" s="48" t="s">
        <v>381</v>
      </c>
      <c r="E27" s="9">
        <v>2428036</v>
      </c>
      <c r="F27" s="9">
        <f t="shared" si="16"/>
        <v>2933690.2928310013</v>
      </c>
      <c r="G27" s="21">
        <v>2522559</v>
      </c>
      <c r="H27" s="9">
        <f t="shared" si="0"/>
        <v>2789072.4034679998</v>
      </c>
      <c r="I27" s="50" t="s">
        <v>9</v>
      </c>
      <c r="J27" s="50" t="s">
        <v>9</v>
      </c>
      <c r="K27" s="9">
        <f t="shared" si="9"/>
        <v>2861381.3481495008</v>
      </c>
      <c r="L27" s="70">
        <f>+K27-H27</f>
        <v>72308.944681501016</v>
      </c>
      <c r="M27" s="70">
        <f t="shared" si="17"/>
        <v>2789072.4034679998</v>
      </c>
      <c r="N27" s="14">
        <v>4</v>
      </c>
    </row>
    <row r="28" spans="1:15" s="14" customFormat="1" ht="67.5" x14ac:dyDescent="0.25">
      <c r="A28" s="18">
        <v>27</v>
      </c>
      <c r="B28" s="31">
        <v>356203</v>
      </c>
      <c r="C28" s="32" t="s">
        <v>415</v>
      </c>
      <c r="D28" s="48" t="s">
        <v>381</v>
      </c>
      <c r="E28" s="9">
        <v>2428036</v>
      </c>
      <c r="F28" s="9">
        <f t="shared" si="16"/>
        <v>2933690.2928310013</v>
      </c>
      <c r="G28" s="21">
        <v>2522559</v>
      </c>
      <c r="H28" s="9">
        <f t="shared" si="0"/>
        <v>2789072.4034679998</v>
      </c>
      <c r="I28" s="50" t="s">
        <v>9</v>
      </c>
      <c r="J28" s="50" t="s">
        <v>9</v>
      </c>
      <c r="K28" s="9">
        <f t="shared" si="9"/>
        <v>2861381.3481495008</v>
      </c>
      <c r="L28" s="70">
        <f>+K28-H28</f>
        <v>72308.944681501016</v>
      </c>
      <c r="M28" s="70">
        <f t="shared" si="17"/>
        <v>2789072.4034679998</v>
      </c>
      <c r="N28" s="14">
        <v>4</v>
      </c>
    </row>
    <row r="29" spans="1:15" s="14" customFormat="1" ht="78.75" x14ac:dyDescent="0.25">
      <c r="A29" s="18">
        <v>28</v>
      </c>
      <c r="B29" s="40">
        <v>358204</v>
      </c>
      <c r="C29" s="29" t="s">
        <v>277</v>
      </c>
      <c r="D29" s="30" t="s">
        <v>14</v>
      </c>
      <c r="E29" s="9" t="s">
        <v>9</v>
      </c>
      <c r="F29" s="9" t="s">
        <v>9</v>
      </c>
      <c r="G29" s="21" t="s">
        <v>9</v>
      </c>
      <c r="H29" s="9" t="s">
        <v>9</v>
      </c>
      <c r="I29" s="9" t="s">
        <v>9</v>
      </c>
      <c r="J29" s="50" t="s">
        <v>9</v>
      </c>
      <c r="K29" s="50" t="s">
        <v>9</v>
      </c>
      <c r="L29" s="53" t="s">
        <v>9</v>
      </c>
      <c r="M29" s="53" t="s">
        <v>9</v>
      </c>
      <c r="N29" s="17">
        <v>0</v>
      </c>
    </row>
    <row r="30" spans="1:15" s="14" customFormat="1" ht="56.25" x14ac:dyDescent="0.25">
      <c r="A30" s="18">
        <v>29</v>
      </c>
      <c r="B30" s="39">
        <v>358710</v>
      </c>
      <c r="C30" s="29" t="s">
        <v>416</v>
      </c>
      <c r="D30" s="35" t="s">
        <v>14</v>
      </c>
      <c r="E30" s="9" t="s">
        <v>9</v>
      </c>
      <c r="F30" s="9" t="s">
        <v>9</v>
      </c>
      <c r="G30" s="21" t="s">
        <v>9</v>
      </c>
      <c r="H30" s="9" t="s">
        <v>9</v>
      </c>
      <c r="I30" s="9" t="s">
        <v>9</v>
      </c>
      <c r="J30" s="50" t="s">
        <v>9</v>
      </c>
      <c r="K30" s="50" t="s">
        <v>9</v>
      </c>
      <c r="L30" s="53" t="s">
        <v>9</v>
      </c>
      <c r="M30" s="55" t="s">
        <v>9</v>
      </c>
      <c r="N30" s="17">
        <v>0</v>
      </c>
    </row>
    <row r="31" spans="1:15" s="14" customFormat="1" ht="247.5" x14ac:dyDescent="0.25">
      <c r="A31" s="18">
        <v>30</v>
      </c>
      <c r="B31" s="27">
        <v>358903</v>
      </c>
      <c r="C31" s="35" t="s">
        <v>417</v>
      </c>
      <c r="D31" s="33" t="s">
        <v>418</v>
      </c>
      <c r="E31" s="9" t="s">
        <v>9</v>
      </c>
      <c r="F31" s="9" t="s">
        <v>9</v>
      </c>
      <c r="G31" s="21">
        <v>11469200</v>
      </c>
      <c r="H31" s="9">
        <f t="shared" ref="H31:H36" si="18">G31*(1+5.2%)*(1+5.1%)</f>
        <v>12680943.918399999</v>
      </c>
      <c r="I31" s="20">
        <v>13189580</v>
      </c>
      <c r="J31" s="9">
        <f t="shared" ref="J31" si="19">I31*(1+5.1%)</f>
        <v>13862248.579999998</v>
      </c>
      <c r="K31" s="9">
        <f t="shared" si="9"/>
        <v>13271596.249199998</v>
      </c>
      <c r="L31" s="57">
        <f t="shared" si="4"/>
        <v>-590652.33080000058</v>
      </c>
      <c r="M31" s="53">
        <f>+K31</f>
        <v>13271596.249199998</v>
      </c>
      <c r="N31" s="17">
        <v>1</v>
      </c>
    </row>
    <row r="32" spans="1:15" s="14" customFormat="1" ht="56.25" x14ac:dyDescent="0.25">
      <c r="A32" s="18">
        <v>31</v>
      </c>
      <c r="B32" s="31">
        <v>359501</v>
      </c>
      <c r="C32" s="32" t="s">
        <v>419</v>
      </c>
      <c r="D32" s="48" t="s">
        <v>381</v>
      </c>
      <c r="E32" s="9">
        <v>1127745</v>
      </c>
      <c r="F32" s="9">
        <f t="shared" ref="F32:F33" si="20">E32*(1+9.28%)*(1+5.2%)*(1+5.1%)</f>
        <v>1362605.2329078719</v>
      </c>
      <c r="G32" s="21">
        <v>1171648</v>
      </c>
      <c r="H32" s="9">
        <f t="shared" si="18"/>
        <v>1295434.954496</v>
      </c>
      <c r="I32" s="50" t="s">
        <v>9</v>
      </c>
      <c r="J32" s="50" t="s">
        <v>9</v>
      </c>
      <c r="K32" s="9">
        <f t="shared" si="9"/>
        <v>1329020.0937019358</v>
      </c>
      <c r="L32" s="70">
        <f>+K32-H32</f>
        <v>33585.139205935877</v>
      </c>
      <c r="M32" s="70">
        <f t="shared" ref="M32:M33" si="21">+H32</f>
        <v>1295434.954496</v>
      </c>
      <c r="N32" s="14">
        <v>4</v>
      </c>
    </row>
    <row r="33" spans="1:14" s="14" customFormat="1" ht="33.75" x14ac:dyDescent="0.25">
      <c r="A33" s="18">
        <v>32</v>
      </c>
      <c r="B33" s="31">
        <v>359504</v>
      </c>
      <c r="C33" s="32" t="s">
        <v>420</v>
      </c>
      <c r="D33" s="48" t="s">
        <v>381</v>
      </c>
      <c r="E33" s="9">
        <v>4135418</v>
      </c>
      <c r="F33" s="9">
        <f t="shared" si="20"/>
        <v>4996645.7018753411</v>
      </c>
      <c r="G33" s="21">
        <v>4296409</v>
      </c>
      <c r="H33" s="9">
        <f t="shared" si="18"/>
        <v>4750333.2036680002</v>
      </c>
      <c r="I33" s="50" t="s">
        <v>9</v>
      </c>
      <c r="J33" s="50" t="s">
        <v>9</v>
      </c>
      <c r="K33" s="9">
        <f t="shared" si="9"/>
        <v>4873489.4527716711</v>
      </c>
      <c r="L33" s="70">
        <f>+K33-H33</f>
        <v>123156.24910367094</v>
      </c>
      <c r="M33" s="70">
        <f t="shared" si="21"/>
        <v>4750333.2036680002</v>
      </c>
      <c r="N33" s="14">
        <v>4</v>
      </c>
    </row>
    <row r="34" spans="1:14" s="14" customFormat="1" ht="191.25" x14ac:dyDescent="0.25">
      <c r="A34" s="18">
        <v>33</v>
      </c>
      <c r="B34" s="27">
        <v>360101</v>
      </c>
      <c r="C34" s="35" t="s">
        <v>421</v>
      </c>
      <c r="D34" s="33" t="s">
        <v>422</v>
      </c>
      <c r="E34" s="9">
        <v>7306525</v>
      </c>
      <c r="F34" s="9">
        <f>E34*(1+9.28%)*(1+5.2%)*(1+5.1%)</f>
        <v>8828156.3645790387</v>
      </c>
      <c r="G34" s="21">
        <v>7115900</v>
      </c>
      <c r="H34" s="9">
        <f t="shared" si="18"/>
        <v>7867709.0668000001</v>
      </c>
      <c r="I34" s="20">
        <v>8183285</v>
      </c>
      <c r="J34" s="9">
        <f t="shared" ref="J34:J36" si="22">I34*(1+5.1%)</f>
        <v>8600632.5350000001</v>
      </c>
      <c r="K34" s="9">
        <f t="shared" si="9"/>
        <v>8432165.9887930136</v>
      </c>
      <c r="L34" s="53">
        <f t="shared" si="4"/>
        <v>-168466.54620698653</v>
      </c>
      <c r="M34" s="53">
        <f t="shared" ref="M34:M36" si="23">+K34</f>
        <v>8432165.9887930136</v>
      </c>
      <c r="N34" s="17">
        <v>1</v>
      </c>
    </row>
    <row r="35" spans="1:14" s="14" customFormat="1" ht="191.25" x14ac:dyDescent="0.25">
      <c r="A35" s="18">
        <v>34</v>
      </c>
      <c r="B35" s="38">
        <v>360102</v>
      </c>
      <c r="C35" s="35" t="s">
        <v>423</v>
      </c>
      <c r="D35" s="33" t="s">
        <v>424</v>
      </c>
      <c r="E35" s="9" t="s">
        <v>9</v>
      </c>
      <c r="F35" s="9" t="s">
        <v>9</v>
      </c>
      <c r="G35" s="21">
        <v>8624000</v>
      </c>
      <c r="H35" s="9">
        <f t="shared" si="18"/>
        <v>9535142.8479999993</v>
      </c>
      <c r="I35" s="20">
        <v>9917600</v>
      </c>
      <c r="J35" s="9">
        <f t="shared" si="22"/>
        <v>10423397.6</v>
      </c>
      <c r="K35" s="9">
        <f t="shared" si="9"/>
        <v>9979270.2239999995</v>
      </c>
      <c r="L35" s="53">
        <f t="shared" si="4"/>
        <v>-444127.37600000016</v>
      </c>
      <c r="M35" s="53">
        <f t="shared" si="23"/>
        <v>9979270.2239999995</v>
      </c>
      <c r="N35" s="17">
        <v>1</v>
      </c>
    </row>
    <row r="36" spans="1:14" s="14" customFormat="1" ht="191.25" x14ac:dyDescent="0.25">
      <c r="A36" s="18">
        <v>35</v>
      </c>
      <c r="B36" s="38">
        <v>360106</v>
      </c>
      <c r="C36" s="35" t="s">
        <v>425</v>
      </c>
      <c r="D36" s="33" t="s">
        <v>426</v>
      </c>
      <c r="E36" s="9">
        <v>19895000</v>
      </c>
      <c r="F36" s="9">
        <f>E36*(1+9.28%)*(1+5.2%)*(1+5.1%)</f>
        <v>24038263.178912003</v>
      </c>
      <c r="G36" s="21">
        <v>18338000</v>
      </c>
      <c r="H36" s="9">
        <f t="shared" si="18"/>
        <v>20275446.375999998</v>
      </c>
      <c r="I36" s="20">
        <v>21088700</v>
      </c>
      <c r="J36" s="9">
        <f t="shared" si="22"/>
        <v>22164223.699999999</v>
      </c>
      <c r="K36" s="9">
        <f t="shared" si="9"/>
        <v>22159311.084970668</v>
      </c>
      <c r="L36" s="53">
        <f t="shared" si="4"/>
        <v>-4912.6150293312967</v>
      </c>
      <c r="M36" s="53">
        <f t="shared" si="23"/>
        <v>22159311.084970668</v>
      </c>
      <c r="N36" s="17">
        <v>1</v>
      </c>
    </row>
    <row r="37" spans="1:14" s="14" customFormat="1" ht="90" x14ac:dyDescent="0.25">
      <c r="A37" s="18">
        <v>36</v>
      </c>
      <c r="B37" s="39">
        <v>360201</v>
      </c>
      <c r="C37" s="29" t="s">
        <v>278</v>
      </c>
      <c r="D37" s="30" t="s">
        <v>14</v>
      </c>
      <c r="E37" s="9" t="s">
        <v>9</v>
      </c>
      <c r="F37" s="9" t="s">
        <v>9</v>
      </c>
      <c r="G37" s="21" t="s">
        <v>9</v>
      </c>
      <c r="H37" s="9" t="s">
        <v>9</v>
      </c>
      <c r="I37" s="9" t="s">
        <v>9</v>
      </c>
      <c r="J37" s="50" t="s">
        <v>9</v>
      </c>
      <c r="K37" s="50" t="s">
        <v>9</v>
      </c>
      <c r="L37" s="53" t="s">
        <v>9</v>
      </c>
      <c r="M37" s="57" t="s">
        <v>9</v>
      </c>
      <c r="N37" s="14">
        <v>0</v>
      </c>
    </row>
    <row r="38" spans="1:14" s="14" customFormat="1" ht="78.75" x14ac:dyDescent="0.25">
      <c r="A38" s="18">
        <v>37</v>
      </c>
      <c r="B38" s="31">
        <v>360401</v>
      </c>
      <c r="C38" s="32" t="s">
        <v>427</v>
      </c>
      <c r="D38" s="30" t="s">
        <v>14</v>
      </c>
      <c r="E38" s="9">
        <v>910312.52</v>
      </c>
      <c r="F38" s="9">
        <f>E38*(1+9.28%)*(1+5.2%)*(1+5.1%)</f>
        <v>1099891.0244191301</v>
      </c>
      <c r="G38" s="9">
        <v>945751</v>
      </c>
      <c r="H38" s="9">
        <f t="shared" ref="H38:H90" si="24">G38*(1+5.2%)*(1+5.1%)</f>
        <v>1045671.484652</v>
      </c>
      <c r="I38" s="9">
        <v>870672</v>
      </c>
      <c r="J38" s="9">
        <f t="shared" ref="J38:J51" si="25">I38*(1+5.1%)</f>
        <v>915076.272</v>
      </c>
      <c r="K38" s="9">
        <f t="shared" si="9"/>
        <v>1020212.9270237101</v>
      </c>
      <c r="L38" s="75">
        <f t="shared" si="4"/>
        <v>105136.6550237101</v>
      </c>
      <c r="M38" s="71">
        <f>+J38</f>
        <v>915076.272</v>
      </c>
      <c r="N38" s="14">
        <v>5</v>
      </c>
    </row>
    <row r="39" spans="1:14" s="14" customFormat="1" ht="56.25" x14ac:dyDescent="0.25">
      <c r="A39" s="18">
        <v>38</v>
      </c>
      <c r="B39" s="31">
        <v>360601</v>
      </c>
      <c r="C39" s="32" t="s">
        <v>428</v>
      </c>
      <c r="D39" s="30" t="s">
        <v>14</v>
      </c>
      <c r="E39" s="9" t="s">
        <v>9</v>
      </c>
      <c r="F39" s="9" t="s">
        <v>9</v>
      </c>
      <c r="G39" s="9">
        <v>380181</v>
      </c>
      <c r="H39" s="9">
        <f t="shared" si="24"/>
        <v>420347.88301200001</v>
      </c>
      <c r="I39" s="22">
        <v>1124299</v>
      </c>
      <c r="J39" s="9">
        <f t="shared" si="25"/>
        <v>1181638.2489999998</v>
      </c>
      <c r="K39" s="9">
        <f t="shared" si="9"/>
        <v>800993.06600599992</v>
      </c>
      <c r="L39" s="53">
        <f t="shared" si="4"/>
        <v>-380645.18299399992</v>
      </c>
      <c r="M39" s="53">
        <f t="shared" ref="M39:M41" si="26">+K39</f>
        <v>800993.06600599992</v>
      </c>
      <c r="N39" s="14">
        <v>1</v>
      </c>
    </row>
    <row r="40" spans="1:14" s="14" customFormat="1" ht="90" x14ac:dyDescent="0.25">
      <c r="A40" s="18">
        <v>39</v>
      </c>
      <c r="B40" s="31">
        <v>361601</v>
      </c>
      <c r="C40" s="32" t="s">
        <v>429</v>
      </c>
      <c r="D40" s="32" t="s">
        <v>384</v>
      </c>
      <c r="E40" s="9">
        <v>3409906.4</v>
      </c>
      <c r="F40" s="9">
        <f t="shared" ref="F40:F76" si="27">E40*(1+9.28%)*(1+5.2%)*(1+5.1%)</f>
        <v>4120041.591287076</v>
      </c>
      <c r="G40" s="9">
        <v>3542653</v>
      </c>
      <c r="H40" s="9">
        <f t="shared" si="24"/>
        <v>3916941.374756</v>
      </c>
      <c r="I40" s="9">
        <v>12200881</v>
      </c>
      <c r="J40" s="9">
        <f t="shared" si="25"/>
        <v>12823125.931</v>
      </c>
      <c r="K40" s="9">
        <f t="shared" si="9"/>
        <v>6953369.6323476918</v>
      </c>
      <c r="L40" s="53">
        <f t="shared" si="4"/>
        <v>-5869756.2986523081</v>
      </c>
      <c r="M40" s="53">
        <f t="shared" si="26"/>
        <v>6953369.6323476918</v>
      </c>
      <c r="N40" s="14">
        <v>1</v>
      </c>
    </row>
    <row r="41" spans="1:14" s="14" customFormat="1" ht="90" x14ac:dyDescent="0.25">
      <c r="A41" s="18">
        <v>40</v>
      </c>
      <c r="B41" s="31">
        <v>361603</v>
      </c>
      <c r="C41" s="32" t="s">
        <v>430</v>
      </c>
      <c r="D41" s="32" t="s">
        <v>384</v>
      </c>
      <c r="E41" s="9">
        <v>3409906.4</v>
      </c>
      <c r="F41" s="9">
        <f t="shared" si="27"/>
        <v>4120041.591287076</v>
      </c>
      <c r="G41" s="9">
        <v>3542653</v>
      </c>
      <c r="H41" s="9">
        <f t="shared" si="24"/>
        <v>3916941.374756</v>
      </c>
      <c r="I41" s="9">
        <v>12200881</v>
      </c>
      <c r="J41" s="9">
        <f t="shared" si="25"/>
        <v>12823125.931</v>
      </c>
      <c r="K41" s="9">
        <f t="shared" si="9"/>
        <v>6953369.6323476918</v>
      </c>
      <c r="L41" s="53">
        <f t="shared" si="4"/>
        <v>-5869756.2986523081</v>
      </c>
      <c r="M41" s="53">
        <f t="shared" si="26"/>
        <v>6953369.6323476918</v>
      </c>
      <c r="N41" s="14">
        <v>1</v>
      </c>
    </row>
    <row r="42" spans="1:14" s="14" customFormat="1" ht="281.25" x14ac:dyDescent="0.25">
      <c r="A42" s="18">
        <v>41</v>
      </c>
      <c r="B42" s="27">
        <v>361605</v>
      </c>
      <c r="C42" s="35" t="s">
        <v>431</v>
      </c>
      <c r="D42" s="32" t="s">
        <v>432</v>
      </c>
      <c r="E42" s="9">
        <v>31832000</v>
      </c>
      <c r="F42" s="9">
        <f t="shared" si="27"/>
        <v>38461221.086259201</v>
      </c>
      <c r="G42" s="21">
        <v>28787200</v>
      </c>
      <c r="H42" s="9">
        <f t="shared" si="24"/>
        <v>31828625.2544</v>
      </c>
      <c r="I42" s="20">
        <v>33105280</v>
      </c>
      <c r="J42" s="9">
        <f t="shared" si="25"/>
        <v>34793649.280000001</v>
      </c>
      <c r="K42" s="9">
        <f t="shared" si="9"/>
        <v>35027831.873553067</v>
      </c>
      <c r="L42" s="71">
        <f t="shared" si="4"/>
        <v>234182.59355306625</v>
      </c>
      <c r="M42" s="71">
        <f>+J42</f>
        <v>34793649.280000001</v>
      </c>
      <c r="N42" s="14">
        <v>5</v>
      </c>
    </row>
    <row r="43" spans="1:14" s="14" customFormat="1" ht="90" x14ac:dyDescent="0.25">
      <c r="A43" s="18">
        <v>42</v>
      </c>
      <c r="B43" s="36">
        <v>361607</v>
      </c>
      <c r="C43" s="32" t="s">
        <v>433</v>
      </c>
      <c r="D43" s="32" t="s">
        <v>384</v>
      </c>
      <c r="E43" s="9">
        <v>3409906.4</v>
      </c>
      <c r="F43" s="9">
        <f t="shared" si="27"/>
        <v>4120041.591287076</v>
      </c>
      <c r="G43" s="9">
        <v>3542653</v>
      </c>
      <c r="H43" s="9">
        <f t="shared" si="24"/>
        <v>3916941.374756</v>
      </c>
      <c r="I43" s="9">
        <v>12200881</v>
      </c>
      <c r="J43" s="9">
        <f t="shared" si="25"/>
        <v>12823125.931</v>
      </c>
      <c r="K43" s="9">
        <f t="shared" si="9"/>
        <v>6953369.6323476918</v>
      </c>
      <c r="L43" s="53">
        <f t="shared" si="4"/>
        <v>-5869756.2986523081</v>
      </c>
      <c r="M43" s="53">
        <f t="shared" ref="M43:M74" si="28">+K43</f>
        <v>6953369.6323476918</v>
      </c>
      <c r="N43" s="14">
        <v>1</v>
      </c>
    </row>
    <row r="44" spans="1:14" s="14" customFormat="1" ht="90" x14ac:dyDescent="0.25">
      <c r="A44" s="18">
        <v>43</v>
      </c>
      <c r="B44" s="31">
        <v>361609</v>
      </c>
      <c r="C44" s="32" t="s">
        <v>434</v>
      </c>
      <c r="D44" s="32" t="s">
        <v>384</v>
      </c>
      <c r="E44" s="9">
        <v>3409906.4</v>
      </c>
      <c r="F44" s="9">
        <f t="shared" si="27"/>
        <v>4120041.591287076</v>
      </c>
      <c r="G44" s="9">
        <v>3542653</v>
      </c>
      <c r="H44" s="9">
        <f t="shared" si="24"/>
        <v>3916941.374756</v>
      </c>
      <c r="I44" s="9">
        <v>12200881</v>
      </c>
      <c r="J44" s="9">
        <f t="shared" si="25"/>
        <v>12823125.931</v>
      </c>
      <c r="K44" s="9">
        <f t="shared" si="9"/>
        <v>6953369.6323476918</v>
      </c>
      <c r="L44" s="53">
        <f t="shared" si="4"/>
        <v>-5869756.2986523081</v>
      </c>
      <c r="M44" s="53">
        <f t="shared" si="28"/>
        <v>6953369.6323476918</v>
      </c>
      <c r="N44" s="14">
        <v>1</v>
      </c>
    </row>
    <row r="45" spans="1:14" s="14" customFormat="1" ht="90" x14ac:dyDescent="0.25">
      <c r="A45" s="18">
        <v>44</v>
      </c>
      <c r="B45" s="31">
        <v>361611</v>
      </c>
      <c r="C45" s="32" t="s">
        <v>435</v>
      </c>
      <c r="D45" s="32" t="s">
        <v>384</v>
      </c>
      <c r="E45" s="9">
        <v>3409906.4</v>
      </c>
      <c r="F45" s="9">
        <f t="shared" si="27"/>
        <v>4120041.591287076</v>
      </c>
      <c r="G45" s="9">
        <v>3542653</v>
      </c>
      <c r="H45" s="9">
        <f t="shared" si="24"/>
        <v>3916941.374756</v>
      </c>
      <c r="I45" s="9">
        <v>12200881</v>
      </c>
      <c r="J45" s="9">
        <f t="shared" si="25"/>
        <v>12823125.931</v>
      </c>
      <c r="K45" s="9">
        <f t="shared" si="9"/>
        <v>6953369.6323476918</v>
      </c>
      <c r="L45" s="53">
        <f t="shared" si="4"/>
        <v>-5869756.2986523081</v>
      </c>
      <c r="M45" s="53">
        <f t="shared" si="28"/>
        <v>6953369.6323476918</v>
      </c>
      <c r="N45" s="14">
        <v>1</v>
      </c>
    </row>
    <row r="46" spans="1:14" s="14" customFormat="1" ht="90" x14ac:dyDescent="0.25">
      <c r="A46" s="18">
        <v>45</v>
      </c>
      <c r="B46" s="31">
        <v>361613</v>
      </c>
      <c r="C46" s="32" t="s">
        <v>436</v>
      </c>
      <c r="D46" s="32" t="s">
        <v>384</v>
      </c>
      <c r="E46" s="9">
        <v>3409906.4</v>
      </c>
      <c r="F46" s="9">
        <f t="shared" si="27"/>
        <v>4120041.591287076</v>
      </c>
      <c r="G46" s="9">
        <v>3542653</v>
      </c>
      <c r="H46" s="9">
        <f t="shared" si="24"/>
        <v>3916941.374756</v>
      </c>
      <c r="I46" s="9">
        <v>12200881</v>
      </c>
      <c r="J46" s="9">
        <f t="shared" si="25"/>
        <v>12823125.931</v>
      </c>
      <c r="K46" s="9">
        <f t="shared" si="9"/>
        <v>6953369.6323476918</v>
      </c>
      <c r="L46" s="53">
        <f t="shared" si="4"/>
        <v>-5869756.2986523081</v>
      </c>
      <c r="M46" s="53">
        <f t="shared" si="28"/>
        <v>6953369.6323476918</v>
      </c>
      <c r="N46" s="14">
        <v>1</v>
      </c>
    </row>
    <row r="47" spans="1:14" s="14" customFormat="1" ht="90" x14ac:dyDescent="0.25">
      <c r="A47" s="18">
        <v>46</v>
      </c>
      <c r="B47" s="31">
        <v>361615</v>
      </c>
      <c r="C47" s="32" t="s">
        <v>437</v>
      </c>
      <c r="D47" s="32" t="s">
        <v>384</v>
      </c>
      <c r="E47" s="9">
        <v>3409906.4</v>
      </c>
      <c r="F47" s="9">
        <f t="shared" si="27"/>
        <v>4120041.591287076</v>
      </c>
      <c r="G47" s="9">
        <v>3542653</v>
      </c>
      <c r="H47" s="9">
        <f t="shared" si="24"/>
        <v>3916941.374756</v>
      </c>
      <c r="I47" s="9">
        <v>12200881</v>
      </c>
      <c r="J47" s="9">
        <f t="shared" si="25"/>
        <v>12823125.931</v>
      </c>
      <c r="K47" s="9">
        <f t="shared" si="9"/>
        <v>6953369.6323476918</v>
      </c>
      <c r="L47" s="53">
        <f t="shared" si="4"/>
        <v>-5869756.2986523081</v>
      </c>
      <c r="M47" s="53">
        <f t="shared" si="28"/>
        <v>6953369.6323476918</v>
      </c>
      <c r="N47" s="14">
        <v>1</v>
      </c>
    </row>
    <row r="48" spans="1:14" s="14" customFormat="1" ht="90" x14ac:dyDescent="0.25">
      <c r="A48" s="18">
        <v>47</v>
      </c>
      <c r="B48" s="31">
        <v>361617</v>
      </c>
      <c r="C48" s="32" t="s">
        <v>438</v>
      </c>
      <c r="D48" s="32" t="s">
        <v>384</v>
      </c>
      <c r="E48" s="9">
        <v>3409906.4</v>
      </c>
      <c r="F48" s="9">
        <f t="shared" si="27"/>
        <v>4120041.591287076</v>
      </c>
      <c r="G48" s="9">
        <v>3542653</v>
      </c>
      <c r="H48" s="9">
        <f t="shared" si="24"/>
        <v>3916941.374756</v>
      </c>
      <c r="I48" s="9">
        <v>12200881</v>
      </c>
      <c r="J48" s="9">
        <f t="shared" si="25"/>
        <v>12823125.931</v>
      </c>
      <c r="K48" s="9">
        <f t="shared" si="9"/>
        <v>6953369.6323476918</v>
      </c>
      <c r="L48" s="53">
        <f t="shared" si="4"/>
        <v>-5869756.2986523081</v>
      </c>
      <c r="M48" s="53">
        <f t="shared" si="28"/>
        <v>6953369.6323476918</v>
      </c>
      <c r="N48" s="14">
        <v>1</v>
      </c>
    </row>
    <row r="49" spans="1:14" s="14" customFormat="1" ht="90" x14ac:dyDescent="0.25">
      <c r="A49" s="18">
        <v>48</v>
      </c>
      <c r="B49" s="31">
        <v>361619</v>
      </c>
      <c r="C49" s="32" t="s">
        <v>439</v>
      </c>
      <c r="D49" s="32" t="s">
        <v>384</v>
      </c>
      <c r="E49" s="9">
        <v>3409906.4</v>
      </c>
      <c r="F49" s="9">
        <f t="shared" si="27"/>
        <v>4120041.591287076</v>
      </c>
      <c r="G49" s="9">
        <v>3542653</v>
      </c>
      <c r="H49" s="9">
        <f t="shared" si="24"/>
        <v>3916941.374756</v>
      </c>
      <c r="I49" s="9">
        <v>12200881</v>
      </c>
      <c r="J49" s="9">
        <f t="shared" si="25"/>
        <v>12823125.931</v>
      </c>
      <c r="K49" s="9">
        <f t="shared" si="9"/>
        <v>6953369.6323476918</v>
      </c>
      <c r="L49" s="53">
        <f t="shared" si="4"/>
        <v>-5869756.2986523081</v>
      </c>
      <c r="M49" s="53">
        <f t="shared" si="28"/>
        <v>6953369.6323476918</v>
      </c>
      <c r="N49" s="14">
        <v>1</v>
      </c>
    </row>
    <row r="50" spans="1:14" s="14" customFormat="1" ht="90" x14ac:dyDescent="0.25">
      <c r="A50" s="18">
        <v>49</v>
      </c>
      <c r="B50" s="31">
        <v>361621</v>
      </c>
      <c r="C50" s="32" t="s">
        <v>440</v>
      </c>
      <c r="D50" s="32" t="s">
        <v>384</v>
      </c>
      <c r="E50" s="9">
        <v>3409906.4</v>
      </c>
      <c r="F50" s="9">
        <f t="shared" si="27"/>
        <v>4120041.591287076</v>
      </c>
      <c r="G50" s="9">
        <v>3542653</v>
      </c>
      <c r="H50" s="9">
        <f t="shared" si="24"/>
        <v>3916941.374756</v>
      </c>
      <c r="I50" s="9">
        <v>12200881</v>
      </c>
      <c r="J50" s="9">
        <f t="shared" si="25"/>
        <v>12823125.931</v>
      </c>
      <c r="K50" s="9">
        <f t="shared" si="9"/>
        <v>6953369.6323476918</v>
      </c>
      <c r="L50" s="53">
        <f t="shared" si="4"/>
        <v>-5869756.2986523081</v>
      </c>
      <c r="M50" s="53">
        <f t="shared" si="28"/>
        <v>6953369.6323476918</v>
      </c>
      <c r="N50" s="14">
        <v>1</v>
      </c>
    </row>
    <row r="51" spans="1:14" s="14" customFormat="1" ht="90" x14ac:dyDescent="0.25">
      <c r="A51" s="18">
        <v>50</v>
      </c>
      <c r="B51" s="31">
        <v>361623</v>
      </c>
      <c r="C51" s="32" t="s">
        <v>441</v>
      </c>
      <c r="D51" s="32" t="s">
        <v>384</v>
      </c>
      <c r="E51" s="9">
        <v>3409906.4</v>
      </c>
      <c r="F51" s="9">
        <f t="shared" si="27"/>
        <v>4120041.591287076</v>
      </c>
      <c r="G51" s="9">
        <v>3542653</v>
      </c>
      <c r="H51" s="9">
        <f t="shared" si="24"/>
        <v>3916941.374756</v>
      </c>
      <c r="I51" s="9">
        <v>12200881</v>
      </c>
      <c r="J51" s="9">
        <f t="shared" si="25"/>
        <v>12823125.931</v>
      </c>
      <c r="K51" s="9">
        <f t="shared" si="9"/>
        <v>6953369.6323476918</v>
      </c>
      <c r="L51" s="53">
        <f t="shared" si="4"/>
        <v>-5869756.2986523081</v>
      </c>
      <c r="M51" s="53">
        <f t="shared" si="28"/>
        <v>6953369.6323476918</v>
      </c>
      <c r="N51" s="14">
        <v>1</v>
      </c>
    </row>
    <row r="52" spans="1:14" s="14" customFormat="1" ht="90" x14ac:dyDescent="0.25">
      <c r="A52" s="18">
        <v>51</v>
      </c>
      <c r="B52" s="31">
        <v>361801</v>
      </c>
      <c r="C52" s="32" t="s">
        <v>442</v>
      </c>
      <c r="D52" s="32" t="s">
        <v>384</v>
      </c>
      <c r="E52" s="9">
        <v>3409906.4</v>
      </c>
      <c r="F52" s="9">
        <f t="shared" si="27"/>
        <v>4120041.591287076</v>
      </c>
      <c r="G52" s="9">
        <v>3542653</v>
      </c>
      <c r="H52" s="9">
        <f t="shared" si="24"/>
        <v>3916941.374756</v>
      </c>
      <c r="I52" s="9">
        <v>12200881</v>
      </c>
      <c r="J52" s="9">
        <f t="shared" ref="J52" si="29">I52*(1+5.1%)</f>
        <v>12823125.931</v>
      </c>
      <c r="K52" s="9">
        <f t="shared" si="9"/>
        <v>6953369.6323476918</v>
      </c>
      <c r="L52" s="53">
        <f t="shared" si="4"/>
        <v>-5869756.2986523081</v>
      </c>
      <c r="M52" s="53">
        <f t="shared" si="28"/>
        <v>6953369.6323476918</v>
      </c>
      <c r="N52" s="14">
        <v>1</v>
      </c>
    </row>
    <row r="53" spans="1:14" s="14" customFormat="1" ht="90" x14ac:dyDescent="0.25">
      <c r="A53" s="18">
        <v>52</v>
      </c>
      <c r="B53" s="31">
        <v>361803</v>
      </c>
      <c r="C53" s="32" t="s">
        <v>443</v>
      </c>
      <c r="D53" s="32" t="s">
        <v>384</v>
      </c>
      <c r="E53" s="9">
        <v>3409906.4</v>
      </c>
      <c r="F53" s="9">
        <f t="shared" si="27"/>
        <v>4120041.591287076</v>
      </c>
      <c r="G53" s="9">
        <v>3542653</v>
      </c>
      <c r="H53" s="9">
        <f t="shared" si="24"/>
        <v>3916941.374756</v>
      </c>
      <c r="I53" s="9">
        <v>12200881</v>
      </c>
      <c r="J53" s="9">
        <f t="shared" ref="J53:J64" si="30">I53*(1+5.1%)</f>
        <v>12823125.931</v>
      </c>
      <c r="K53" s="9">
        <f t="shared" si="9"/>
        <v>6953369.6323476918</v>
      </c>
      <c r="L53" s="53">
        <f t="shared" si="4"/>
        <v>-5869756.2986523081</v>
      </c>
      <c r="M53" s="53">
        <f t="shared" si="28"/>
        <v>6953369.6323476918</v>
      </c>
      <c r="N53" s="14">
        <v>1</v>
      </c>
    </row>
    <row r="54" spans="1:14" s="14" customFormat="1" ht="90" x14ac:dyDescent="0.25">
      <c r="A54" s="18">
        <v>53</v>
      </c>
      <c r="B54" s="31">
        <v>361805</v>
      </c>
      <c r="C54" s="32" t="s">
        <v>444</v>
      </c>
      <c r="D54" s="32" t="s">
        <v>384</v>
      </c>
      <c r="E54" s="9">
        <v>3409906.4</v>
      </c>
      <c r="F54" s="9">
        <f t="shared" si="27"/>
        <v>4120041.591287076</v>
      </c>
      <c r="G54" s="9">
        <v>3542653</v>
      </c>
      <c r="H54" s="9">
        <f t="shared" si="24"/>
        <v>3916941.374756</v>
      </c>
      <c r="I54" s="9">
        <v>12200881</v>
      </c>
      <c r="J54" s="9">
        <f t="shared" si="30"/>
        <v>12823125.931</v>
      </c>
      <c r="K54" s="9">
        <f t="shared" si="9"/>
        <v>6953369.6323476918</v>
      </c>
      <c r="L54" s="53">
        <f t="shared" si="4"/>
        <v>-5869756.2986523081</v>
      </c>
      <c r="M54" s="53">
        <f t="shared" si="28"/>
        <v>6953369.6323476918</v>
      </c>
      <c r="N54" s="14">
        <v>1</v>
      </c>
    </row>
    <row r="55" spans="1:14" s="14" customFormat="1" ht="90" x14ac:dyDescent="0.25">
      <c r="A55" s="18">
        <v>54</v>
      </c>
      <c r="B55" s="31">
        <v>361807</v>
      </c>
      <c r="C55" s="32" t="s">
        <v>445</v>
      </c>
      <c r="D55" s="32" t="s">
        <v>384</v>
      </c>
      <c r="E55" s="9">
        <v>3409906.4</v>
      </c>
      <c r="F55" s="9">
        <f t="shared" si="27"/>
        <v>4120041.591287076</v>
      </c>
      <c r="G55" s="9">
        <v>3542653</v>
      </c>
      <c r="H55" s="9">
        <f t="shared" si="24"/>
        <v>3916941.374756</v>
      </c>
      <c r="I55" s="9">
        <v>12200881</v>
      </c>
      <c r="J55" s="9">
        <f t="shared" si="30"/>
        <v>12823125.931</v>
      </c>
      <c r="K55" s="9">
        <f t="shared" si="9"/>
        <v>6953369.6323476918</v>
      </c>
      <c r="L55" s="53">
        <f t="shared" si="4"/>
        <v>-5869756.2986523081</v>
      </c>
      <c r="M55" s="53">
        <f t="shared" si="28"/>
        <v>6953369.6323476918</v>
      </c>
      <c r="N55" s="14">
        <v>1</v>
      </c>
    </row>
    <row r="56" spans="1:14" s="14" customFormat="1" ht="90" x14ac:dyDescent="0.25">
      <c r="A56" s="18">
        <v>55</v>
      </c>
      <c r="B56" s="31">
        <v>361809</v>
      </c>
      <c r="C56" s="32" t="s">
        <v>446</v>
      </c>
      <c r="D56" s="32" t="s">
        <v>384</v>
      </c>
      <c r="E56" s="9">
        <v>3409906.4</v>
      </c>
      <c r="F56" s="9">
        <f t="shared" si="27"/>
        <v>4120041.591287076</v>
      </c>
      <c r="G56" s="9">
        <v>3542653</v>
      </c>
      <c r="H56" s="9">
        <f t="shared" si="24"/>
        <v>3916941.374756</v>
      </c>
      <c r="I56" s="9">
        <v>12200881</v>
      </c>
      <c r="J56" s="9">
        <f t="shared" si="30"/>
        <v>12823125.931</v>
      </c>
      <c r="K56" s="9">
        <f t="shared" si="9"/>
        <v>6953369.6323476918</v>
      </c>
      <c r="L56" s="53">
        <f t="shared" si="4"/>
        <v>-5869756.2986523081</v>
      </c>
      <c r="M56" s="53">
        <f t="shared" si="28"/>
        <v>6953369.6323476918</v>
      </c>
      <c r="N56" s="14">
        <v>1</v>
      </c>
    </row>
    <row r="57" spans="1:14" s="14" customFormat="1" ht="90" x14ac:dyDescent="0.25">
      <c r="A57" s="18">
        <v>56</v>
      </c>
      <c r="B57" s="31">
        <v>361811</v>
      </c>
      <c r="C57" s="32" t="s">
        <v>447</v>
      </c>
      <c r="D57" s="32" t="s">
        <v>384</v>
      </c>
      <c r="E57" s="9">
        <v>3409906.4</v>
      </c>
      <c r="F57" s="9">
        <f t="shared" si="27"/>
        <v>4120041.591287076</v>
      </c>
      <c r="G57" s="9">
        <v>3542653</v>
      </c>
      <c r="H57" s="9">
        <f t="shared" si="24"/>
        <v>3916941.374756</v>
      </c>
      <c r="I57" s="9">
        <v>12200881</v>
      </c>
      <c r="J57" s="9">
        <f t="shared" si="30"/>
        <v>12823125.931</v>
      </c>
      <c r="K57" s="9">
        <f t="shared" si="9"/>
        <v>6953369.6323476918</v>
      </c>
      <c r="L57" s="53">
        <f t="shared" si="4"/>
        <v>-5869756.2986523081</v>
      </c>
      <c r="M57" s="53">
        <f t="shared" si="28"/>
        <v>6953369.6323476918</v>
      </c>
      <c r="N57" s="14">
        <v>1</v>
      </c>
    </row>
    <row r="58" spans="1:14" s="14" customFormat="1" ht="90" x14ac:dyDescent="0.25">
      <c r="A58" s="18">
        <v>57</v>
      </c>
      <c r="B58" s="31">
        <v>361813</v>
      </c>
      <c r="C58" s="32" t="s">
        <v>448</v>
      </c>
      <c r="D58" s="32" t="s">
        <v>384</v>
      </c>
      <c r="E58" s="9">
        <v>3409906.4</v>
      </c>
      <c r="F58" s="9">
        <f t="shared" si="27"/>
        <v>4120041.591287076</v>
      </c>
      <c r="G58" s="9">
        <v>3542653</v>
      </c>
      <c r="H58" s="9">
        <f t="shared" si="24"/>
        <v>3916941.374756</v>
      </c>
      <c r="I58" s="9">
        <v>12200881</v>
      </c>
      <c r="J58" s="9">
        <f t="shared" si="30"/>
        <v>12823125.931</v>
      </c>
      <c r="K58" s="9">
        <f t="shared" si="9"/>
        <v>6953369.6323476918</v>
      </c>
      <c r="L58" s="53">
        <f t="shared" si="4"/>
        <v>-5869756.2986523081</v>
      </c>
      <c r="M58" s="53">
        <f t="shared" si="28"/>
        <v>6953369.6323476918</v>
      </c>
      <c r="N58" s="14">
        <v>1</v>
      </c>
    </row>
    <row r="59" spans="1:14" s="14" customFormat="1" ht="90" x14ac:dyDescent="0.25">
      <c r="A59" s="18">
        <v>58</v>
      </c>
      <c r="B59" s="31">
        <v>361815</v>
      </c>
      <c r="C59" s="32" t="s">
        <v>449</v>
      </c>
      <c r="D59" s="32" t="s">
        <v>384</v>
      </c>
      <c r="E59" s="9">
        <v>3409906.4</v>
      </c>
      <c r="F59" s="9">
        <f t="shared" si="27"/>
        <v>4120041.591287076</v>
      </c>
      <c r="G59" s="9">
        <v>3542653</v>
      </c>
      <c r="H59" s="9">
        <f t="shared" si="24"/>
        <v>3916941.374756</v>
      </c>
      <c r="I59" s="9">
        <v>12200881</v>
      </c>
      <c r="J59" s="9">
        <f t="shared" si="30"/>
        <v>12823125.931</v>
      </c>
      <c r="K59" s="9">
        <f t="shared" si="9"/>
        <v>6953369.6323476918</v>
      </c>
      <c r="L59" s="53">
        <f t="shared" si="4"/>
        <v>-5869756.2986523081</v>
      </c>
      <c r="M59" s="53">
        <f t="shared" si="28"/>
        <v>6953369.6323476918</v>
      </c>
      <c r="N59" s="14">
        <v>1</v>
      </c>
    </row>
    <row r="60" spans="1:14" s="14" customFormat="1" ht="90" x14ac:dyDescent="0.25">
      <c r="A60" s="18">
        <v>59</v>
      </c>
      <c r="B60" s="31">
        <v>361817</v>
      </c>
      <c r="C60" s="32" t="s">
        <v>450</v>
      </c>
      <c r="D60" s="32" t="s">
        <v>384</v>
      </c>
      <c r="E60" s="9">
        <v>3409906.4</v>
      </c>
      <c r="F60" s="9">
        <f t="shared" si="27"/>
        <v>4120041.591287076</v>
      </c>
      <c r="G60" s="9">
        <v>3542653</v>
      </c>
      <c r="H60" s="9">
        <f t="shared" si="24"/>
        <v>3916941.374756</v>
      </c>
      <c r="I60" s="9">
        <v>12200881</v>
      </c>
      <c r="J60" s="9">
        <f t="shared" si="30"/>
        <v>12823125.931</v>
      </c>
      <c r="K60" s="9">
        <f t="shared" si="9"/>
        <v>6953369.6323476918</v>
      </c>
      <c r="L60" s="53">
        <f t="shared" si="4"/>
        <v>-5869756.2986523081</v>
      </c>
      <c r="M60" s="53">
        <f t="shared" si="28"/>
        <v>6953369.6323476918</v>
      </c>
      <c r="N60" s="14">
        <v>1</v>
      </c>
    </row>
    <row r="61" spans="1:14" s="14" customFormat="1" ht="90" x14ac:dyDescent="0.25">
      <c r="A61" s="18">
        <v>60</v>
      </c>
      <c r="B61" s="31">
        <v>361819</v>
      </c>
      <c r="C61" s="32" t="s">
        <v>451</v>
      </c>
      <c r="D61" s="32" t="s">
        <v>384</v>
      </c>
      <c r="E61" s="9">
        <v>3409906.4</v>
      </c>
      <c r="F61" s="9">
        <f t="shared" si="27"/>
        <v>4120041.591287076</v>
      </c>
      <c r="G61" s="9">
        <v>3542653</v>
      </c>
      <c r="H61" s="9">
        <f t="shared" si="24"/>
        <v>3916941.374756</v>
      </c>
      <c r="I61" s="9">
        <v>12200881</v>
      </c>
      <c r="J61" s="9">
        <f t="shared" si="30"/>
        <v>12823125.931</v>
      </c>
      <c r="K61" s="9">
        <f t="shared" si="9"/>
        <v>6953369.6323476918</v>
      </c>
      <c r="L61" s="53">
        <f t="shared" si="4"/>
        <v>-5869756.2986523081</v>
      </c>
      <c r="M61" s="53">
        <f t="shared" si="28"/>
        <v>6953369.6323476918</v>
      </c>
      <c r="N61" s="14">
        <v>1</v>
      </c>
    </row>
    <row r="62" spans="1:14" s="14" customFormat="1" ht="90" x14ac:dyDescent="0.25">
      <c r="A62" s="18">
        <v>61</v>
      </c>
      <c r="B62" s="31">
        <v>361821</v>
      </c>
      <c r="C62" s="32" t="s">
        <v>452</v>
      </c>
      <c r="D62" s="32" t="s">
        <v>384</v>
      </c>
      <c r="E62" s="9">
        <v>3409906.4</v>
      </c>
      <c r="F62" s="9">
        <f t="shared" si="27"/>
        <v>4120041.591287076</v>
      </c>
      <c r="G62" s="9">
        <v>3542653</v>
      </c>
      <c r="H62" s="9">
        <f t="shared" si="24"/>
        <v>3916941.374756</v>
      </c>
      <c r="I62" s="9">
        <v>12200881</v>
      </c>
      <c r="J62" s="9">
        <f t="shared" si="30"/>
        <v>12823125.931</v>
      </c>
      <c r="K62" s="9">
        <f t="shared" si="9"/>
        <v>6953369.6323476918</v>
      </c>
      <c r="L62" s="53">
        <f t="shared" si="4"/>
        <v>-5869756.2986523081</v>
      </c>
      <c r="M62" s="53">
        <f t="shared" si="28"/>
        <v>6953369.6323476918</v>
      </c>
      <c r="N62" s="14">
        <v>1</v>
      </c>
    </row>
    <row r="63" spans="1:14" s="14" customFormat="1" ht="90" x14ac:dyDescent="0.25">
      <c r="A63" s="18">
        <v>62</v>
      </c>
      <c r="B63" s="31">
        <v>361823</v>
      </c>
      <c r="C63" s="32" t="s">
        <v>453</v>
      </c>
      <c r="D63" s="32" t="s">
        <v>384</v>
      </c>
      <c r="E63" s="9">
        <v>3409906.4</v>
      </c>
      <c r="F63" s="9">
        <f t="shared" si="27"/>
        <v>4120041.591287076</v>
      </c>
      <c r="G63" s="9">
        <v>3542653</v>
      </c>
      <c r="H63" s="9">
        <f t="shared" si="24"/>
        <v>3916941.374756</v>
      </c>
      <c r="I63" s="9">
        <v>12200881</v>
      </c>
      <c r="J63" s="9">
        <f t="shared" si="30"/>
        <v>12823125.931</v>
      </c>
      <c r="K63" s="9">
        <f t="shared" si="9"/>
        <v>6953369.6323476918</v>
      </c>
      <c r="L63" s="53">
        <f t="shared" si="4"/>
        <v>-5869756.2986523081</v>
      </c>
      <c r="M63" s="53">
        <f t="shared" si="28"/>
        <v>6953369.6323476918</v>
      </c>
      <c r="N63" s="14">
        <v>1</v>
      </c>
    </row>
    <row r="64" spans="1:14" s="14" customFormat="1" ht="90" x14ac:dyDescent="0.25">
      <c r="A64" s="18">
        <v>63</v>
      </c>
      <c r="B64" s="31">
        <v>361901</v>
      </c>
      <c r="C64" s="32" t="s">
        <v>454</v>
      </c>
      <c r="D64" s="32" t="s">
        <v>384</v>
      </c>
      <c r="E64" s="9">
        <v>3409906.4</v>
      </c>
      <c r="F64" s="9">
        <f t="shared" si="27"/>
        <v>4120041.591287076</v>
      </c>
      <c r="G64" s="9">
        <v>3542653</v>
      </c>
      <c r="H64" s="9">
        <f t="shared" si="24"/>
        <v>3916941.374756</v>
      </c>
      <c r="I64" s="9">
        <v>12200881</v>
      </c>
      <c r="J64" s="9">
        <f t="shared" si="30"/>
        <v>12823125.931</v>
      </c>
      <c r="K64" s="9">
        <f t="shared" si="9"/>
        <v>6953369.6323476918</v>
      </c>
      <c r="L64" s="53">
        <f t="shared" si="4"/>
        <v>-5869756.2986523081</v>
      </c>
      <c r="M64" s="53">
        <f t="shared" si="28"/>
        <v>6953369.6323476918</v>
      </c>
      <c r="N64" s="14">
        <v>1</v>
      </c>
    </row>
    <row r="65" spans="1:14" s="14" customFormat="1" ht="90" x14ac:dyDescent="0.25">
      <c r="A65" s="18">
        <v>64</v>
      </c>
      <c r="B65" s="31">
        <v>361903</v>
      </c>
      <c r="C65" s="32" t="s">
        <v>455</v>
      </c>
      <c r="D65" s="32" t="s">
        <v>384</v>
      </c>
      <c r="E65" s="9">
        <v>3409906.4</v>
      </c>
      <c r="F65" s="9">
        <f t="shared" si="27"/>
        <v>4120041.591287076</v>
      </c>
      <c r="G65" s="9">
        <v>3542653</v>
      </c>
      <c r="H65" s="9">
        <f t="shared" si="24"/>
        <v>3916941.374756</v>
      </c>
      <c r="I65" s="9">
        <v>12200881</v>
      </c>
      <c r="J65" s="9">
        <f t="shared" ref="J65:J74" si="31">I65*(1+5.1%)</f>
        <v>12823125.931</v>
      </c>
      <c r="K65" s="9">
        <f t="shared" si="9"/>
        <v>6953369.6323476918</v>
      </c>
      <c r="L65" s="53">
        <f t="shared" si="4"/>
        <v>-5869756.2986523081</v>
      </c>
      <c r="M65" s="53">
        <f t="shared" si="28"/>
        <v>6953369.6323476918</v>
      </c>
      <c r="N65" s="14">
        <v>1</v>
      </c>
    </row>
    <row r="66" spans="1:14" s="14" customFormat="1" ht="90" x14ac:dyDescent="0.25">
      <c r="A66" s="18">
        <v>65</v>
      </c>
      <c r="B66" s="31">
        <v>361905</v>
      </c>
      <c r="C66" s="32" t="s">
        <v>456</v>
      </c>
      <c r="D66" s="32" t="s">
        <v>384</v>
      </c>
      <c r="E66" s="9">
        <v>3409906.4</v>
      </c>
      <c r="F66" s="9">
        <f t="shared" si="27"/>
        <v>4120041.591287076</v>
      </c>
      <c r="G66" s="9">
        <v>3542653</v>
      </c>
      <c r="H66" s="9">
        <f t="shared" si="24"/>
        <v>3916941.374756</v>
      </c>
      <c r="I66" s="9">
        <v>12200881</v>
      </c>
      <c r="J66" s="9">
        <f t="shared" si="31"/>
        <v>12823125.931</v>
      </c>
      <c r="K66" s="9">
        <f t="shared" si="9"/>
        <v>6953369.6323476918</v>
      </c>
      <c r="L66" s="53">
        <f t="shared" si="4"/>
        <v>-5869756.2986523081</v>
      </c>
      <c r="M66" s="53">
        <f t="shared" si="28"/>
        <v>6953369.6323476918</v>
      </c>
      <c r="N66" s="14">
        <v>1</v>
      </c>
    </row>
    <row r="67" spans="1:14" s="14" customFormat="1" ht="90" x14ac:dyDescent="0.25">
      <c r="A67" s="18">
        <v>66</v>
      </c>
      <c r="B67" s="31">
        <v>361907</v>
      </c>
      <c r="C67" s="32" t="s">
        <v>457</v>
      </c>
      <c r="D67" s="32" t="s">
        <v>384</v>
      </c>
      <c r="E67" s="9">
        <v>3409906.4</v>
      </c>
      <c r="F67" s="9">
        <f t="shared" si="27"/>
        <v>4120041.591287076</v>
      </c>
      <c r="G67" s="9">
        <v>3542653</v>
      </c>
      <c r="H67" s="9">
        <f t="shared" si="24"/>
        <v>3916941.374756</v>
      </c>
      <c r="I67" s="9">
        <v>12200881</v>
      </c>
      <c r="J67" s="9">
        <f t="shared" si="31"/>
        <v>12823125.931</v>
      </c>
      <c r="K67" s="9">
        <f t="shared" si="9"/>
        <v>6953369.6323476918</v>
      </c>
      <c r="L67" s="53">
        <f t="shared" si="4"/>
        <v>-5869756.2986523081</v>
      </c>
      <c r="M67" s="53">
        <f t="shared" si="28"/>
        <v>6953369.6323476918</v>
      </c>
      <c r="N67" s="14">
        <v>1</v>
      </c>
    </row>
    <row r="68" spans="1:14" s="14" customFormat="1" ht="90" x14ac:dyDescent="0.25">
      <c r="A68" s="18">
        <v>67</v>
      </c>
      <c r="B68" s="31">
        <v>361911</v>
      </c>
      <c r="C68" s="32" t="s">
        <v>458</v>
      </c>
      <c r="D68" s="32" t="s">
        <v>384</v>
      </c>
      <c r="E68" s="9">
        <v>3409906.4</v>
      </c>
      <c r="F68" s="9">
        <f t="shared" si="27"/>
        <v>4120041.591287076</v>
      </c>
      <c r="G68" s="9">
        <v>3542653</v>
      </c>
      <c r="H68" s="9">
        <f t="shared" si="24"/>
        <v>3916941.374756</v>
      </c>
      <c r="I68" s="9">
        <v>12200881</v>
      </c>
      <c r="J68" s="9">
        <f t="shared" si="31"/>
        <v>12823125.931</v>
      </c>
      <c r="K68" s="9">
        <f t="shared" si="9"/>
        <v>6953369.6323476918</v>
      </c>
      <c r="L68" s="53">
        <f t="shared" ref="L68:L131" si="32">+K68-J68</f>
        <v>-5869756.2986523081</v>
      </c>
      <c r="M68" s="53">
        <f t="shared" si="28"/>
        <v>6953369.6323476918</v>
      </c>
      <c r="N68" s="14">
        <v>1</v>
      </c>
    </row>
    <row r="69" spans="1:14" s="14" customFormat="1" ht="90" x14ac:dyDescent="0.25">
      <c r="A69" s="18">
        <v>68</v>
      </c>
      <c r="B69" s="31">
        <v>361913</v>
      </c>
      <c r="C69" s="32" t="s">
        <v>459</v>
      </c>
      <c r="D69" s="32" t="s">
        <v>384</v>
      </c>
      <c r="E69" s="9">
        <v>3409906.4</v>
      </c>
      <c r="F69" s="9">
        <f t="shared" si="27"/>
        <v>4120041.591287076</v>
      </c>
      <c r="G69" s="9">
        <v>3542653</v>
      </c>
      <c r="H69" s="9">
        <f t="shared" si="24"/>
        <v>3916941.374756</v>
      </c>
      <c r="I69" s="9">
        <v>12200881</v>
      </c>
      <c r="J69" s="9">
        <f t="shared" si="31"/>
        <v>12823125.931</v>
      </c>
      <c r="K69" s="9">
        <f t="shared" si="9"/>
        <v>6953369.6323476918</v>
      </c>
      <c r="L69" s="53">
        <f t="shared" si="32"/>
        <v>-5869756.2986523081</v>
      </c>
      <c r="M69" s="53">
        <f t="shared" si="28"/>
        <v>6953369.6323476918</v>
      </c>
      <c r="N69" s="14">
        <v>1</v>
      </c>
    </row>
    <row r="70" spans="1:14" s="14" customFormat="1" ht="90" x14ac:dyDescent="0.25">
      <c r="A70" s="18">
        <v>69</v>
      </c>
      <c r="B70" s="31">
        <v>361915</v>
      </c>
      <c r="C70" s="32" t="s">
        <v>460</v>
      </c>
      <c r="D70" s="32" t="s">
        <v>384</v>
      </c>
      <c r="E70" s="9">
        <v>3409906.4</v>
      </c>
      <c r="F70" s="9">
        <f t="shared" si="27"/>
        <v>4120041.591287076</v>
      </c>
      <c r="G70" s="9">
        <v>3542653</v>
      </c>
      <c r="H70" s="9">
        <f t="shared" si="24"/>
        <v>3916941.374756</v>
      </c>
      <c r="I70" s="9">
        <v>12200881</v>
      </c>
      <c r="J70" s="9">
        <f t="shared" si="31"/>
        <v>12823125.931</v>
      </c>
      <c r="K70" s="9">
        <f t="shared" si="9"/>
        <v>6953369.6323476918</v>
      </c>
      <c r="L70" s="53">
        <f t="shared" si="32"/>
        <v>-5869756.2986523081</v>
      </c>
      <c r="M70" s="53">
        <f t="shared" si="28"/>
        <v>6953369.6323476918</v>
      </c>
      <c r="N70" s="14">
        <v>1</v>
      </c>
    </row>
    <row r="71" spans="1:14" s="14" customFormat="1" ht="90" x14ac:dyDescent="0.25">
      <c r="A71" s="18">
        <v>70</v>
      </c>
      <c r="B71" s="31">
        <v>361917</v>
      </c>
      <c r="C71" s="32" t="s">
        <v>461</v>
      </c>
      <c r="D71" s="32" t="s">
        <v>384</v>
      </c>
      <c r="E71" s="9">
        <v>3409906.4</v>
      </c>
      <c r="F71" s="9">
        <f t="shared" si="27"/>
        <v>4120041.591287076</v>
      </c>
      <c r="G71" s="9">
        <v>3542653</v>
      </c>
      <c r="H71" s="9">
        <f t="shared" si="24"/>
        <v>3916941.374756</v>
      </c>
      <c r="I71" s="9">
        <v>12200881</v>
      </c>
      <c r="J71" s="9">
        <f t="shared" si="31"/>
        <v>12823125.931</v>
      </c>
      <c r="K71" s="9">
        <f t="shared" si="9"/>
        <v>6953369.6323476918</v>
      </c>
      <c r="L71" s="53">
        <f t="shared" si="32"/>
        <v>-5869756.2986523081</v>
      </c>
      <c r="M71" s="53">
        <f t="shared" si="28"/>
        <v>6953369.6323476918</v>
      </c>
      <c r="N71" s="14">
        <v>1</v>
      </c>
    </row>
    <row r="72" spans="1:14" s="14" customFormat="1" ht="90" x14ac:dyDescent="0.25">
      <c r="A72" s="18">
        <v>71</v>
      </c>
      <c r="B72" s="31">
        <v>361919</v>
      </c>
      <c r="C72" s="32" t="s">
        <v>462</v>
      </c>
      <c r="D72" s="32" t="s">
        <v>384</v>
      </c>
      <c r="E72" s="9">
        <v>3409906.4</v>
      </c>
      <c r="F72" s="9">
        <f t="shared" si="27"/>
        <v>4120041.591287076</v>
      </c>
      <c r="G72" s="9">
        <v>3542653</v>
      </c>
      <c r="H72" s="9">
        <f t="shared" si="24"/>
        <v>3916941.374756</v>
      </c>
      <c r="I72" s="9">
        <v>12200881</v>
      </c>
      <c r="J72" s="9">
        <f t="shared" si="31"/>
        <v>12823125.931</v>
      </c>
      <c r="K72" s="9">
        <f t="shared" si="9"/>
        <v>6953369.6323476918</v>
      </c>
      <c r="L72" s="53">
        <f t="shared" si="32"/>
        <v>-5869756.2986523081</v>
      </c>
      <c r="M72" s="53">
        <f t="shared" si="28"/>
        <v>6953369.6323476918</v>
      </c>
      <c r="N72" s="14">
        <v>1</v>
      </c>
    </row>
    <row r="73" spans="1:14" s="14" customFormat="1" ht="90" x14ac:dyDescent="0.25">
      <c r="A73" s="18">
        <v>72</v>
      </c>
      <c r="B73" s="31">
        <v>361921</v>
      </c>
      <c r="C73" s="32" t="s">
        <v>463</v>
      </c>
      <c r="D73" s="32" t="s">
        <v>384</v>
      </c>
      <c r="E73" s="9">
        <v>3409906.4</v>
      </c>
      <c r="F73" s="9">
        <f t="shared" si="27"/>
        <v>4120041.591287076</v>
      </c>
      <c r="G73" s="9">
        <v>3542653</v>
      </c>
      <c r="H73" s="9">
        <f t="shared" si="24"/>
        <v>3916941.374756</v>
      </c>
      <c r="I73" s="9">
        <v>12200881</v>
      </c>
      <c r="J73" s="9">
        <f t="shared" si="31"/>
        <v>12823125.931</v>
      </c>
      <c r="K73" s="9">
        <f t="shared" si="9"/>
        <v>6953369.6323476918</v>
      </c>
      <c r="L73" s="53">
        <f t="shared" si="32"/>
        <v>-5869756.2986523081</v>
      </c>
      <c r="M73" s="53">
        <f t="shared" si="28"/>
        <v>6953369.6323476918</v>
      </c>
      <c r="N73" s="14">
        <v>1</v>
      </c>
    </row>
    <row r="74" spans="1:14" s="14" customFormat="1" ht="90" x14ac:dyDescent="0.25">
      <c r="A74" s="18">
        <v>73</v>
      </c>
      <c r="B74" s="31">
        <v>361923</v>
      </c>
      <c r="C74" s="32" t="s">
        <v>464</v>
      </c>
      <c r="D74" s="32" t="s">
        <v>384</v>
      </c>
      <c r="E74" s="9">
        <v>3409906.4</v>
      </c>
      <c r="F74" s="9">
        <f t="shared" si="27"/>
        <v>4120041.591287076</v>
      </c>
      <c r="G74" s="9">
        <v>3542653</v>
      </c>
      <c r="H74" s="9">
        <f t="shared" si="24"/>
        <v>3916941.374756</v>
      </c>
      <c r="I74" s="9">
        <v>12200881</v>
      </c>
      <c r="J74" s="9">
        <f t="shared" si="31"/>
        <v>12823125.931</v>
      </c>
      <c r="K74" s="9">
        <f t="shared" si="9"/>
        <v>6953369.6323476918</v>
      </c>
      <c r="L74" s="53">
        <f t="shared" si="32"/>
        <v>-5869756.2986523081</v>
      </c>
      <c r="M74" s="53">
        <f t="shared" si="28"/>
        <v>6953369.6323476918</v>
      </c>
      <c r="N74" s="14">
        <v>1</v>
      </c>
    </row>
    <row r="75" spans="1:14" s="14" customFormat="1" ht="90" x14ac:dyDescent="0.25">
      <c r="A75" s="18">
        <v>74</v>
      </c>
      <c r="B75" s="31">
        <v>363201</v>
      </c>
      <c r="C75" s="32" t="s">
        <v>465</v>
      </c>
      <c r="D75" s="49" t="s">
        <v>381</v>
      </c>
      <c r="E75" s="9">
        <v>3990318</v>
      </c>
      <c r="F75" s="9">
        <f t="shared" si="27"/>
        <v>4821327.6829127809</v>
      </c>
      <c r="G75" s="9">
        <v>4145658</v>
      </c>
      <c r="H75" s="9">
        <f t="shared" si="24"/>
        <v>4583655.0590159995</v>
      </c>
      <c r="I75" s="50" t="s">
        <v>9</v>
      </c>
      <c r="J75" s="50" t="s">
        <v>9</v>
      </c>
      <c r="K75" s="9">
        <f t="shared" ref="K75:K138" si="33">+AVERAGE(F75,H75,J75)</f>
        <v>4702491.3709643902</v>
      </c>
      <c r="L75" s="70">
        <f>+K75-H75</f>
        <v>118836.31194839068</v>
      </c>
      <c r="M75" s="70">
        <f t="shared" ref="M75:M76" si="34">+H75</f>
        <v>4583655.0590159995</v>
      </c>
      <c r="N75" s="14">
        <v>4</v>
      </c>
    </row>
    <row r="76" spans="1:14" s="14" customFormat="1" ht="67.5" x14ac:dyDescent="0.25">
      <c r="A76" s="18">
        <v>75</v>
      </c>
      <c r="B76" s="31">
        <v>369103</v>
      </c>
      <c r="C76" s="32" t="s">
        <v>466</v>
      </c>
      <c r="D76" s="49" t="s">
        <v>381</v>
      </c>
      <c r="E76" s="9">
        <v>6332191</v>
      </c>
      <c r="F76" s="9">
        <f t="shared" si="27"/>
        <v>7650910.9704517694</v>
      </c>
      <c r="G76" s="9">
        <v>6578702</v>
      </c>
      <c r="H76" s="9">
        <f t="shared" si="24"/>
        <v>7273755.0237039998</v>
      </c>
      <c r="I76" s="50" t="s">
        <v>9</v>
      </c>
      <c r="J76" s="50" t="s">
        <v>9</v>
      </c>
      <c r="K76" s="9">
        <f t="shared" si="33"/>
        <v>7462332.9970778842</v>
      </c>
      <c r="L76" s="70">
        <f>+K76-H76</f>
        <v>188577.97337388434</v>
      </c>
      <c r="M76" s="70">
        <f t="shared" si="34"/>
        <v>7273755.0237039998</v>
      </c>
      <c r="N76" s="14">
        <v>4</v>
      </c>
    </row>
    <row r="77" spans="1:14" s="14" customFormat="1" ht="191.25" x14ac:dyDescent="0.25">
      <c r="A77" s="18">
        <v>76</v>
      </c>
      <c r="B77" s="27">
        <v>369203</v>
      </c>
      <c r="C77" s="35" t="s">
        <v>467</v>
      </c>
      <c r="D77" s="32" t="s">
        <v>468</v>
      </c>
      <c r="E77" s="9">
        <v>11316000</v>
      </c>
      <c r="F77" s="9">
        <f>E77*(1+9.28%)*(1+5.2%)*(1+5.1%)</f>
        <v>13672630.617369602</v>
      </c>
      <c r="G77" s="21">
        <v>11020800</v>
      </c>
      <c r="H77" s="9">
        <f t="shared" si="24"/>
        <v>12185169.5616</v>
      </c>
      <c r="I77" s="20">
        <v>12673920</v>
      </c>
      <c r="J77" s="9">
        <f t="shared" ref="J77:J87" si="35">I77*(1+5.1%)</f>
        <v>13320289.92</v>
      </c>
      <c r="K77" s="9">
        <f t="shared" si="33"/>
        <v>13059363.366323201</v>
      </c>
      <c r="L77" s="53">
        <f t="shared" si="32"/>
        <v>-260926.55367679894</v>
      </c>
      <c r="M77" s="53">
        <f>+K77</f>
        <v>13059363.366323201</v>
      </c>
      <c r="N77" s="14">
        <v>1</v>
      </c>
    </row>
    <row r="78" spans="1:14" s="14" customFormat="1" ht="22.5" x14ac:dyDescent="0.25">
      <c r="A78" s="18">
        <v>77</v>
      </c>
      <c r="B78" s="31">
        <v>370101</v>
      </c>
      <c r="C78" s="32" t="s">
        <v>15</v>
      </c>
      <c r="D78" s="30" t="s">
        <v>14</v>
      </c>
      <c r="E78" s="9" t="s">
        <v>9</v>
      </c>
      <c r="F78" s="9" t="s">
        <v>9</v>
      </c>
      <c r="G78" s="9">
        <v>416218</v>
      </c>
      <c r="H78" s="9">
        <f t="shared" si="24"/>
        <v>460192.26413599995</v>
      </c>
      <c r="I78" s="22">
        <v>407163</v>
      </c>
      <c r="J78" s="9">
        <f t="shared" si="35"/>
        <v>427928.31299999997</v>
      </c>
      <c r="K78" s="9">
        <f t="shared" si="33"/>
        <v>444060.28856799996</v>
      </c>
      <c r="L78" s="71">
        <f t="shared" si="32"/>
        <v>16131.975567999994</v>
      </c>
      <c r="M78" s="71">
        <f>+J78</f>
        <v>427928.31299999997</v>
      </c>
      <c r="N78" s="14">
        <v>5</v>
      </c>
    </row>
    <row r="79" spans="1:14" s="14" customFormat="1" ht="33.75" x14ac:dyDescent="0.25">
      <c r="A79" s="18">
        <v>78</v>
      </c>
      <c r="B79" s="31">
        <v>370102</v>
      </c>
      <c r="C79" s="32" t="s">
        <v>469</v>
      </c>
      <c r="D79" s="30" t="s">
        <v>14</v>
      </c>
      <c r="E79" s="9" t="s">
        <v>9</v>
      </c>
      <c r="F79" s="9" t="s">
        <v>9</v>
      </c>
      <c r="G79" s="9">
        <v>416218</v>
      </c>
      <c r="H79" s="9">
        <f t="shared" si="24"/>
        <v>460192.26413599995</v>
      </c>
      <c r="I79" s="22">
        <v>595490</v>
      </c>
      <c r="J79" s="9">
        <f t="shared" si="35"/>
        <v>625859.99</v>
      </c>
      <c r="K79" s="9">
        <f t="shared" si="33"/>
        <v>543026.12706799991</v>
      </c>
      <c r="L79" s="53">
        <f t="shared" si="32"/>
        <v>-82833.862932000076</v>
      </c>
      <c r="M79" s="53">
        <f t="shared" ref="M79:M87" si="36">+K79</f>
        <v>543026.12706799991</v>
      </c>
      <c r="N79" s="14">
        <v>1</v>
      </c>
    </row>
    <row r="80" spans="1:14" s="14" customFormat="1" ht="22.5" x14ac:dyDescent="0.25">
      <c r="A80" s="18">
        <v>79</v>
      </c>
      <c r="B80" s="31">
        <v>371202</v>
      </c>
      <c r="C80" s="32" t="s">
        <v>470</v>
      </c>
      <c r="D80" s="30" t="s">
        <v>14</v>
      </c>
      <c r="E80" s="9" t="s">
        <v>9</v>
      </c>
      <c r="F80" s="9" t="s">
        <v>9</v>
      </c>
      <c r="G80" s="9">
        <v>840356</v>
      </c>
      <c r="H80" s="9">
        <f t="shared" si="24"/>
        <v>929141.29211199994</v>
      </c>
      <c r="I80" s="22">
        <v>959030</v>
      </c>
      <c r="J80" s="9">
        <f t="shared" si="35"/>
        <v>1007940.5299999999</v>
      </c>
      <c r="K80" s="9">
        <f t="shared" si="33"/>
        <v>968540.91105599992</v>
      </c>
      <c r="L80" s="53">
        <f t="shared" si="32"/>
        <v>-39399.618943999987</v>
      </c>
      <c r="M80" s="53">
        <f t="shared" si="36"/>
        <v>968540.91105599992</v>
      </c>
      <c r="N80" s="14">
        <v>1</v>
      </c>
    </row>
    <row r="81" spans="1:14" s="14" customFormat="1" ht="213.75" x14ac:dyDescent="0.25">
      <c r="A81" s="18">
        <v>80</v>
      </c>
      <c r="B81" s="27">
        <v>372101</v>
      </c>
      <c r="C81" s="35" t="s">
        <v>471</v>
      </c>
      <c r="D81" s="32" t="s">
        <v>472</v>
      </c>
      <c r="E81" s="9">
        <v>10890500</v>
      </c>
      <c r="F81" s="9">
        <f>E81*(1+9.28%)*(1+5.2%)*(1+5.1%)</f>
        <v>13158517.474236801</v>
      </c>
      <c r="G81" s="21">
        <v>10606400</v>
      </c>
      <c r="H81" s="9">
        <f t="shared" si="24"/>
        <v>11726987.3728</v>
      </c>
      <c r="I81" s="20">
        <v>12197360</v>
      </c>
      <c r="J81" s="9">
        <f t="shared" si="35"/>
        <v>12819425.359999999</v>
      </c>
      <c r="K81" s="9">
        <f t="shared" si="33"/>
        <v>12568310.069012268</v>
      </c>
      <c r="L81" s="53">
        <f t="shared" si="32"/>
        <v>-251115.29098773189</v>
      </c>
      <c r="M81" s="53">
        <f t="shared" si="36"/>
        <v>12568310.069012268</v>
      </c>
      <c r="N81" s="14">
        <v>1</v>
      </c>
    </row>
    <row r="82" spans="1:14" s="14" customFormat="1" ht="90" x14ac:dyDescent="0.25">
      <c r="A82" s="18">
        <v>81</v>
      </c>
      <c r="B82" s="31">
        <v>372102</v>
      </c>
      <c r="C82" s="32" t="s">
        <v>473</v>
      </c>
      <c r="D82" s="32" t="s">
        <v>474</v>
      </c>
      <c r="E82" s="9">
        <v>2181000</v>
      </c>
      <c r="F82" s="9">
        <f>E82*(1+9.28%)*(1+5.2%)*(1+5.1%)</f>
        <v>2635207.4387135999</v>
      </c>
      <c r="G82" s="9">
        <v>1904000</v>
      </c>
      <c r="H82" s="9">
        <f t="shared" si="24"/>
        <v>2105161.4079999998</v>
      </c>
      <c r="I82" s="9">
        <v>2717500</v>
      </c>
      <c r="J82" s="9">
        <f t="shared" si="35"/>
        <v>2856092.5</v>
      </c>
      <c r="K82" s="9">
        <f t="shared" si="33"/>
        <v>2532153.7822378664</v>
      </c>
      <c r="L82" s="53">
        <f t="shared" si="32"/>
        <v>-323938.71776213357</v>
      </c>
      <c r="M82" s="53">
        <f t="shared" si="36"/>
        <v>2532153.7822378664</v>
      </c>
      <c r="N82" s="14">
        <v>1</v>
      </c>
    </row>
    <row r="83" spans="1:14" s="14" customFormat="1" ht="213.75" x14ac:dyDescent="0.25">
      <c r="A83" s="18">
        <v>82</v>
      </c>
      <c r="B83" s="27">
        <v>372201</v>
      </c>
      <c r="C83" s="35" t="s">
        <v>475</v>
      </c>
      <c r="D83" s="32" t="s">
        <v>476</v>
      </c>
      <c r="E83" s="9" t="s">
        <v>9</v>
      </c>
      <c r="F83" s="9" t="s">
        <v>9</v>
      </c>
      <c r="G83" s="21">
        <v>10976000</v>
      </c>
      <c r="H83" s="9">
        <f t="shared" si="24"/>
        <v>12135636.352</v>
      </c>
      <c r="I83" s="20">
        <v>12622400</v>
      </c>
      <c r="J83" s="9">
        <f t="shared" si="35"/>
        <v>13266142.399999999</v>
      </c>
      <c r="K83" s="9">
        <f t="shared" si="33"/>
        <v>12700889.375999998</v>
      </c>
      <c r="L83" s="53">
        <f t="shared" si="32"/>
        <v>-565253.02400000021</v>
      </c>
      <c r="M83" s="53">
        <f t="shared" si="36"/>
        <v>12700889.375999998</v>
      </c>
      <c r="N83" s="14">
        <v>1</v>
      </c>
    </row>
    <row r="84" spans="1:14" s="14" customFormat="1" ht="168.75" x14ac:dyDescent="0.25">
      <c r="A84" s="18">
        <v>83</v>
      </c>
      <c r="B84" s="27">
        <v>372202</v>
      </c>
      <c r="C84" s="35" t="s">
        <v>477</v>
      </c>
      <c r="D84" s="32" t="s">
        <v>478</v>
      </c>
      <c r="E84" s="9">
        <v>2047000</v>
      </c>
      <c r="F84" s="9">
        <f t="shared" ref="F84:F89" si="37">E84*(1+9.28%)*(1+5.2%)*(1+5.1%)</f>
        <v>2473301.0669632</v>
      </c>
      <c r="G84" s="21">
        <v>1993600</v>
      </c>
      <c r="H84" s="9">
        <f t="shared" si="24"/>
        <v>2204227.8272000002</v>
      </c>
      <c r="I84" s="20">
        <v>2292640</v>
      </c>
      <c r="J84" s="9">
        <f t="shared" si="35"/>
        <v>2409564.6399999997</v>
      </c>
      <c r="K84" s="9">
        <f t="shared" si="33"/>
        <v>2362364.5113877333</v>
      </c>
      <c r="L84" s="53">
        <f t="shared" si="32"/>
        <v>-47200.128612266388</v>
      </c>
      <c r="M84" s="53">
        <f t="shared" si="36"/>
        <v>2362364.5113877333</v>
      </c>
      <c r="N84" s="14">
        <v>1</v>
      </c>
    </row>
    <row r="85" spans="1:14" s="14" customFormat="1" ht="202.5" x14ac:dyDescent="0.25">
      <c r="A85" s="18">
        <v>84</v>
      </c>
      <c r="B85" s="27">
        <v>372301</v>
      </c>
      <c r="C85" s="35" t="s">
        <v>479</v>
      </c>
      <c r="D85" s="32" t="s">
        <v>480</v>
      </c>
      <c r="E85" s="9">
        <v>10890500</v>
      </c>
      <c r="F85" s="9">
        <f t="shared" si="37"/>
        <v>13158517.474236801</v>
      </c>
      <c r="G85" s="21">
        <v>10606400</v>
      </c>
      <c r="H85" s="9">
        <f t="shared" si="24"/>
        <v>11726987.3728</v>
      </c>
      <c r="I85" s="20">
        <v>12197360</v>
      </c>
      <c r="J85" s="9">
        <f t="shared" si="35"/>
        <v>12819425.359999999</v>
      </c>
      <c r="K85" s="9">
        <f t="shared" si="33"/>
        <v>12568310.069012268</v>
      </c>
      <c r="L85" s="53">
        <f t="shared" si="32"/>
        <v>-251115.29098773189</v>
      </c>
      <c r="M85" s="53">
        <f t="shared" si="36"/>
        <v>12568310.069012268</v>
      </c>
      <c r="N85" s="14">
        <v>1</v>
      </c>
    </row>
    <row r="86" spans="1:14" s="14" customFormat="1" ht="135" x14ac:dyDescent="0.25">
      <c r="A86" s="18">
        <v>85</v>
      </c>
      <c r="B86" s="27">
        <v>372302</v>
      </c>
      <c r="C86" s="35" t="s">
        <v>481</v>
      </c>
      <c r="D86" s="32" t="s">
        <v>59</v>
      </c>
      <c r="E86" s="9">
        <v>5014000</v>
      </c>
      <c r="F86" s="9">
        <f t="shared" si="37"/>
        <v>6058198.1190784005</v>
      </c>
      <c r="G86" s="21">
        <v>4883200</v>
      </c>
      <c r="H86" s="9">
        <f t="shared" si="24"/>
        <v>5399119.8464000002</v>
      </c>
      <c r="I86" s="20">
        <v>5615680</v>
      </c>
      <c r="J86" s="9">
        <f t="shared" si="35"/>
        <v>5902079.6799999997</v>
      </c>
      <c r="K86" s="9">
        <f t="shared" si="33"/>
        <v>5786465.8818261335</v>
      </c>
      <c r="L86" s="53">
        <f t="shared" si="32"/>
        <v>-115613.79817386623</v>
      </c>
      <c r="M86" s="53">
        <f t="shared" si="36"/>
        <v>5786465.8818261335</v>
      </c>
      <c r="N86" s="14">
        <v>1</v>
      </c>
    </row>
    <row r="87" spans="1:14" s="14" customFormat="1" ht="202.5" x14ac:dyDescent="0.25">
      <c r="A87" s="18">
        <v>86</v>
      </c>
      <c r="B87" s="27">
        <v>372401</v>
      </c>
      <c r="C87" s="35" t="s">
        <v>482</v>
      </c>
      <c r="D87" s="32" t="s">
        <v>483</v>
      </c>
      <c r="E87" s="9">
        <v>10948000</v>
      </c>
      <c r="F87" s="9">
        <f t="shared" si="37"/>
        <v>13227992.2233088</v>
      </c>
      <c r="G87" s="21">
        <v>10662400</v>
      </c>
      <c r="H87" s="9">
        <f t="shared" si="24"/>
        <v>11788903.8848</v>
      </c>
      <c r="I87" s="20">
        <v>12261760</v>
      </c>
      <c r="J87" s="9">
        <f t="shared" si="35"/>
        <v>12887109.76</v>
      </c>
      <c r="K87" s="9">
        <f t="shared" si="33"/>
        <v>12634668.622702934</v>
      </c>
      <c r="L87" s="53">
        <f t="shared" si="32"/>
        <v>-252441.13729706593</v>
      </c>
      <c r="M87" s="53">
        <f t="shared" si="36"/>
        <v>12634668.622702934</v>
      </c>
      <c r="N87" s="14">
        <v>1</v>
      </c>
    </row>
    <row r="88" spans="1:14" s="14" customFormat="1" ht="33.75" x14ac:dyDescent="0.25">
      <c r="A88" s="18">
        <v>87</v>
      </c>
      <c r="B88" s="31">
        <v>372402</v>
      </c>
      <c r="C88" s="32" t="s">
        <v>484</v>
      </c>
      <c r="D88" s="49" t="s">
        <v>381</v>
      </c>
      <c r="E88" s="9">
        <v>805953</v>
      </c>
      <c r="F88" s="9">
        <f t="shared" si="37"/>
        <v>973797.95545783674</v>
      </c>
      <c r="G88" s="21">
        <v>837329</v>
      </c>
      <c r="H88" s="9">
        <f t="shared" si="24"/>
        <v>925794.48350799992</v>
      </c>
      <c r="I88" s="50" t="s">
        <v>9</v>
      </c>
      <c r="J88" s="50" t="s">
        <v>9</v>
      </c>
      <c r="K88" s="9">
        <f t="shared" si="33"/>
        <v>949796.21948291827</v>
      </c>
      <c r="L88" s="70">
        <f>+K88-H88</f>
        <v>24001.735974918352</v>
      </c>
      <c r="M88" s="70">
        <f t="shared" ref="M88:M89" si="38">+H88</f>
        <v>925794.48350799992</v>
      </c>
      <c r="N88" s="14">
        <v>4</v>
      </c>
    </row>
    <row r="89" spans="1:14" s="14" customFormat="1" ht="56.25" x14ac:dyDescent="0.25">
      <c r="A89" s="18">
        <v>88</v>
      </c>
      <c r="B89" s="31">
        <v>372501</v>
      </c>
      <c r="C89" s="32" t="s">
        <v>485</v>
      </c>
      <c r="D89" s="49" t="s">
        <v>381</v>
      </c>
      <c r="E89" s="9">
        <v>580677</v>
      </c>
      <c r="F89" s="9">
        <f t="shared" si="37"/>
        <v>701606.76290229126</v>
      </c>
      <c r="G89" s="21">
        <v>603283</v>
      </c>
      <c r="H89" s="9">
        <f t="shared" si="24"/>
        <v>667021.05551600002</v>
      </c>
      <c r="I89" s="50" t="s">
        <v>9</v>
      </c>
      <c r="J89" s="50" t="s">
        <v>9</v>
      </c>
      <c r="K89" s="9">
        <f t="shared" si="33"/>
        <v>684313.9092091457</v>
      </c>
      <c r="L89" s="70">
        <f>+K89-H89</f>
        <v>17292.853693145677</v>
      </c>
      <c r="M89" s="70">
        <f t="shared" si="38"/>
        <v>667021.05551600002</v>
      </c>
      <c r="N89" s="14">
        <v>4</v>
      </c>
    </row>
    <row r="90" spans="1:14" s="14" customFormat="1" ht="33.75" x14ac:dyDescent="0.25">
      <c r="A90" s="18">
        <v>89</v>
      </c>
      <c r="B90" s="31">
        <v>372601</v>
      </c>
      <c r="C90" s="32" t="s">
        <v>486</v>
      </c>
      <c r="D90" s="30" t="s">
        <v>14</v>
      </c>
      <c r="E90" s="9">
        <v>627236.67000000004</v>
      </c>
      <c r="F90" s="9">
        <f>E90*(1+9.28%)*(1+5.2%)*(1+5.1%)</f>
        <v>757862.78707838047</v>
      </c>
      <c r="G90" s="9">
        <v>651655</v>
      </c>
      <c r="H90" s="9">
        <f t="shared" si="24"/>
        <v>720503.65405999997</v>
      </c>
      <c r="I90" s="9">
        <v>743680</v>
      </c>
      <c r="J90" s="9">
        <f>I90*(1+5.1%)</f>
        <v>781607.67999999993</v>
      </c>
      <c r="K90" s="9">
        <f t="shared" si="33"/>
        <v>753324.70704612683</v>
      </c>
      <c r="L90" s="53">
        <f t="shared" si="32"/>
        <v>-28282.972953873104</v>
      </c>
      <c r="M90" s="53">
        <f>+K90</f>
        <v>753324.70704612683</v>
      </c>
      <c r="N90" s="14">
        <v>1</v>
      </c>
    </row>
    <row r="91" spans="1:14" s="14" customFormat="1" ht="45" x14ac:dyDescent="0.25">
      <c r="A91" s="18">
        <v>90</v>
      </c>
      <c r="B91" s="39">
        <v>372602</v>
      </c>
      <c r="C91" s="29" t="s">
        <v>279</v>
      </c>
      <c r="D91" s="35" t="s">
        <v>14</v>
      </c>
      <c r="E91" s="9">
        <v>576650</v>
      </c>
      <c r="F91" s="9">
        <f>E91*(1+9.28%)*(1+5.2%)*(1+5.1%)</f>
        <v>696741.11395423999</v>
      </c>
      <c r="G91" s="9" t="s">
        <v>9</v>
      </c>
      <c r="H91" s="9" t="s">
        <v>9</v>
      </c>
      <c r="I91" s="9" t="s">
        <v>9</v>
      </c>
      <c r="J91" s="9" t="s">
        <v>9</v>
      </c>
      <c r="K91" s="9">
        <f t="shared" si="33"/>
        <v>696741.11395423999</v>
      </c>
      <c r="L91" s="58">
        <f>+K91-F91</f>
        <v>0</v>
      </c>
      <c r="M91" s="58">
        <f>+K91</f>
        <v>696741.11395423999</v>
      </c>
      <c r="N91" s="14">
        <v>3</v>
      </c>
    </row>
    <row r="92" spans="1:14" s="14" customFormat="1" ht="33.75" x14ac:dyDescent="0.25">
      <c r="A92" s="18">
        <v>91</v>
      </c>
      <c r="B92" s="31">
        <v>372701</v>
      </c>
      <c r="C92" s="32" t="s">
        <v>487</v>
      </c>
      <c r="D92" s="30" t="s">
        <v>14</v>
      </c>
      <c r="E92" s="9" t="s">
        <v>9</v>
      </c>
      <c r="F92" s="9" t="s">
        <v>9</v>
      </c>
      <c r="G92" s="9">
        <v>750102</v>
      </c>
      <c r="H92" s="9">
        <f t="shared" ref="H92" si="39">G92*(1+5.2%)*(1+5.1%)</f>
        <v>829351.77650399995</v>
      </c>
      <c r="I92" s="22">
        <v>856030</v>
      </c>
      <c r="J92" s="9">
        <f>I92*(1+5.1%)</f>
        <v>899687.52999999991</v>
      </c>
      <c r="K92" s="9">
        <f t="shared" si="33"/>
        <v>864519.65325199999</v>
      </c>
      <c r="L92" s="53">
        <f t="shared" si="32"/>
        <v>-35167.876747999922</v>
      </c>
      <c r="M92" s="53">
        <f>+K92</f>
        <v>864519.65325199999</v>
      </c>
      <c r="N92" s="14">
        <v>1</v>
      </c>
    </row>
    <row r="93" spans="1:14" s="14" customFormat="1" ht="45" x14ac:dyDescent="0.25">
      <c r="A93" s="18">
        <v>92</v>
      </c>
      <c r="B93" s="39">
        <v>372801</v>
      </c>
      <c r="C93" s="29" t="s">
        <v>488</v>
      </c>
      <c r="D93" s="35" t="s">
        <v>14</v>
      </c>
      <c r="E93" s="9">
        <v>36500000</v>
      </c>
      <c r="F93" s="9">
        <f t="shared" ref="F93:F94" si="40">E93*(1+9.28%)*(1+5.2%)*(1+5.1%)</f>
        <v>44101362.454399996</v>
      </c>
      <c r="G93" s="9" t="s">
        <v>9</v>
      </c>
      <c r="H93" s="9" t="s">
        <v>9</v>
      </c>
      <c r="I93" s="9" t="s">
        <v>9</v>
      </c>
      <c r="J93" s="9" t="s">
        <v>9</v>
      </c>
      <c r="K93" s="9">
        <f t="shared" si="33"/>
        <v>44101362.454399996</v>
      </c>
      <c r="L93" s="58">
        <f>+K93-F93</f>
        <v>0</v>
      </c>
      <c r="M93" s="58">
        <f t="shared" ref="M93:M94" si="41">+K93</f>
        <v>44101362.454399996</v>
      </c>
      <c r="N93" s="14">
        <v>3</v>
      </c>
    </row>
    <row r="94" spans="1:14" s="14" customFormat="1" ht="90" x14ac:dyDescent="0.25">
      <c r="A94" s="18">
        <v>93</v>
      </c>
      <c r="B94" s="39">
        <v>372802</v>
      </c>
      <c r="C94" s="29" t="s">
        <v>489</v>
      </c>
      <c r="D94" s="30" t="s">
        <v>280</v>
      </c>
      <c r="E94" s="9">
        <v>45124645</v>
      </c>
      <c r="F94" s="9">
        <f t="shared" si="40"/>
        <v>54522145.884140514</v>
      </c>
      <c r="G94" s="9" t="s">
        <v>9</v>
      </c>
      <c r="H94" s="9" t="s">
        <v>9</v>
      </c>
      <c r="I94" s="9" t="s">
        <v>9</v>
      </c>
      <c r="J94" s="9" t="s">
        <v>9</v>
      </c>
      <c r="K94" s="9">
        <f t="shared" si="33"/>
        <v>54522145.884140514</v>
      </c>
      <c r="L94" s="58">
        <f>+K94-F94</f>
        <v>0</v>
      </c>
      <c r="M94" s="58">
        <f t="shared" si="41"/>
        <v>54522145.884140514</v>
      </c>
      <c r="N94" s="14">
        <v>3</v>
      </c>
    </row>
    <row r="95" spans="1:14" s="14" customFormat="1" ht="22.5" x14ac:dyDescent="0.25">
      <c r="A95" s="18">
        <v>94</v>
      </c>
      <c r="B95" s="31">
        <v>373104</v>
      </c>
      <c r="C95" s="32" t="s">
        <v>490</v>
      </c>
      <c r="D95" s="32" t="s">
        <v>491</v>
      </c>
      <c r="E95" s="9" t="s">
        <v>9</v>
      </c>
      <c r="F95" s="9" t="s">
        <v>9</v>
      </c>
      <c r="G95" s="9">
        <v>1540046</v>
      </c>
      <c r="H95" s="9">
        <f t="shared" ref="H95" si="42">G95*(1+5.2%)*(1+5.1%)</f>
        <v>1702754.9399919999</v>
      </c>
      <c r="I95" s="9">
        <v>1757529</v>
      </c>
      <c r="J95" s="9">
        <f>I95*(1+5.1%)</f>
        <v>1847162.9789999998</v>
      </c>
      <c r="K95" s="9">
        <f t="shared" si="33"/>
        <v>1774958.9594959999</v>
      </c>
      <c r="L95" s="53">
        <f t="shared" si="32"/>
        <v>-72204.019503999967</v>
      </c>
      <c r="M95" s="53">
        <f>+K95</f>
        <v>1774958.9594959999</v>
      </c>
      <c r="N95" s="14">
        <v>1</v>
      </c>
    </row>
    <row r="96" spans="1:14" s="14" customFormat="1" ht="45" x14ac:dyDescent="0.25">
      <c r="A96" s="18">
        <v>95</v>
      </c>
      <c r="B96" s="39">
        <v>373105</v>
      </c>
      <c r="C96" s="29" t="s">
        <v>492</v>
      </c>
      <c r="D96" s="35" t="s">
        <v>14</v>
      </c>
      <c r="E96" s="9">
        <v>1362789</v>
      </c>
      <c r="F96" s="9">
        <f>E96*(1+9.28%)*(1+5.2%)*(1+5.1%)</f>
        <v>1646598.6750101184</v>
      </c>
      <c r="G96" s="9" t="s">
        <v>9</v>
      </c>
      <c r="H96" s="9" t="s">
        <v>9</v>
      </c>
      <c r="I96" s="9" t="s">
        <v>9</v>
      </c>
      <c r="J96" s="9" t="s">
        <v>9</v>
      </c>
      <c r="K96" s="9">
        <f t="shared" si="33"/>
        <v>1646598.6750101184</v>
      </c>
      <c r="L96" s="58">
        <f>+K96-F96</f>
        <v>0</v>
      </c>
      <c r="M96" s="58">
        <f>+K96</f>
        <v>1646598.6750101184</v>
      </c>
      <c r="N96" s="14">
        <v>3</v>
      </c>
    </row>
    <row r="97" spans="1:14" s="14" customFormat="1" ht="270" x14ac:dyDescent="0.25">
      <c r="A97" s="18">
        <v>96</v>
      </c>
      <c r="B97" s="38">
        <v>373305</v>
      </c>
      <c r="C97" s="35" t="s">
        <v>493</v>
      </c>
      <c r="D97" s="32" t="s">
        <v>494</v>
      </c>
      <c r="E97" s="9">
        <v>31107500</v>
      </c>
      <c r="F97" s="9">
        <f>E97*(1+9.28%)*(1+5.2%)*(1+5.1%)</f>
        <v>37585839.247951999</v>
      </c>
      <c r="G97" s="21">
        <v>28132000</v>
      </c>
      <c r="H97" s="9">
        <f t="shared" ref="H97:H99" si="43">G97*(1+5.2%)*(1+5.1%)</f>
        <v>31104202.063999999</v>
      </c>
      <c r="I97" s="20">
        <v>32351800</v>
      </c>
      <c r="J97" s="9">
        <f>I97*(1+5.1%)</f>
        <v>34001741.799999997</v>
      </c>
      <c r="K97" s="9">
        <f t="shared" si="33"/>
        <v>34230594.370650664</v>
      </c>
      <c r="L97" s="71">
        <f t="shared" si="32"/>
        <v>228852.57065066695</v>
      </c>
      <c r="M97" s="71">
        <f>+J97</f>
        <v>34001741.799999997</v>
      </c>
      <c r="N97" s="14">
        <v>5</v>
      </c>
    </row>
    <row r="98" spans="1:14" s="14" customFormat="1" ht="90" x14ac:dyDescent="0.25">
      <c r="A98" s="18">
        <v>97</v>
      </c>
      <c r="B98" s="31">
        <v>373307</v>
      </c>
      <c r="C98" s="32" t="s">
        <v>495</v>
      </c>
      <c r="D98" s="32" t="s">
        <v>384</v>
      </c>
      <c r="E98" s="9">
        <v>2702563.74</v>
      </c>
      <c r="F98" s="9">
        <f>E98*(1+9.28%)*(1+5.2%)*(1+5.1%)</f>
        <v>3265390.2206536676</v>
      </c>
      <c r="G98" s="9">
        <v>2807774</v>
      </c>
      <c r="H98" s="9">
        <f t="shared" si="43"/>
        <v>3104420.9386479999</v>
      </c>
      <c r="I98" s="9">
        <v>33779418</v>
      </c>
      <c r="J98" s="9">
        <f>I98*(1+5.1%)</f>
        <v>35502168.317999996</v>
      </c>
      <c r="K98" s="9">
        <f t="shared" si="33"/>
        <v>13957326.492433889</v>
      </c>
      <c r="L98" s="53">
        <f t="shared" si="32"/>
        <v>-21544841.825566106</v>
      </c>
      <c r="M98" s="53">
        <f t="shared" ref="M98:M102" si="44">+K98</f>
        <v>13957326.492433889</v>
      </c>
      <c r="N98" s="14">
        <v>1</v>
      </c>
    </row>
    <row r="99" spans="1:14" s="14" customFormat="1" ht="180" x14ac:dyDescent="0.25">
      <c r="A99" s="18">
        <v>98</v>
      </c>
      <c r="B99" s="38">
        <v>373406</v>
      </c>
      <c r="C99" s="35" t="s">
        <v>496</v>
      </c>
      <c r="D99" s="32" t="s">
        <v>497</v>
      </c>
      <c r="E99" s="9">
        <v>6918630</v>
      </c>
      <c r="F99" s="9">
        <f>E99*(1+9.28%)*(1+5.2%)*(1+5.1%)</f>
        <v>8359479.7073393278</v>
      </c>
      <c r="G99" s="21">
        <v>6768100</v>
      </c>
      <c r="H99" s="9">
        <f t="shared" si="43"/>
        <v>7483163.3011999996</v>
      </c>
      <c r="I99" s="20">
        <v>7766640</v>
      </c>
      <c r="J99" s="9">
        <f>I99*(1+5.1%)</f>
        <v>8162738.6399999997</v>
      </c>
      <c r="K99" s="9">
        <f t="shared" si="33"/>
        <v>8001793.8828464421</v>
      </c>
      <c r="L99" s="53">
        <f t="shared" si="32"/>
        <v>-160944.75715355761</v>
      </c>
      <c r="M99" s="53">
        <f t="shared" si="44"/>
        <v>8001793.8828464421</v>
      </c>
      <c r="N99" s="14">
        <v>1</v>
      </c>
    </row>
    <row r="100" spans="1:14" s="14" customFormat="1" ht="168.75" x14ac:dyDescent="0.25">
      <c r="A100" s="18">
        <v>99</v>
      </c>
      <c r="B100" s="40">
        <v>373412</v>
      </c>
      <c r="C100" s="29" t="s">
        <v>498</v>
      </c>
      <c r="D100" s="30" t="s">
        <v>281</v>
      </c>
      <c r="E100" s="9">
        <v>53326263</v>
      </c>
      <c r="F100" s="9">
        <f t="shared" ref="F100:F101" si="45">E100*(1+9.28%)*(1+5.2%)*(1+5.1%)</f>
        <v>64431804.189086571</v>
      </c>
      <c r="G100" s="21" t="s">
        <v>9</v>
      </c>
      <c r="H100" s="9" t="s">
        <v>9</v>
      </c>
      <c r="I100" s="9" t="s">
        <v>9</v>
      </c>
      <c r="J100" s="9" t="s">
        <v>9</v>
      </c>
      <c r="K100" s="9">
        <f t="shared" si="33"/>
        <v>64431804.189086571</v>
      </c>
      <c r="L100" s="58">
        <f>+K100-F100</f>
        <v>0</v>
      </c>
      <c r="M100" s="58">
        <f t="shared" si="44"/>
        <v>64431804.189086571</v>
      </c>
      <c r="N100" s="14">
        <v>3</v>
      </c>
    </row>
    <row r="101" spans="1:14" s="14" customFormat="1" ht="168.75" x14ac:dyDescent="0.25">
      <c r="A101" s="18">
        <v>100</v>
      </c>
      <c r="B101" s="39">
        <v>373413</v>
      </c>
      <c r="C101" s="29" t="s">
        <v>282</v>
      </c>
      <c r="D101" s="30" t="s">
        <v>281</v>
      </c>
      <c r="E101" s="9">
        <v>45129607</v>
      </c>
      <c r="F101" s="9">
        <f t="shared" si="45"/>
        <v>54528141.252921298</v>
      </c>
      <c r="G101" s="21" t="s">
        <v>9</v>
      </c>
      <c r="H101" s="9" t="s">
        <v>9</v>
      </c>
      <c r="I101" s="9" t="s">
        <v>9</v>
      </c>
      <c r="J101" s="9" t="s">
        <v>9</v>
      </c>
      <c r="K101" s="9">
        <f t="shared" si="33"/>
        <v>54528141.252921298</v>
      </c>
      <c r="L101" s="58">
        <f>+K101-F101</f>
        <v>0</v>
      </c>
      <c r="M101" s="58">
        <f t="shared" si="44"/>
        <v>54528141.252921298</v>
      </c>
      <c r="N101" s="14">
        <v>3</v>
      </c>
    </row>
    <row r="102" spans="1:14" s="14" customFormat="1" ht="33.75" x14ac:dyDescent="0.25">
      <c r="A102" s="18">
        <v>101</v>
      </c>
      <c r="B102" s="36">
        <v>373601</v>
      </c>
      <c r="C102" s="32" t="s">
        <v>499</v>
      </c>
      <c r="D102" s="39" t="s">
        <v>14</v>
      </c>
      <c r="E102" s="9" t="s">
        <v>9</v>
      </c>
      <c r="F102" s="9" t="s">
        <v>9</v>
      </c>
      <c r="G102" s="9">
        <v>1972735</v>
      </c>
      <c r="H102" s="9">
        <f t="shared" ref="H102:H123" si="46">G102*(1+5.2%)*(1+5.1%)</f>
        <v>2181158.3982199999</v>
      </c>
      <c r="I102" s="22" t="s">
        <v>9</v>
      </c>
      <c r="J102" s="9" t="s">
        <v>9</v>
      </c>
      <c r="K102" s="9">
        <f t="shared" si="33"/>
        <v>2181158.3982199999</v>
      </c>
      <c r="L102" s="68">
        <f>+K102-H102</f>
        <v>0</v>
      </c>
      <c r="M102" s="58">
        <f t="shared" si="44"/>
        <v>2181158.3982199999</v>
      </c>
      <c r="N102" s="14">
        <v>3</v>
      </c>
    </row>
    <row r="103" spans="1:14" s="14" customFormat="1" ht="45" x14ac:dyDescent="0.25">
      <c r="A103" s="18">
        <v>102</v>
      </c>
      <c r="B103" s="31">
        <v>373701</v>
      </c>
      <c r="C103" s="32" t="s">
        <v>500</v>
      </c>
      <c r="D103" s="49" t="s">
        <v>381</v>
      </c>
      <c r="E103" s="9" t="s">
        <v>9</v>
      </c>
      <c r="F103" s="9" t="s">
        <v>9</v>
      </c>
      <c r="G103" s="9">
        <v>1171648</v>
      </c>
      <c r="H103" s="9">
        <f t="shared" si="46"/>
        <v>1295434.954496</v>
      </c>
      <c r="I103" s="50" t="s">
        <v>9</v>
      </c>
      <c r="J103" s="50" t="s">
        <v>9</v>
      </c>
      <c r="K103" s="50" t="s">
        <v>9</v>
      </c>
      <c r="L103" s="70">
        <f>+H103</f>
        <v>1295434.954496</v>
      </c>
      <c r="M103" s="70">
        <f t="shared" ref="M103:M106" si="47">+H103</f>
        <v>1295434.954496</v>
      </c>
      <c r="N103" s="14">
        <v>4</v>
      </c>
    </row>
    <row r="104" spans="1:14" s="14" customFormat="1" x14ac:dyDescent="0.25">
      <c r="A104" s="18">
        <v>103</v>
      </c>
      <c r="B104" s="31">
        <v>374101</v>
      </c>
      <c r="C104" s="32" t="s">
        <v>501</v>
      </c>
      <c r="D104" s="49" t="s">
        <v>381</v>
      </c>
      <c r="E104" s="9" t="s">
        <v>9</v>
      </c>
      <c r="F104" s="9" t="s">
        <v>9</v>
      </c>
      <c r="G104" s="9">
        <v>1171648</v>
      </c>
      <c r="H104" s="9">
        <f t="shared" si="46"/>
        <v>1295434.954496</v>
      </c>
      <c r="I104" s="50" t="s">
        <v>9</v>
      </c>
      <c r="J104" s="50" t="s">
        <v>9</v>
      </c>
      <c r="K104" s="50" t="s">
        <v>9</v>
      </c>
      <c r="L104" s="70">
        <f>+H104</f>
        <v>1295434.954496</v>
      </c>
      <c r="M104" s="70">
        <f t="shared" si="47"/>
        <v>1295434.954496</v>
      </c>
      <c r="N104" s="14">
        <v>4</v>
      </c>
    </row>
    <row r="105" spans="1:14" s="14" customFormat="1" ht="22.5" x14ac:dyDescent="0.25">
      <c r="A105" s="18">
        <v>104</v>
      </c>
      <c r="B105" s="31">
        <v>374301</v>
      </c>
      <c r="C105" s="32" t="s">
        <v>502</v>
      </c>
      <c r="D105" s="49" t="s">
        <v>381</v>
      </c>
      <c r="E105" s="9" t="s">
        <v>9</v>
      </c>
      <c r="F105" s="9" t="s">
        <v>9</v>
      </c>
      <c r="G105" s="9">
        <v>996170</v>
      </c>
      <c r="H105" s="9">
        <f t="shared" si="46"/>
        <v>1101417.3528400001</v>
      </c>
      <c r="I105" s="50" t="s">
        <v>9</v>
      </c>
      <c r="J105" s="50" t="s">
        <v>9</v>
      </c>
      <c r="K105" s="50" t="s">
        <v>9</v>
      </c>
      <c r="L105" s="70">
        <f>+H105</f>
        <v>1101417.3528400001</v>
      </c>
      <c r="M105" s="70">
        <f t="shared" si="47"/>
        <v>1101417.3528400001</v>
      </c>
      <c r="N105" s="14">
        <v>4</v>
      </c>
    </row>
    <row r="106" spans="1:14" s="14" customFormat="1" ht="135" x14ac:dyDescent="0.25">
      <c r="A106" s="18">
        <v>105</v>
      </c>
      <c r="B106" s="38">
        <v>376101</v>
      </c>
      <c r="C106" s="35" t="s">
        <v>503</v>
      </c>
      <c r="D106" s="32" t="s">
        <v>504</v>
      </c>
      <c r="E106" s="9">
        <v>6934500</v>
      </c>
      <c r="F106" s="9">
        <f t="shared" ref="F106:F123" si="48">E106*(1+9.28%)*(1+5.2%)*(1+5.1%)</f>
        <v>8378654.7380831996</v>
      </c>
      <c r="G106" s="21">
        <v>6753600</v>
      </c>
      <c r="H106" s="9">
        <f t="shared" si="46"/>
        <v>7467131.3471999997</v>
      </c>
      <c r="I106" s="20" t="s">
        <v>9</v>
      </c>
      <c r="J106" s="9" t="s">
        <v>9</v>
      </c>
      <c r="K106" s="9">
        <f t="shared" si="33"/>
        <v>7922893.0426415997</v>
      </c>
      <c r="L106" s="70">
        <f>+K106-H106</f>
        <v>455761.69544159994</v>
      </c>
      <c r="M106" s="70">
        <f t="shared" si="47"/>
        <v>7467131.3471999997</v>
      </c>
      <c r="N106" s="14">
        <v>4</v>
      </c>
    </row>
    <row r="107" spans="1:14" s="14" customFormat="1" ht="146.25" x14ac:dyDescent="0.25">
      <c r="A107" s="18">
        <v>106</v>
      </c>
      <c r="B107" s="38">
        <v>378001</v>
      </c>
      <c r="C107" s="35" t="s">
        <v>505</v>
      </c>
      <c r="D107" s="32" t="s">
        <v>506</v>
      </c>
      <c r="E107" s="9">
        <v>8740000</v>
      </c>
      <c r="F107" s="9">
        <f t="shared" si="48"/>
        <v>10560161.858944001</v>
      </c>
      <c r="G107" s="21">
        <v>8512000</v>
      </c>
      <c r="H107" s="9">
        <f t="shared" si="46"/>
        <v>9411309.8239999991</v>
      </c>
      <c r="I107" s="20">
        <v>9788800</v>
      </c>
      <c r="J107" s="9">
        <f t="shared" ref="J107:J131" si="49">I107*(1+5.1%)</f>
        <v>10288028.799999999</v>
      </c>
      <c r="K107" s="9">
        <f t="shared" si="33"/>
        <v>10086500.160981333</v>
      </c>
      <c r="L107" s="53">
        <f t="shared" si="32"/>
        <v>-201528.639018666</v>
      </c>
      <c r="M107" s="53">
        <f t="shared" ref="M107:M110" si="50">+K107</f>
        <v>10086500.160981333</v>
      </c>
      <c r="N107" s="14">
        <v>1</v>
      </c>
    </row>
    <row r="108" spans="1:14" s="14" customFormat="1" ht="157.5" x14ac:dyDescent="0.25">
      <c r="A108" s="18">
        <v>107</v>
      </c>
      <c r="B108" s="27">
        <v>378102</v>
      </c>
      <c r="C108" s="35" t="s">
        <v>507</v>
      </c>
      <c r="D108" s="32" t="s">
        <v>508</v>
      </c>
      <c r="E108" s="9">
        <v>1632540</v>
      </c>
      <c r="F108" s="9">
        <f t="shared" si="48"/>
        <v>1972527.075652224</v>
      </c>
      <c r="G108" s="21">
        <v>1590000</v>
      </c>
      <c r="H108" s="9">
        <f t="shared" si="46"/>
        <v>1757986.68</v>
      </c>
      <c r="I108" s="20">
        <v>1828500</v>
      </c>
      <c r="J108" s="9">
        <f t="shared" si="49"/>
        <v>1921753.4999999998</v>
      </c>
      <c r="K108" s="9">
        <f t="shared" si="33"/>
        <v>1884089.0852174079</v>
      </c>
      <c r="L108" s="53">
        <f t="shared" si="32"/>
        <v>-37664.414782591863</v>
      </c>
      <c r="M108" s="53">
        <f t="shared" si="50"/>
        <v>1884089.0852174079</v>
      </c>
      <c r="N108" s="14">
        <v>1</v>
      </c>
    </row>
    <row r="109" spans="1:14" s="14" customFormat="1" ht="168.75" x14ac:dyDescent="0.25">
      <c r="A109" s="18">
        <v>108</v>
      </c>
      <c r="B109" s="27">
        <v>378201</v>
      </c>
      <c r="C109" s="35" t="s">
        <v>509</v>
      </c>
      <c r="D109" s="32" t="s">
        <v>510</v>
      </c>
      <c r="E109" s="9">
        <v>9775000</v>
      </c>
      <c r="F109" s="9">
        <f t="shared" si="48"/>
        <v>11810707.34224</v>
      </c>
      <c r="G109" s="21">
        <v>9520000</v>
      </c>
      <c r="H109" s="9">
        <f t="shared" si="46"/>
        <v>10525807.039999999</v>
      </c>
      <c r="I109" s="20">
        <v>10948000</v>
      </c>
      <c r="J109" s="9">
        <f t="shared" si="49"/>
        <v>11506348</v>
      </c>
      <c r="K109" s="9">
        <f t="shared" si="33"/>
        <v>11280954.127413332</v>
      </c>
      <c r="L109" s="53">
        <f t="shared" si="32"/>
        <v>-225393.87258666754</v>
      </c>
      <c r="M109" s="53">
        <f t="shared" si="50"/>
        <v>11280954.127413332</v>
      </c>
      <c r="N109" s="14">
        <v>1</v>
      </c>
    </row>
    <row r="110" spans="1:14" s="14" customFormat="1" ht="180" x14ac:dyDescent="0.25">
      <c r="A110" s="18">
        <v>109</v>
      </c>
      <c r="B110" s="27">
        <v>378301</v>
      </c>
      <c r="C110" s="35" t="s">
        <v>511</v>
      </c>
      <c r="D110" s="32" t="s">
        <v>512</v>
      </c>
      <c r="E110" s="9">
        <v>13800000</v>
      </c>
      <c r="F110" s="9">
        <f t="shared" si="48"/>
        <v>16673939.777280001</v>
      </c>
      <c r="G110" s="21">
        <v>12720000</v>
      </c>
      <c r="H110" s="9">
        <f t="shared" si="46"/>
        <v>14063893.439999999</v>
      </c>
      <c r="I110" s="20">
        <v>14628000</v>
      </c>
      <c r="J110" s="9">
        <f t="shared" si="49"/>
        <v>15374027.999999998</v>
      </c>
      <c r="K110" s="9">
        <f t="shared" si="33"/>
        <v>15370620.40576</v>
      </c>
      <c r="L110" s="53">
        <f t="shared" si="32"/>
        <v>-3407.5942399986088</v>
      </c>
      <c r="M110" s="53">
        <f t="shared" si="50"/>
        <v>15370620.40576</v>
      </c>
      <c r="N110" s="14">
        <v>1</v>
      </c>
    </row>
    <row r="111" spans="1:14" s="14" customFormat="1" ht="180" x14ac:dyDescent="0.25">
      <c r="A111" s="18">
        <v>110</v>
      </c>
      <c r="B111" s="27">
        <v>378401</v>
      </c>
      <c r="C111" s="35" t="s">
        <v>513</v>
      </c>
      <c r="D111" s="32" t="s">
        <v>514</v>
      </c>
      <c r="E111" s="9">
        <v>41377000</v>
      </c>
      <c r="F111" s="9">
        <f t="shared" si="48"/>
        <v>49994029.432211198</v>
      </c>
      <c r="G111" s="21">
        <v>37419200</v>
      </c>
      <c r="H111" s="9">
        <f t="shared" si="46"/>
        <v>41372613.318399996</v>
      </c>
      <c r="I111" s="20">
        <v>43032080</v>
      </c>
      <c r="J111" s="9">
        <f t="shared" si="49"/>
        <v>45226716.079999998</v>
      </c>
      <c r="K111" s="9">
        <f t="shared" si="33"/>
        <v>45531119.610203721</v>
      </c>
      <c r="L111" s="71">
        <f t="shared" si="32"/>
        <v>304403.53020372242</v>
      </c>
      <c r="M111" s="71">
        <f>+J111</f>
        <v>45226716.079999998</v>
      </c>
      <c r="N111" s="14">
        <v>5</v>
      </c>
    </row>
    <row r="112" spans="1:14" s="14" customFormat="1" ht="45" x14ac:dyDescent="0.25">
      <c r="A112" s="18">
        <v>111</v>
      </c>
      <c r="B112" s="31">
        <v>378501</v>
      </c>
      <c r="C112" s="32" t="s">
        <v>515</v>
      </c>
      <c r="D112" s="32" t="s">
        <v>516</v>
      </c>
      <c r="E112" s="9">
        <v>81540.63</v>
      </c>
      <c r="F112" s="9">
        <f t="shared" si="48"/>
        <v>98521.996668222535</v>
      </c>
      <c r="G112" s="9">
        <v>134400</v>
      </c>
      <c r="H112" s="9">
        <f t="shared" si="46"/>
        <v>148599.62880000001</v>
      </c>
      <c r="I112" s="9">
        <v>170000</v>
      </c>
      <c r="J112" s="9">
        <f t="shared" si="49"/>
        <v>178670</v>
      </c>
      <c r="K112" s="9">
        <f t="shared" si="33"/>
        <v>141930.54182274084</v>
      </c>
      <c r="L112" s="53">
        <f t="shared" si="32"/>
        <v>-36739.458177259163</v>
      </c>
      <c r="M112" s="53">
        <f t="shared" ref="M112:M119" si="51">+K112</f>
        <v>141930.54182274084</v>
      </c>
      <c r="N112" s="14">
        <v>1</v>
      </c>
    </row>
    <row r="113" spans="1:14" s="14" customFormat="1" ht="56.25" x14ac:dyDescent="0.25">
      <c r="A113" s="18">
        <v>112</v>
      </c>
      <c r="B113" s="31">
        <v>378502</v>
      </c>
      <c r="C113" s="32" t="s">
        <v>517</v>
      </c>
      <c r="D113" s="32" t="s">
        <v>516</v>
      </c>
      <c r="E113" s="9">
        <v>126840.63</v>
      </c>
      <c r="F113" s="9">
        <f t="shared" si="48"/>
        <v>153256.01637190254</v>
      </c>
      <c r="G113" s="9">
        <v>134400</v>
      </c>
      <c r="H113" s="9">
        <f t="shared" si="46"/>
        <v>148599.62880000001</v>
      </c>
      <c r="I113" s="9">
        <v>170000</v>
      </c>
      <c r="J113" s="9">
        <f t="shared" si="49"/>
        <v>178670</v>
      </c>
      <c r="K113" s="9">
        <f t="shared" si="33"/>
        <v>160175.21505730084</v>
      </c>
      <c r="L113" s="53">
        <f t="shared" si="32"/>
        <v>-18494.78494269916</v>
      </c>
      <c r="M113" s="53">
        <f t="shared" si="51"/>
        <v>160175.21505730084</v>
      </c>
      <c r="N113" s="14">
        <v>1</v>
      </c>
    </row>
    <row r="114" spans="1:14" s="14" customFormat="1" ht="56.25" x14ac:dyDescent="0.25">
      <c r="A114" s="18">
        <v>113</v>
      </c>
      <c r="B114" s="31">
        <v>378503</v>
      </c>
      <c r="C114" s="32" t="s">
        <v>518</v>
      </c>
      <c r="D114" s="32" t="s">
        <v>516</v>
      </c>
      <c r="E114" s="9">
        <v>126840.63</v>
      </c>
      <c r="F114" s="9">
        <f t="shared" si="48"/>
        <v>153256.01637190254</v>
      </c>
      <c r="G114" s="9">
        <v>134400</v>
      </c>
      <c r="H114" s="9">
        <f t="shared" si="46"/>
        <v>148599.62880000001</v>
      </c>
      <c r="I114" s="9">
        <v>170000</v>
      </c>
      <c r="J114" s="9">
        <f t="shared" si="49"/>
        <v>178670</v>
      </c>
      <c r="K114" s="9">
        <f t="shared" si="33"/>
        <v>160175.21505730084</v>
      </c>
      <c r="L114" s="53">
        <f t="shared" si="32"/>
        <v>-18494.78494269916</v>
      </c>
      <c r="M114" s="53">
        <f t="shared" si="51"/>
        <v>160175.21505730084</v>
      </c>
      <c r="N114" s="14">
        <v>1</v>
      </c>
    </row>
    <row r="115" spans="1:14" s="14" customFormat="1" ht="112.5" x14ac:dyDescent="0.25">
      <c r="A115" s="18">
        <v>114</v>
      </c>
      <c r="B115" s="31">
        <v>378504</v>
      </c>
      <c r="C115" s="32" t="s">
        <v>519</v>
      </c>
      <c r="D115" s="32" t="s">
        <v>516</v>
      </c>
      <c r="E115" s="9">
        <v>126840.63</v>
      </c>
      <c r="F115" s="9">
        <f t="shared" si="48"/>
        <v>153256.01637190254</v>
      </c>
      <c r="G115" s="9">
        <v>134400</v>
      </c>
      <c r="H115" s="9">
        <f t="shared" si="46"/>
        <v>148599.62880000001</v>
      </c>
      <c r="I115" s="9">
        <v>170000</v>
      </c>
      <c r="J115" s="9">
        <f t="shared" si="49"/>
        <v>178670</v>
      </c>
      <c r="K115" s="9">
        <f t="shared" si="33"/>
        <v>160175.21505730084</v>
      </c>
      <c r="L115" s="53">
        <f t="shared" si="32"/>
        <v>-18494.78494269916</v>
      </c>
      <c r="M115" s="53">
        <f t="shared" si="51"/>
        <v>160175.21505730084</v>
      </c>
      <c r="N115" s="14">
        <v>1</v>
      </c>
    </row>
    <row r="116" spans="1:14" s="14" customFormat="1" ht="45" x14ac:dyDescent="0.25">
      <c r="A116" s="18">
        <v>115</v>
      </c>
      <c r="B116" s="31">
        <v>378505</v>
      </c>
      <c r="C116" s="32" t="s">
        <v>520</v>
      </c>
      <c r="D116" s="32" t="s">
        <v>516</v>
      </c>
      <c r="E116" s="9">
        <v>126840.63</v>
      </c>
      <c r="F116" s="9">
        <f t="shared" si="48"/>
        <v>153256.01637190254</v>
      </c>
      <c r="G116" s="9">
        <v>134400</v>
      </c>
      <c r="H116" s="9">
        <f t="shared" si="46"/>
        <v>148599.62880000001</v>
      </c>
      <c r="I116" s="9">
        <v>170000</v>
      </c>
      <c r="J116" s="9">
        <f t="shared" si="49"/>
        <v>178670</v>
      </c>
      <c r="K116" s="9">
        <f t="shared" si="33"/>
        <v>160175.21505730084</v>
      </c>
      <c r="L116" s="53">
        <f t="shared" si="32"/>
        <v>-18494.78494269916</v>
      </c>
      <c r="M116" s="53">
        <f t="shared" si="51"/>
        <v>160175.21505730084</v>
      </c>
      <c r="N116" s="14">
        <v>1</v>
      </c>
    </row>
    <row r="117" spans="1:14" s="14" customFormat="1" ht="56.25" x14ac:dyDescent="0.25">
      <c r="A117" s="18">
        <v>116</v>
      </c>
      <c r="B117" s="31">
        <v>378506</v>
      </c>
      <c r="C117" s="32" t="s">
        <v>521</v>
      </c>
      <c r="D117" s="39" t="s">
        <v>16</v>
      </c>
      <c r="E117" s="9">
        <v>100254.72</v>
      </c>
      <c r="F117" s="9">
        <f t="shared" si="48"/>
        <v>121133.41765710643</v>
      </c>
      <c r="G117" s="9">
        <v>104158</v>
      </c>
      <c r="H117" s="9">
        <f t="shared" si="46"/>
        <v>115162.50101599999</v>
      </c>
      <c r="I117" s="9">
        <v>170000</v>
      </c>
      <c r="J117" s="9">
        <f t="shared" si="49"/>
        <v>178670</v>
      </c>
      <c r="K117" s="9">
        <f t="shared" si="33"/>
        <v>138321.97289103546</v>
      </c>
      <c r="L117" s="53">
        <f t="shared" si="32"/>
        <v>-40348.027108964539</v>
      </c>
      <c r="M117" s="53">
        <f t="shared" si="51"/>
        <v>138321.97289103546</v>
      </c>
      <c r="N117" s="14">
        <v>1</v>
      </c>
    </row>
    <row r="118" spans="1:14" s="14" customFormat="1" ht="33.75" x14ac:dyDescent="0.25">
      <c r="A118" s="18">
        <v>117</v>
      </c>
      <c r="B118" s="31">
        <v>378507</v>
      </c>
      <c r="C118" s="32" t="s">
        <v>522</v>
      </c>
      <c r="D118" s="39" t="s">
        <v>16</v>
      </c>
      <c r="E118" s="9">
        <v>100254.72</v>
      </c>
      <c r="F118" s="9">
        <f t="shared" si="48"/>
        <v>121133.41765710643</v>
      </c>
      <c r="G118" s="9">
        <v>104158</v>
      </c>
      <c r="H118" s="9">
        <f t="shared" si="46"/>
        <v>115162.50101599999</v>
      </c>
      <c r="I118" s="9">
        <v>170000</v>
      </c>
      <c r="J118" s="9">
        <f t="shared" si="49"/>
        <v>178670</v>
      </c>
      <c r="K118" s="9">
        <f t="shared" si="33"/>
        <v>138321.97289103546</v>
      </c>
      <c r="L118" s="53">
        <f t="shared" si="32"/>
        <v>-40348.027108964539</v>
      </c>
      <c r="M118" s="53">
        <f t="shared" si="51"/>
        <v>138321.97289103546</v>
      </c>
      <c r="N118" s="14">
        <v>1</v>
      </c>
    </row>
    <row r="119" spans="1:14" s="14" customFormat="1" ht="33.75" x14ac:dyDescent="0.25">
      <c r="A119" s="18">
        <v>118</v>
      </c>
      <c r="B119" s="31">
        <v>378508</v>
      </c>
      <c r="C119" s="32" t="s">
        <v>523</v>
      </c>
      <c r="D119" s="39" t="s">
        <v>16</v>
      </c>
      <c r="E119" s="9">
        <v>100254.72</v>
      </c>
      <c r="F119" s="9">
        <f t="shared" si="48"/>
        <v>121133.41765710643</v>
      </c>
      <c r="G119" s="9">
        <v>104158</v>
      </c>
      <c r="H119" s="9">
        <f t="shared" si="46"/>
        <v>115162.50101599999</v>
      </c>
      <c r="I119" s="9">
        <v>170000</v>
      </c>
      <c r="J119" s="9">
        <f t="shared" si="49"/>
        <v>178670</v>
      </c>
      <c r="K119" s="9">
        <f t="shared" si="33"/>
        <v>138321.97289103546</v>
      </c>
      <c r="L119" s="53">
        <f t="shared" si="32"/>
        <v>-40348.027108964539</v>
      </c>
      <c r="M119" s="53">
        <f t="shared" si="51"/>
        <v>138321.97289103546</v>
      </c>
      <c r="N119" s="14">
        <v>1</v>
      </c>
    </row>
    <row r="120" spans="1:14" s="14" customFormat="1" ht="180" x14ac:dyDescent="0.25">
      <c r="A120" s="18">
        <v>119</v>
      </c>
      <c r="B120" s="27">
        <v>378602</v>
      </c>
      <c r="C120" s="35" t="s">
        <v>524</v>
      </c>
      <c r="D120" s="32" t="s">
        <v>525</v>
      </c>
      <c r="E120" s="9">
        <v>36632790</v>
      </c>
      <c r="F120" s="9">
        <f t="shared" si="48"/>
        <v>44261806.835778624</v>
      </c>
      <c r="G120" s="21">
        <v>33128800</v>
      </c>
      <c r="H120" s="9">
        <f t="shared" si="46"/>
        <v>36628923.977600001</v>
      </c>
      <c r="I120" s="20">
        <v>38098120</v>
      </c>
      <c r="J120" s="9">
        <f t="shared" si="49"/>
        <v>40041124.119999997</v>
      </c>
      <c r="K120" s="9">
        <f t="shared" si="33"/>
        <v>40310618.31112621</v>
      </c>
      <c r="L120" s="71">
        <f t="shared" si="32"/>
        <v>269494.19112621248</v>
      </c>
      <c r="M120" s="71">
        <f t="shared" ref="M120:M122" si="52">+J120</f>
        <v>40041124.119999997</v>
      </c>
      <c r="N120" s="14">
        <v>5</v>
      </c>
    </row>
    <row r="121" spans="1:14" s="14" customFormat="1" ht="180" x14ac:dyDescent="0.25">
      <c r="A121" s="18">
        <v>120</v>
      </c>
      <c r="B121" s="27">
        <v>378604</v>
      </c>
      <c r="C121" s="35" t="s">
        <v>526</v>
      </c>
      <c r="D121" s="32" t="s">
        <v>527</v>
      </c>
      <c r="E121" s="9">
        <v>51539780</v>
      </c>
      <c r="F121" s="9">
        <f t="shared" si="48"/>
        <v>62273274.48219277</v>
      </c>
      <c r="G121" s="21">
        <v>46609900</v>
      </c>
      <c r="H121" s="9">
        <f t="shared" si="46"/>
        <v>51534329.154799998</v>
      </c>
      <c r="I121" s="20">
        <v>53601385</v>
      </c>
      <c r="J121" s="9">
        <f t="shared" si="49"/>
        <v>56335055.634999998</v>
      </c>
      <c r="K121" s="9">
        <f t="shared" si="33"/>
        <v>56714219.757330924</v>
      </c>
      <c r="L121" s="71">
        <f t="shared" si="32"/>
        <v>379164.12233092636</v>
      </c>
      <c r="M121" s="71">
        <f t="shared" si="52"/>
        <v>56335055.634999998</v>
      </c>
      <c r="N121" s="14">
        <v>5</v>
      </c>
    </row>
    <row r="122" spans="1:14" s="14" customFormat="1" ht="191.25" x14ac:dyDescent="0.25">
      <c r="A122" s="18">
        <v>121</v>
      </c>
      <c r="B122" s="27">
        <v>378606</v>
      </c>
      <c r="C122" s="35" t="s">
        <v>528</v>
      </c>
      <c r="D122" s="32" t="s">
        <v>529</v>
      </c>
      <c r="E122" s="9">
        <v>56925000</v>
      </c>
      <c r="F122" s="9">
        <f t="shared" si="48"/>
        <v>68780001.581279993</v>
      </c>
      <c r="G122" s="21">
        <v>51480000</v>
      </c>
      <c r="H122" s="9">
        <f t="shared" si="46"/>
        <v>56918964.959999993</v>
      </c>
      <c r="I122" s="20">
        <v>59202000</v>
      </c>
      <c r="J122" s="9">
        <f t="shared" si="49"/>
        <v>62221301.999999993</v>
      </c>
      <c r="K122" s="9">
        <f t="shared" si="33"/>
        <v>62640089.513759993</v>
      </c>
      <c r="L122" s="71">
        <f t="shared" si="32"/>
        <v>418787.51376000047</v>
      </c>
      <c r="M122" s="71">
        <f t="shared" si="52"/>
        <v>62221301.999999993</v>
      </c>
      <c r="N122" s="14">
        <v>5</v>
      </c>
    </row>
    <row r="123" spans="1:14" s="14" customFormat="1" ht="90" x14ac:dyDescent="0.25">
      <c r="A123" s="18">
        <v>122</v>
      </c>
      <c r="B123" s="31">
        <v>378607</v>
      </c>
      <c r="C123" s="32" t="s">
        <v>530</v>
      </c>
      <c r="D123" s="32" t="s">
        <v>384</v>
      </c>
      <c r="E123" s="9">
        <v>1124811.72</v>
      </c>
      <c r="F123" s="9">
        <f t="shared" si="48"/>
        <v>1359061.0782651256</v>
      </c>
      <c r="G123" s="9">
        <v>1168600</v>
      </c>
      <c r="H123" s="9">
        <f t="shared" si="46"/>
        <v>1292064.9271999998</v>
      </c>
      <c r="I123" s="9">
        <v>37944914</v>
      </c>
      <c r="J123" s="9">
        <f t="shared" si="49"/>
        <v>39880104.614</v>
      </c>
      <c r="K123" s="9">
        <f t="shared" si="33"/>
        <v>14177076.873155043</v>
      </c>
      <c r="L123" s="53">
        <f t="shared" si="32"/>
        <v>-25703027.740844958</v>
      </c>
      <c r="M123" s="53">
        <f>+K123</f>
        <v>14177076.873155043</v>
      </c>
      <c r="N123" s="14">
        <v>1</v>
      </c>
    </row>
    <row r="124" spans="1:14" s="14" customFormat="1" ht="56.25" x14ac:dyDescent="0.25">
      <c r="A124" s="18">
        <v>123</v>
      </c>
      <c r="B124" s="39">
        <v>378701</v>
      </c>
      <c r="C124" s="29" t="s">
        <v>283</v>
      </c>
      <c r="D124" s="35" t="s">
        <v>14</v>
      </c>
      <c r="E124" s="9" t="s">
        <v>9</v>
      </c>
      <c r="F124" s="9" t="s">
        <v>9</v>
      </c>
      <c r="G124" s="9" t="s">
        <v>9</v>
      </c>
      <c r="H124" s="9" t="s">
        <v>9</v>
      </c>
      <c r="I124" s="9" t="s">
        <v>9</v>
      </c>
      <c r="J124" s="9" t="s">
        <v>9</v>
      </c>
      <c r="K124" s="50" t="s">
        <v>9</v>
      </c>
      <c r="L124" s="53" t="s">
        <v>9</v>
      </c>
      <c r="M124" s="56" t="s">
        <v>9</v>
      </c>
      <c r="N124" s="14">
        <v>0</v>
      </c>
    </row>
    <row r="125" spans="1:14" s="14" customFormat="1" ht="135" x14ac:dyDescent="0.25">
      <c r="A125" s="18">
        <v>124</v>
      </c>
      <c r="B125" s="27">
        <v>378901</v>
      </c>
      <c r="C125" s="35" t="s">
        <v>531</v>
      </c>
      <c r="D125" s="33" t="s">
        <v>532</v>
      </c>
      <c r="E125" s="9">
        <v>1679000</v>
      </c>
      <c r="F125" s="9">
        <f t="shared" ref="F125:F131" si="53">E125*(1+9.28%)*(1+5.2%)*(1+5.1%)</f>
        <v>2028662.6729023999</v>
      </c>
      <c r="G125" s="21">
        <v>1635200</v>
      </c>
      <c r="H125" s="9">
        <f t="shared" ref="H125:H132" si="54">G125*(1+5.2%)*(1+5.1%)</f>
        <v>1807962.1503999999</v>
      </c>
      <c r="I125" s="20">
        <v>1880480</v>
      </c>
      <c r="J125" s="9">
        <f t="shared" si="49"/>
        <v>1976384.48</v>
      </c>
      <c r="K125" s="9">
        <f t="shared" si="33"/>
        <v>1937669.7677674666</v>
      </c>
      <c r="L125" s="57">
        <f t="shared" si="32"/>
        <v>-38714.712232533377</v>
      </c>
      <c r="M125" s="53">
        <f t="shared" ref="M125:M126" si="55">+K125</f>
        <v>1937669.7677674666</v>
      </c>
      <c r="N125" s="14">
        <v>1</v>
      </c>
    </row>
    <row r="126" spans="1:14" s="14" customFormat="1" ht="135" x14ac:dyDescent="0.25">
      <c r="A126" s="18">
        <v>125</v>
      </c>
      <c r="B126" s="27">
        <v>378902</v>
      </c>
      <c r="C126" s="35" t="s">
        <v>533</v>
      </c>
      <c r="D126" s="33" t="s">
        <v>532</v>
      </c>
      <c r="E126" s="9">
        <v>1847687.75</v>
      </c>
      <c r="F126" s="9">
        <f t="shared" si="53"/>
        <v>2232480.7442549262</v>
      </c>
      <c r="G126" s="21">
        <v>1799500</v>
      </c>
      <c r="H126" s="9">
        <f t="shared" si="54"/>
        <v>1989620.774</v>
      </c>
      <c r="I126" s="20">
        <v>2069425</v>
      </c>
      <c r="J126" s="9">
        <f t="shared" si="49"/>
        <v>2174965.6749999998</v>
      </c>
      <c r="K126" s="9">
        <f t="shared" si="33"/>
        <v>2132355.7310849754</v>
      </c>
      <c r="L126" s="53">
        <f t="shared" si="32"/>
        <v>-42609.9439150244</v>
      </c>
      <c r="M126" s="53">
        <f t="shared" si="55"/>
        <v>2132355.7310849754</v>
      </c>
      <c r="N126" s="14">
        <v>1</v>
      </c>
    </row>
    <row r="127" spans="1:14" s="14" customFormat="1" ht="67.5" x14ac:dyDescent="0.25">
      <c r="A127" s="18">
        <v>126</v>
      </c>
      <c r="B127" s="31">
        <v>378903</v>
      </c>
      <c r="C127" s="32" t="s">
        <v>534</v>
      </c>
      <c r="D127" s="30" t="s">
        <v>14</v>
      </c>
      <c r="E127" s="9">
        <v>1224094.8899999999</v>
      </c>
      <c r="F127" s="9">
        <f t="shared" si="53"/>
        <v>1479020.6143142164</v>
      </c>
      <c r="G127" s="9">
        <v>1271749</v>
      </c>
      <c r="H127" s="9">
        <f t="shared" si="54"/>
        <v>1406111.825348</v>
      </c>
      <c r="I127" s="9">
        <v>1229349</v>
      </c>
      <c r="J127" s="9">
        <f t="shared" si="49"/>
        <v>1292045.7989999999</v>
      </c>
      <c r="K127" s="9">
        <f t="shared" si="33"/>
        <v>1392392.7462207386</v>
      </c>
      <c r="L127" s="71">
        <f t="shared" si="32"/>
        <v>100346.94722073874</v>
      </c>
      <c r="M127" s="71">
        <f t="shared" ref="M127:M129" si="56">+J127</f>
        <v>1292045.7989999999</v>
      </c>
      <c r="N127" s="14">
        <v>5</v>
      </c>
    </row>
    <row r="128" spans="1:14" s="14" customFormat="1" ht="45" x14ac:dyDescent="0.25">
      <c r="A128" s="18">
        <v>127</v>
      </c>
      <c r="B128" s="31">
        <v>378904</v>
      </c>
      <c r="C128" s="32" t="s">
        <v>535</v>
      </c>
      <c r="D128" s="30" t="s">
        <v>14</v>
      </c>
      <c r="E128" s="9">
        <v>1224094.8899999999</v>
      </c>
      <c r="F128" s="9">
        <f t="shared" si="53"/>
        <v>1479020.6143142164</v>
      </c>
      <c r="G128" s="9">
        <v>1271749</v>
      </c>
      <c r="H128" s="9">
        <f t="shared" si="54"/>
        <v>1406111.825348</v>
      </c>
      <c r="I128" s="9">
        <v>1229349</v>
      </c>
      <c r="J128" s="9">
        <f t="shared" si="49"/>
        <v>1292045.7989999999</v>
      </c>
      <c r="K128" s="9">
        <f t="shared" si="33"/>
        <v>1392392.7462207386</v>
      </c>
      <c r="L128" s="71">
        <f t="shared" si="32"/>
        <v>100346.94722073874</v>
      </c>
      <c r="M128" s="71">
        <f t="shared" si="56"/>
        <v>1292045.7989999999</v>
      </c>
      <c r="N128" s="14">
        <v>5</v>
      </c>
    </row>
    <row r="129" spans="1:14" s="14" customFormat="1" ht="45" x14ac:dyDescent="0.25">
      <c r="A129" s="18">
        <v>128</v>
      </c>
      <c r="B129" s="31">
        <v>378905</v>
      </c>
      <c r="C129" s="32" t="s">
        <v>536</v>
      </c>
      <c r="D129" s="30" t="s">
        <v>14</v>
      </c>
      <c r="E129" s="9">
        <v>1224094.8899999999</v>
      </c>
      <c r="F129" s="9">
        <f t="shared" si="53"/>
        <v>1479020.6143142164</v>
      </c>
      <c r="G129" s="9">
        <v>1271749</v>
      </c>
      <c r="H129" s="9">
        <f t="shared" si="54"/>
        <v>1406111.825348</v>
      </c>
      <c r="I129" s="9">
        <v>1229349</v>
      </c>
      <c r="J129" s="9">
        <f t="shared" si="49"/>
        <v>1292045.7989999999</v>
      </c>
      <c r="K129" s="9">
        <f t="shared" si="33"/>
        <v>1392392.7462207386</v>
      </c>
      <c r="L129" s="71">
        <f t="shared" si="32"/>
        <v>100346.94722073874</v>
      </c>
      <c r="M129" s="71">
        <f t="shared" si="56"/>
        <v>1292045.7989999999</v>
      </c>
      <c r="N129" s="14">
        <v>5</v>
      </c>
    </row>
    <row r="130" spans="1:14" s="14" customFormat="1" ht="45" x14ac:dyDescent="0.25">
      <c r="A130" s="18">
        <v>129</v>
      </c>
      <c r="B130" s="36">
        <v>379001</v>
      </c>
      <c r="C130" s="32" t="s">
        <v>537</v>
      </c>
      <c r="D130" s="30" t="s">
        <v>17</v>
      </c>
      <c r="E130" s="9">
        <v>2254315.62</v>
      </c>
      <c r="F130" s="9">
        <f t="shared" si="53"/>
        <v>2723791.5135406973</v>
      </c>
      <c r="G130" s="9">
        <v>2342076</v>
      </c>
      <c r="H130" s="9">
        <f t="shared" si="54"/>
        <v>2589521.0135519998</v>
      </c>
      <c r="I130" s="9">
        <v>4000000</v>
      </c>
      <c r="J130" s="9">
        <f t="shared" si="49"/>
        <v>4204000</v>
      </c>
      <c r="K130" s="9">
        <f t="shared" si="33"/>
        <v>3172437.509030899</v>
      </c>
      <c r="L130" s="53">
        <f t="shared" si="32"/>
        <v>-1031562.490969101</v>
      </c>
      <c r="M130" s="53">
        <f>+K130</f>
        <v>3172437.509030899</v>
      </c>
      <c r="N130" s="14">
        <v>1</v>
      </c>
    </row>
    <row r="131" spans="1:14" s="14" customFormat="1" ht="247.5" x14ac:dyDescent="0.25">
      <c r="A131" s="18">
        <v>130</v>
      </c>
      <c r="B131" s="27">
        <v>379003</v>
      </c>
      <c r="C131" s="35" t="s">
        <v>538</v>
      </c>
      <c r="D131" s="33" t="s">
        <v>539</v>
      </c>
      <c r="E131" s="9">
        <v>48300000</v>
      </c>
      <c r="F131" s="9">
        <f t="shared" si="53"/>
        <v>58358789.220480002</v>
      </c>
      <c r="G131" s="21">
        <v>43680000</v>
      </c>
      <c r="H131" s="9">
        <f t="shared" si="54"/>
        <v>48294879.359999999</v>
      </c>
      <c r="I131" s="20">
        <v>50232000</v>
      </c>
      <c r="J131" s="9">
        <f t="shared" si="49"/>
        <v>52793832</v>
      </c>
      <c r="K131" s="9">
        <f t="shared" si="33"/>
        <v>53149166.860160001</v>
      </c>
      <c r="L131" s="71">
        <f t="shared" si="32"/>
        <v>355334.86016000062</v>
      </c>
      <c r="M131" s="71">
        <f>+J131</f>
        <v>52793832</v>
      </c>
      <c r="N131" s="14">
        <v>5</v>
      </c>
    </row>
    <row r="132" spans="1:14" s="14" customFormat="1" ht="33.75" x14ac:dyDescent="0.25">
      <c r="A132" s="18">
        <v>131</v>
      </c>
      <c r="B132" s="31">
        <v>379101</v>
      </c>
      <c r="C132" s="32" t="s">
        <v>540</v>
      </c>
      <c r="D132" s="48" t="s">
        <v>381</v>
      </c>
      <c r="E132" s="9" t="s">
        <v>9</v>
      </c>
      <c r="F132" s="9" t="s">
        <v>9</v>
      </c>
      <c r="G132" s="21">
        <v>974951</v>
      </c>
      <c r="H132" s="9">
        <f t="shared" si="54"/>
        <v>1077956.523052</v>
      </c>
      <c r="I132" s="50" t="s">
        <v>9</v>
      </c>
      <c r="J132" s="50" t="s">
        <v>9</v>
      </c>
      <c r="K132" s="50" t="s">
        <v>9</v>
      </c>
      <c r="L132" s="70">
        <f>+H132</f>
        <v>1077956.523052</v>
      </c>
      <c r="M132" s="70">
        <f>+H132</f>
        <v>1077956.523052</v>
      </c>
      <c r="N132" s="14">
        <v>4</v>
      </c>
    </row>
    <row r="133" spans="1:14" s="14" customFormat="1" ht="45" x14ac:dyDescent="0.25">
      <c r="A133" s="18">
        <v>132</v>
      </c>
      <c r="B133" s="39">
        <v>380003</v>
      </c>
      <c r="C133" s="29" t="s">
        <v>541</v>
      </c>
      <c r="D133" s="35" t="s">
        <v>14</v>
      </c>
      <c r="E133" s="9" t="s">
        <v>9</v>
      </c>
      <c r="F133" s="9" t="s">
        <v>9</v>
      </c>
      <c r="G133" s="9" t="s">
        <v>9</v>
      </c>
      <c r="H133" s="9" t="s">
        <v>9</v>
      </c>
      <c r="I133" s="9" t="s">
        <v>9</v>
      </c>
      <c r="J133" s="9" t="s">
        <v>9</v>
      </c>
      <c r="K133" s="50" t="s">
        <v>9</v>
      </c>
      <c r="L133" s="53" t="s">
        <v>9</v>
      </c>
      <c r="M133" s="53" t="s">
        <v>9</v>
      </c>
      <c r="N133" s="14">
        <v>0</v>
      </c>
    </row>
    <row r="134" spans="1:14" s="14" customFormat="1" ht="56.25" x14ac:dyDescent="0.25">
      <c r="A134" s="18">
        <v>133</v>
      </c>
      <c r="B134" s="39">
        <v>380105</v>
      </c>
      <c r="C134" s="29" t="s">
        <v>284</v>
      </c>
      <c r="D134" s="30" t="s">
        <v>14</v>
      </c>
      <c r="E134" s="9">
        <v>3735200</v>
      </c>
      <c r="F134" s="9">
        <f t="shared" ref="F134" si="57">E134*(1+9.28%)*(1+5.2%)*(1+5.1%)</f>
        <v>4513079.6997171203</v>
      </c>
      <c r="G134" s="9" t="s">
        <v>9</v>
      </c>
      <c r="H134" s="9" t="s">
        <v>9</v>
      </c>
      <c r="I134" s="9" t="s">
        <v>9</v>
      </c>
      <c r="J134" s="9" t="s">
        <v>9</v>
      </c>
      <c r="K134" s="9">
        <f t="shared" si="33"/>
        <v>4513079.6997171203</v>
      </c>
      <c r="L134" s="76">
        <f>+K134-F134</f>
        <v>0</v>
      </c>
      <c r="M134" s="58">
        <f>+K134</f>
        <v>4513079.6997171203</v>
      </c>
      <c r="N134" s="14">
        <v>3</v>
      </c>
    </row>
    <row r="135" spans="1:14" s="14" customFormat="1" ht="67.5" x14ac:dyDescent="0.25">
      <c r="A135" s="18">
        <v>134</v>
      </c>
      <c r="B135" s="39">
        <v>380110</v>
      </c>
      <c r="C135" s="29" t="s">
        <v>285</v>
      </c>
      <c r="D135" s="30" t="s">
        <v>14</v>
      </c>
      <c r="E135" s="9" t="s">
        <v>9</v>
      </c>
      <c r="F135" s="9" t="s">
        <v>9</v>
      </c>
      <c r="G135" s="9" t="s">
        <v>9</v>
      </c>
      <c r="H135" s="9" t="s">
        <v>9</v>
      </c>
      <c r="I135" s="9" t="s">
        <v>9</v>
      </c>
      <c r="J135" s="9" t="s">
        <v>9</v>
      </c>
      <c r="K135" s="50" t="s">
        <v>9</v>
      </c>
      <c r="L135" s="53" t="s">
        <v>9</v>
      </c>
      <c r="M135" s="55" t="s">
        <v>9</v>
      </c>
      <c r="N135" s="14">
        <v>0</v>
      </c>
    </row>
    <row r="136" spans="1:14" s="14" customFormat="1" ht="45" x14ac:dyDescent="0.25">
      <c r="A136" s="18">
        <v>135</v>
      </c>
      <c r="B136" s="31">
        <v>380201</v>
      </c>
      <c r="C136" s="32" t="s">
        <v>542</v>
      </c>
      <c r="D136" s="30" t="s">
        <v>14</v>
      </c>
      <c r="E136" s="9">
        <v>958842.97</v>
      </c>
      <c r="F136" s="9">
        <f>E136*(1+9.28%)*(1+5.2%)*(1+5.1%)</f>
        <v>1158528.2563513254</v>
      </c>
      <c r="G136" s="9">
        <v>996170</v>
      </c>
      <c r="H136" s="9">
        <f t="shared" ref="H136:H140" si="58">G136*(1+5.2%)*(1+5.1%)</f>
        <v>1101417.3528400001</v>
      </c>
      <c r="I136" s="22">
        <v>1136848</v>
      </c>
      <c r="J136" s="9">
        <f t="shared" ref="J136:J150" si="59">I136*(1+5.1%)</f>
        <v>1194827.2479999999</v>
      </c>
      <c r="K136" s="9">
        <f t="shared" si="33"/>
        <v>1151590.9523971083</v>
      </c>
      <c r="L136" s="57">
        <f t="shared" ref="L136:L195" si="60">+K136-J136</f>
        <v>-43236.295602891594</v>
      </c>
      <c r="M136" s="53">
        <f t="shared" ref="M136:M140" si="61">+K136</f>
        <v>1151590.9523971083</v>
      </c>
      <c r="N136" s="14">
        <v>1</v>
      </c>
    </row>
    <row r="137" spans="1:14" s="14" customFormat="1" ht="45" x14ac:dyDescent="0.25">
      <c r="A137" s="18">
        <v>136</v>
      </c>
      <c r="B137" s="31">
        <v>380202</v>
      </c>
      <c r="C137" s="32" t="s">
        <v>543</v>
      </c>
      <c r="D137" s="30" t="s">
        <v>14</v>
      </c>
      <c r="E137" s="9">
        <v>958842.97</v>
      </c>
      <c r="F137" s="9">
        <f>E137*(1+9.28%)*(1+5.2%)*(1+5.1%)</f>
        <v>1158528.2563513254</v>
      </c>
      <c r="G137" s="9">
        <v>996170</v>
      </c>
      <c r="H137" s="9">
        <f t="shared" si="58"/>
        <v>1101417.3528400001</v>
      </c>
      <c r="I137" s="22">
        <v>1136848</v>
      </c>
      <c r="J137" s="9">
        <f t="shared" si="59"/>
        <v>1194827.2479999999</v>
      </c>
      <c r="K137" s="9">
        <f t="shared" si="33"/>
        <v>1151590.9523971083</v>
      </c>
      <c r="L137" s="53">
        <f t="shared" si="60"/>
        <v>-43236.295602891594</v>
      </c>
      <c r="M137" s="53">
        <f t="shared" si="61"/>
        <v>1151590.9523971083</v>
      </c>
      <c r="N137" s="14">
        <v>1</v>
      </c>
    </row>
    <row r="138" spans="1:14" s="14" customFormat="1" ht="45" x14ac:dyDescent="0.25">
      <c r="A138" s="18">
        <v>137</v>
      </c>
      <c r="B138" s="31">
        <v>380203</v>
      </c>
      <c r="C138" s="32" t="s">
        <v>544</v>
      </c>
      <c r="D138" s="30" t="s">
        <v>14</v>
      </c>
      <c r="E138" s="9">
        <v>958842.97</v>
      </c>
      <c r="F138" s="9">
        <f>E138*(1+9.28%)*(1+5.2%)*(1+5.1%)</f>
        <v>1158528.2563513254</v>
      </c>
      <c r="G138" s="9">
        <v>996170</v>
      </c>
      <c r="H138" s="9">
        <f t="shared" si="58"/>
        <v>1101417.3528400001</v>
      </c>
      <c r="I138" s="22">
        <v>1136848</v>
      </c>
      <c r="J138" s="9">
        <f t="shared" si="59"/>
        <v>1194827.2479999999</v>
      </c>
      <c r="K138" s="9">
        <f t="shared" si="33"/>
        <v>1151590.9523971083</v>
      </c>
      <c r="L138" s="53">
        <f t="shared" si="60"/>
        <v>-43236.295602891594</v>
      </c>
      <c r="M138" s="53">
        <f t="shared" si="61"/>
        <v>1151590.9523971083</v>
      </c>
      <c r="N138" s="14">
        <v>1</v>
      </c>
    </row>
    <row r="139" spans="1:14" s="14" customFormat="1" ht="45" x14ac:dyDescent="0.25">
      <c r="A139" s="18">
        <v>138</v>
      </c>
      <c r="B139" s="36">
        <v>380204</v>
      </c>
      <c r="C139" s="32" t="s">
        <v>545</v>
      </c>
      <c r="D139" s="30" t="s">
        <v>14</v>
      </c>
      <c r="E139" s="9">
        <v>958842.97</v>
      </c>
      <c r="F139" s="9">
        <f>E139*(1+9.28%)*(1+5.2%)*(1+5.1%)</f>
        <v>1158528.2563513254</v>
      </c>
      <c r="G139" s="9">
        <v>996170</v>
      </c>
      <c r="H139" s="9">
        <f t="shared" si="58"/>
        <v>1101417.3528400001</v>
      </c>
      <c r="I139" s="22">
        <v>1136848</v>
      </c>
      <c r="J139" s="9">
        <f t="shared" si="59"/>
        <v>1194827.2479999999</v>
      </c>
      <c r="K139" s="9">
        <f t="shared" ref="K139:K200" si="62">+AVERAGE(F139,H139,J139)</f>
        <v>1151590.9523971083</v>
      </c>
      <c r="L139" s="53">
        <f t="shared" si="60"/>
        <v>-43236.295602891594</v>
      </c>
      <c r="M139" s="53">
        <f t="shared" si="61"/>
        <v>1151590.9523971083</v>
      </c>
      <c r="N139" s="14">
        <v>1</v>
      </c>
    </row>
    <row r="140" spans="1:14" s="14" customFormat="1" ht="45" x14ac:dyDescent="0.25">
      <c r="A140" s="18">
        <v>139</v>
      </c>
      <c r="B140" s="36">
        <v>380205</v>
      </c>
      <c r="C140" s="32" t="s">
        <v>546</v>
      </c>
      <c r="D140" s="30" t="s">
        <v>14</v>
      </c>
      <c r="E140" s="9">
        <v>958842.97</v>
      </c>
      <c r="F140" s="9">
        <f>E140*(1+9.28%)*(1+5.2%)*(1+5.1%)</f>
        <v>1158528.2563513254</v>
      </c>
      <c r="G140" s="9">
        <v>996170</v>
      </c>
      <c r="H140" s="9">
        <f t="shared" si="58"/>
        <v>1101417.3528400001</v>
      </c>
      <c r="I140" s="22">
        <v>1136848</v>
      </c>
      <c r="J140" s="9">
        <f t="shared" si="59"/>
        <v>1194827.2479999999</v>
      </c>
      <c r="K140" s="9">
        <f t="shared" si="62"/>
        <v>1151590.9523971083</v>
      </c>
      <c r="L140" s="53">
        <f t="shared" si="60"/>
        <v>-43236.295602891594</v>
      </c>
      <c r="M140" s="53">
        <f t="shared" si="61"/>
        <v>1151590.9523971083</v>
      </c>
      <c r="N140" s="14">
        <v>1</v>
      </c>
    </row>
    <row r="141" spans="1:14" s="14" customFormat="1" ht="56.25" x14ac:dyDescent="0.25">
      <c r="A141" s="18">
        <v>140</v>
      </c>
      <c r="B141" s="40">
        <v>380206</v>
      </c>
      <c r="C141" s="29" t="s">
        <v>286</v>
      </c>
      <c r="D141" s="30" t="s">
        <v>14</v>
      </c>
      <c r="E141" s="9" t="s">
        <v>9</v>
      </c>
      <c r="F141" s="9" t="s">
        <v>9</v>
      </c>
      <c r="G141" s="9" t="s">
        <v>9</v>
      </c>
      <c r="H141" s="9" t="s">
        <v>9</v>
      </c>
      <c r="I141" s="9" t="s">
        <v>9</v>
      </c>
      <c r="J141" s="9" t="s">
        <v>9</v>
      </c>
      <c r="K141" s="50" t="s">
        <v>9</v>
      </c>
      <c r="L141" s="53" t="s">
        <v>9</v>
      </c>
      <c r="M141" s="57" t="s">
        <v>9</v>
      </c>
      <c r="N141" s="14">
        <v>0</v>
      </c>
    </row>
    <row r="142" spans="1:14" s="14" customFormat="1" ht="56.25" x14ac:dyDescent="0.25">
      <c r="A142" s="18">
        <v>141</v>
      </c>
      <c r="B142" s="31">
        <v>380210</v>
      </c>
      <c r="C142" s="32" t="s">
        <v>547</v>
      </c>
      <c r="D142" s="30" t="s">
        <v>14</v>
      </c>
      <c r="E142" s="9" t="s">
        <v>9</v>
      </c>
      <c r="F142" s="9" t="s">
        <v>9</v>
      </c>
      <c r="G142" s="9">
        <v>5035275</v>
      </c>
      <c r="H142" s="9">
        <f t="shared" ref="H142:H151" si="63">G142*(1+5.2%)*(1+5.1%)</f>
        <v>5567261.8742999993</v>
      </c>
      <c r="I142" s="22">
        <v>4975946</v>
      </c>
      <c r="J142" s="9">
        <f t="shared" si="59"/>
        <v>5229719.2459999993</v>
      </c>
      <c r="K142" s="9">
        <f t="shared" si="62"/>
        <v>5398490.5601499993</v>
      </c>
      <c r="L142" s="75">
        <f t="shared" si="60"/>
        <v>168771.31414999999</v>
      </c>
      <c r="M142" s="71">
        <f>+J142</f>
        <v>5229719.2459999993</v>
      </c>
      <c r="N142" s="14">
        <v>5</v>
      </c>
    </row>
    <row r="143" spans="1:14" s="14" customFormat="1" ht="33.75" x14ac:dyDescent="0.25">
      <c r="A143" s="18">
        <v>142</v>
      </c>
      <c r="B143" s="31">
        <v>380301</v>
      </c>
      <c r="C143" s="32" t="s">
        <v>548</v>
      </c>
      <c r="D143" s="30" t="s">
        <v>14</v>
      </c>
      <c r="E143" s="9">
        <v>647661.41</v>
      </c>
      <c r="F143" s="9">
        <f t="shared" ref="F143:F150" si="64">E143*(1+9.28%)*(1+5.2%)*(1+5.1%)</f>
        <v>782541.11205856898</v>
      </c>
      <c r="G143" s="9">
        <v>672875</v>
      </c>
      <c r="H143" s="9">
        <f t="shared" si="63"/>
        <v>743965.5895</v>
      </c>
      <c r="I143" s="9">
        <v>767897</v>
      </c>
      <c r="J143" s="9">
        <f t="shared" si="59"/>
        <v>807059.74699999997</v>
      </c>
      <c r="K143" s="9">
        <f t="shared" si="62"/>
        <v>777855.48285285628</v>
      </c>
      <c r="L143" s="53">
        <f t="shared" si="60"/>
        <v>-29204.264147143695</v>
      </c>
      <c r="M143" s="53">
        <f t="shared" ref="M143:M148" si="65">+K143</f>
        <v>777855.48285285628</v>
      </c>
      <c r="N143" s="14">
        <v>1</v>
      </c>
    </row>
    <row r="144" spans="1:14" s="14" customFormat="1" ht="33.75" x14ac:dyDescent="0.25">
      <c r="A144" s="18">
        <v>143</v>
      </c>
      <c r="B144" s="31">
        <v>380302</v>
      </c>
      <c r="C144" s="32" t="s">
        <v>549</v>
      </c>
      <c r="D144" s="30" t="s">
        <v>14</v>
      </c>
      <c r="E144" s="9">
        <v>647661.41</v>
      </c>
      <c r="F144" s="9">
        <f t="shared" si="64"/>
        <v>782541.11205856898</v>
      </c>
      <c r="G144" s="9">
        <v>672875</v>
      </c>
      <c r="H144" s="9">
        <f t="shared" si="63"/>
        <v>743965.5895</v>
      </c>
      <c r="I144" s="9">
        <v>767897</v>
      </c>
      <c r="J144" s="9">
        <f t="shared" si="59"/>
        <v>807059.74699999997</v>
      </c>
      <c r="K144" s="9">
        <f t="shared" si="62"/>
        <v>777855.48285285628</v>
      </c>
      <c r="L144" s="53">
        <f t="shared" si="60"/>
        <v>-29204.264147143695</v>
      </c>
      <c r="M144" s="53">
        <f t="shared" si="65"/>
        <v>777855.48285285628</v>
      </c>
      <c r="N144" s="14">
        <v>1</v>
      </c>
    </row>
    <row r="145" spans="1:14" s="14" customFormat="1" ht="45" x14ac:dyDescent="0.25">
      <c r="A145" s="18">
        <v>144</v>
      </c>
      <c r="B145" s="31">
        <v>380303</v>
      </c>
      <c r="C145" s="32" t="s">
        <v>550</v>
      </c>
      <c r="D145" s="30" t="s">
        <v>14</v>
      </c>
      <c r="E145" s="9">
        <v>647661.41</v>
      </c>
      <c r="F145" s="9">
        <f t="shared" si="64"/>
        <v>782541.11205856898</v>
      </c>
      <c r="G145" s="9">
        <v>672875</v>
      </c>
      <c r="H145" s="9">
        <f t="shared" si="63"/>
        <v>743965.5895</v>
      </c>
      <c r="I145" s="9">
        <v>767897</v>
      </c>
      <c r="J145" s="9">
        <f t="shared" si="59"/>
        <v>807059.74699999997</v>
      </c>
      <c r="K145" s="9">
        <f t="shared" si="62"/>
        <v>777855.48285285628</v>
      </c>
      <c r="L145" s="53">
        <f t="shared" si="60"/>
        <v>-29204.264147143695</v>
      </c>
      <c r="M145" s="53">
        <f t="shared" si="65"/>
        <v>777855.48285285628</v>
      </c>
      <c r="N145" s="14">
        <v>1</v>
      </c>
    </row>
    <row r="146" spans="1:14" s="14" customFormat="1" ht="33.75" x14ac:dyDescent="0.25">
      <c r="A146" s="18">
        <v>145</v>
      </c>
      <c r="B146" s="31">
        <v>380304</v>
      </c>
      <c r="C146" s="32" t="s">
        <v>551</v>
      </c>
      <c r="D146" s="30" t="s">
        <v>14</v>
      </c>
      <c r="E146" s="9">
        <v>808867.02</v>
      </c>
      <c r="F146" s="9">
        <f t="shared" si="64"/>
        <v>977318.8390802854</v>
      </c>
      <c r="G146" s="9">
        <v>840356</v>
      </c>
      <c r="H146" s="9">
        <f t="shared" si="63"/>
        <v>929141.29211199994</v>
      </c>
      <c r="I146" s="9">
        <v>959030</v>
      </c>
      <c r="J146" s="9">
        <f t="shared" si="59"/>
        <v>1007940.5299999999</v>
      </c>
      <c r="K146" s="9">
        <f t="shared" si="62"/>
        <v>971466.88706409512</v>
      </c>
      <c r="L146" s="53">
        <f t="shared" si="60"/>
        <v>-36473.642935904791</v>
      </c>
      <c r="M146" s="53">
        <f t="shared" si="65"/>
        <v>971466.88706409512</v>
      </c>
      <c r="N146" s="14">
        <v>1</v>
      </c>
    </row>
    <row r="147" spans="1:14" s="14" customFormat="1" ht="33.75" x14ac:dyDescent="0.25">
      <c r="A147" s="18">
        <v>146</v>
      </c>
      <c r="B147" s="36">
        <v>380305</v>
      </c>
      <c r="C147" s="32" t="s">
        <v>552</v>
      </c>
      <c r="D147" s="30" t="s">
        <v>14</v>
      </c>
      <c r="E147" s="9">
        <v>721994.84</v>
      </c>
      <c r="F147" s="9">
        <f t="shared" si="64"/>
        <v>872354.96243963111</v>
      </c>
      <c r="G147" s="9">
        <v>750102</v>
      </c>
      <c r="H147" s="9">
        <f t="shared" si="63"/>
        <v>829351.77650399995</v>
      </c>
      <c r="I147" s="9">
        <v>856030</v>
      </c>
      <c r="J147" s="9">
        <f t="shared" si="59"/>
        <v>899687.52999999991</v>
      </c>
      <c r="K147" s="9">
        <f t="shared" si="62"/>
        <v>867131.4229812104</v>
      </c>
      <c r="L147" s="53">
        <f t="shared" si="60"/>
        <v>-32556.107018789509</v>
      </c>
      <c r="M147" s="53">
        <f t="shared" si="65"/>
        <v>867131.4229812104</v>
      </c>
      <c r="N147" s="14">
        <v>1</v>
      </c>
    </row>
    <row r="148" spans="1:14" s="14" customFormat="1" ht="45" x14ac:dyDescent="0.25">
      <c r="A148" s="18">
        <v>147</v>
      </c>
      <c r="B148" s="31">
        <v>380306</v>
      </c>
      <c r="C148" s="32" t="s">
        <v>553</v>
      </c>
      <c r="D148" s="30" t="s">
        <v>14</v>
      </c>
      <c r="E148" s="9">
        <v>647661.41</v>
      </c>
      <c r="F148" s="9">
        <f t="shared" si="64"/>
        <v>782541.11205856898</v>
      </c>
      <c r="G148" s="9">
        <v>672875</v>
      </c>
      <c r="H148" s="9">
        <f t="shared" si="63"/>
        <v>743965.5895</v>
      </c>
      <c r="I148" s="9">
        <v>767897</v>
      </c>
      <c r="J148" s="9">
        <f t="shared" si="59"/>
        <v>807059.74699999997</v>
      </c>
      <c r="K148" s="9">
        <f t="shared" si="62"/>
        <v>777855.48285285628</v>
      </c>
      <c r="L148" s="53">
        <f t="shared" si="60"/>
        <v>-29204.264147143695</v>
      </c>
      <c r="M148" s="53">
        <f t="shared" si="65"/>
        <v>777855.48285285628</v>
      </c>
      <c r="N148" s="14">
        <v>1</v>
      </c>
    </row>
    <row r="149" spans="1:14" s="14" customFormat="1" ht="202.5" x14ac:dyDescent="0.25">
      <c r="A149" s="18">
        <v>148</v>
      </c>
      <c r="B149" s="27">
        <v>380307</v>
      </c>
      <c r="C149" s="35" t="s">
        <v>554</v>
      </c>
      <c r="D149" s="33" t="s">
        <v>555</v>
      </c>
      <c r="E149" s="9">
        <v>35029000</v>
      </c>
      <c r="F149" s="9">
        <f t="shared" si="64"/>
        <v>42324017.134662405</v>
      </c>
      <c r="G149" s="21">
        <v>31678400</v>
      </c>
      <c r="H149" s="9">
        <f t="shared" si="63"/>
        <v>35025286.316799998</v>
      </c>
      <c r="I149" s="20">
        <v>36430160</v>
      </c>
      <c r="J149" s="9">
        <f t="shared" si="59"/>
        <v>38288098.159999996</v>
      </c>
      <c r="K149" s="9">
        <f t="shared" si="62"/>
        <v>38545800.537154131</v>
      </c>
      <c r="L149" s="71">
        <f t="shared" si="60"/>
        <v>257702.37715413421</v>
      </c>
      <c r="M149" s="71">
        <f t="shared" ref="M149:M150" si="66">+J149</f>
        <v>38288098.159999996</v>
      </c>
      <c r="N149" s="14">
        <v>5</v>
      </c>
    </row>
    <row r="150" spans="1:14" s="14" customFormat="1" ht="202.5" x14ac:dyDescent="0.25">
      <c r="A150" s="18">
        <v>149</v>
      </c>
      <c r="B150" s="27">
        <v>380401</v>
      </c>
      <c r="C150" s="35" t="s">
        <v>556</v>
      </c>
      <c r="D150" s="33" t="s">
        <v>555</v>
      </c>
      <c r="E150" s="9">
        <v>35029000</v>
      </c>
      <c r="F150" s="9">
        <f t="shared" si="64"/>
        <v>42324017.134662405</v>
      </c>
      <c r="G150" s="21">
        <v>31678400</v>
      </c>
      <c r="H150" s="9">
        <f t="shared" si="63"/>
        <v>35025286.316799998</v>
      </c>
      <c r="I150" s="20">
        <v>36430160</v>
      </c>
      <c r="J150" s="9">
        <f t="shared" si="59"/>
        <v>38288098.159999996</v>
      </c>
      <c r="K150" s="9">
        <f t="shared" si="62"/>
        <v>38545800.537154131</v>
      </c>
      <c r="L150" s="71">
        <f t="shared" si="60"/>
        <v>257702.37715413421</v>
      </c>
      <c r="M150" s="71">
        <f t="shared" si="66"/>
        <v>38288098.159999996</v>
      </c>
      <c r="N150" s="14">
        <v>5</v>
      </c>
    </row>
    <row r="151" spans="1:14" s="14" customFormat="1" ht="33.75" x14ac:dyDescent="0.25">
      <c r="A151" s="18">
        <v>150</v>
      </c>
      <c r="B151" s="39">
        <v>380403</v>
      </c>
      <c r="C151" s="29" t="s">
        <v>287</v>
      </c>
      <c r="D151" s="30" t="s">
        <v>14</v>
      </c>
      <c r="E151" s="9">
        <v>1172477</v>
      </c>
      <c r="F151" s="9">
        <f t="shared" ref="F151" si="67">E151*(1+9.28%)*(1+5.2%)*(1+5.1%)</f>
        <v>1416652.9629163712</v>
      </c>
      <c r="G151" s="20">
        <v>1218121</v>
      </c>
      <c r="H151" s="9">
        <f t="shared" si="63"/>
        <v>1346817.919892</v>
      </c>
      <c r="I151" s="9" t="s">
        <v>9</v>
      </c>
      <c r="J151" s="9" t="s">
        <v>9</v>
      </c>
      <c r="K151" s="9">
        <f t="shared" si="62"/>
        <v>1381735.4414041857</v>
      </c>
      <c r="L151" s="70">
        <f>+K151-H151</f>
        <v>34917.521512185689</v>
      </c>
      <c r="M151" s="70">
        <f>+H151</f>
        <v>1346817.919892</v>
      </c>
      <c r="N151" s="14">
        <v>4</v>
      </c>
    </row>
    <row r="152" spans="1:14" s="14" customFormat="1" ht="45" x14ac:dyDescent="0.25">
      <c r="A152" s="18">
        <v>151</v>
      </c>
      <c r="B152" s="39">
        <v>380404</v>
      </c>
      <c r="C152" s="29" t="s">
        <v>288</v>
      </c>
      <c r="D152" s="35" t="s">
        <v>14</v>
      </c>
      <c r="E152" s="9" t="s">
        <v>9</v>
      </c>
      <c r="F152" s="9" t="s">
        <v>9</v>
      </c>
      <c r="G152" s="21" t="s">
        <v>9</v>
      </c>
      <c r="H152" s="9" t="s">
        <v>9</v>
      </c>
      <c r="I152" s="9" t="s">
        <v>9</v>
      </c>
      <c r="J152" s="9" t="s">
        <v>9</v>
      </c>
      <c r="K152" s="50" t="s">
        <v>9</v>
      </c>
      <c r="L152" s="53" t="s">
        <v>9</v>
      </c>
      <c r="M152" s="53" t="s">
        <v>9</v>
      </c>
      <c r="N152" s="14">
        <v>0</v>
      </c>
    </row>
    <row r="153" spans="1:14" s="14" customFormat="1" ht="45" x14ac:dyDescent="0.25">
      <c r="A153" s="18">
        <v>152</v>
      </c>
      <c r="B153" s="39">
        <v>380501</v>
      </c>
      <c r="C153" s="29" t="s">
        <v>289</v>
      </c>
      <c r="D153" s="30" t="s">
        <v>14</v>
      </c>
      <c r="E153" s="9" t="s">
        <v>9</v>
      </c>
      <c r="F153" s="9" t="s">
        <v>9</v>
      </c>
      <c r="G153" s="21" t="s">
        <v>9</v>
      </c>
      <c r="H153" s="9" t="s">
        <v>9</v>
      </c>
      <c r="I153" s="9" t="s">
        <v>9</v>
      </c>
      <c r="J153" s="9" t="s">
        <v>9</v>
      </c>
      <c r="K153" s="50" t="s">
        <v>9</v>
      </c>
      <c r="L153" s="53" t="s">
        <v>9</v>
      </c>
      <c r="M153" s="55" t="s">
        <v>9</v>
      </c>
      <c r="N153" s="14">
        <v>0</v>
      </c>
    </row>
    <row r="154" spans="1:14" s="14" customFormat="1" ht="56.25" x14ac:dyDescent="0.25">
      <c r="A154" s="18">
        <v>153</v>
      </c>
      <c r="B154" s="31">
        <v>380601</v>
      </c>
      <c r="C154" s="32" t="s">
        <v>557</v>
      </c>
      <c r="D154" s="30" t="s">
        <v>14</v>
      </c>
      <c r="E154" s="9">
        <v>808867.02</v>
      </c>
      <c r="F154" s="9">
        <f>E154*(1+9.28%)*(1+5.2%)*(1+5.1%)</f>
        <v>977318.8390802854</v>
      </c>
      <c r="G154" s="9">
        <v>840356</v>
      </c>
      <c r="H154" s="9">
        <f t="shared" ref="H154:H188" si="68">G154*(1+5.2%)*(1+5.1%)</f>
        <v>929141.29211199994</v>
      </c>
      <c r="I154" s="9">
        <v>959030</v>
      </c>
      <c r="J154" s="9">
        <f t="shared" ref="J154:J174" si="69">I154*(1+5.1%)</f>
        <v>1007940.5299999999</v>
      </c>
      <c r="K154" s="9">
        <f t="shared" si="62"/>
        <v>971466.88706409512</v>
      </c>
      <c r="L154" s="57">
        <f t="shared" si="60"/>
        <v>-36473.642935904791</v>
      </c>
      <c r="M154" s="53">
        <f>+K154</f>
        <v>971466.88706409512</v>
      </c>
      <c r="N154" s="14">
        <v>1</v>
      </c>
    </row>
    <row r="155" spans="1:14" s="14" customFormat="1" ht="45" x14ac:dyDescent="0.25">
      <c r="A155" s="18">
        <v>154</v>
      </c>
      <c r="B155" s="31">
        <v>380602</v>
      </c>
      <c r="C155" s="32" t="s">
        <v>558</v>
      </c>
      <c r="D155" s="30" t="s">
        <v>14</v>
      </c>
      <c r="E155" s="9" t="s">
        <v>9</v>
      </c>
      <c r="F155" s="9" t="s">
        <v>9</v>
      </c>
      <c r="G155" s="9">
        <v>946202</v>
      </c>
      <c r="H155" s="9">
        <f t="shared" si="68"/>
        <v>1046170.133704</v>
      </c>
      <c r="I155" s="22">
        <v>916490</v>
      </c>
      <c r="J155" s="9">
        <f t="shared" si="69"/>
        <v>963230.99</v>
      </c>
      <c r="K155" s="9">
        <f t="shared" si="62"/>
        <v>1004700.561852</v>
      </c>
      <c r="L155" s="71">
        <f t="shared" si="60"/>
        <v>41469.571851999965</v>
      </c>
      <c r="M155" s="71">
        <f>+J155</f>
        <v>963230.99</v>
      </c>
      <c r="N155" s="14">
        <v>5</v>
      </c>
    </row>
    <row r="156" spans="1:14" s="14" customFormat="1" ht="202.5" x14ac:dyDescent="0.25">
      <c r="A156" s="18">
        <v>155</v>
      </c>
      <c r="B156" s="27">
        <v>380603</v>
      </c>
      <c r="C156" s="35" t="s">
        <v>559</v>
      </c>
      <c r="D156" s="33" t="s">
        <v>555</v>
      </c>
      <c r="E156" s="9">
        <v>30460000</v>
      </c>
      <c r="F156" s="9">
        <f>E156*(1+9.28%)*(1+5.2%)*(1+5.1%)</f>
        <v>36803493.160576001</v>
      </c>
      <c r="G156" s="21">
        <v>31678400</v>
      </c>
      <c r="H156" s="9">
        <f t="shared" si="68"/>
        <v>35025286.316799998</v>
      </c>
      <c r="I156" s="20">
        <v>36430160</v>
      </c>
      <c r="J156" s="9">
        <f t="shared" si="69"/>
        <v>38288098.159999996</v>
      </c>
      <c r="K156" s="9">
        <f t="shared" si="62"/>
        <v>36705625.879125334</v>
      </c>
      <c r="L156" s="53">
        <f t="shared" si="60"/>
        <v>-1582472.2808746621</v>
      </c>
      <c r="M156" s="53">
        <f t="shared" ref="M156:M157" si="70">+K156</f>
        <v>36705625.879125334</v>
      </c>
      <c r="N156" s="14">
        <v>1</v>
      </c>
    </row>
    <row r="157" spans="1:14" s="14" customFormat="1" ht="45" x14ac:dyDescent="0.25">
      <c r="A157" s="18">
        <v>156</v>
      </c>
      <c r="B157" s="36">
        <v>380701</v>
      </c>
      <c r="C157" s="32" t="s">
        <v>560</v>
      </c>
      <c r="D157" s="30" t="s">
        <v>14</v>
      </c>
      <c r="E157" s="9">
        <v>808867.02</v>
      </c>
      <c r="F157" s="9">
        <f>E157*(1+9.28%)*(1+5.2%)*(1+5.1%)</f>
        <v>977318.8390802854</v>
      </c>
      <c r="G157" s="9">
        <v>840356</v>
      </c>
      <c r="H157" s="9">
        <f t="shared" si="68"/>
        <v>929141.29211199994</v>
      </c>
      <c r="I157" s="9">
        <v>959030</v>
      </c>
      <c r="J157" s="9">
        <f t="shared" si="69"/>
        <v>1007940.5299999999</v>
      </c>
      <c r="K157" s="9">
        <f t="shared" si="62"/>
        <v>971466.88706409512</v>
      </c>
      <c r="L157" s="53">
        <f t="shared" si="60"/>
        <v>-36473.642935904791</v>
      </c>
      <c r="M157" s="53">
        <f t="shared" si="70"/>
        <v>971466.88706409512</v>
      </c>
      <c r="N157" s="14">
        <v>1</v>
      </c>
    </row>
    <row r="158" spans="1:14" s="14" customFormat="1" ht="45" x14ac:dyDescent="0.25">
      <c r="A158" s="18">
        <v>157</v>
      </c>
      <c r="B158" s="36">
        <v>380702</v>
      </c>
      <c r="C158" s="32" t="s">
        <v>561</v>
      </c>
      <c r="D158" s="30" t="s">
        <v>14</v>
      </c>
      <c r="E158" s="9" t="s">
        <v>9</v>
      </c>
      <c r="F158" s="9" t="s">
        <v>9</v>
      </c>
      <c r="G158" s="9">
        <v>1218121</v>
      </c>
      <c r="H158" s="9">
        <f t="shared" si="68"/>
        <v>1346817.919892</v>
      </c>
      <c r="I158" s="22">
        <v>1177811</v>
      </c>
      <c r="J158" s="9">
        <f t="shared" si="69"/>
        <v>1237879.361</v>
      </c>
      <c r="K158" s="9">
        <f t="shared" si="62"/>
        <v>1292348.640446</v>
      </c>
      <c r="L158" s="71">
        <f t="shared" si="60"/>
        <v>54469.279446</v>
      </c>
      <c r="M158" s="71">
        <f>+J158</f>
        <v>1237879.361</v>
      </c>
      <c r="N158" s="14">
        <v>5</v>
      </c>
    </row>
    <row r="159" spans="1:14" s="14" customFormat="1" ht="33.75" x14ac:dyDescent="0.25">
      <c r="A159" s="18">
        <v>158</v>
      </c>
      <c r="B159" s="36">
        <v>380703</v>
      </c>
      <c r="C159" s="32" t="s">
        <v>562</v>
      </c>
      <c r="D159" s="30" t="s">
        <v>14</v>
      </c>
      <c r="E159" s="9">
        <v>808867.02</v>
      </c>
      <c r="F159" s="9">
        <f>E159*(1+9.28%)*(1+5.2%)*(1+5.1%)</f>
        <v>977318.8390802854</v>
      </c>
      <c r="G159" s="9">
        <v>840356</v>
      </c>
      <c r="H159" s="9">
        <f t="shared" si="68"/>
        <v>929141.29211199994</v>
      </c>
      <c r="I159" s="9">
        <v>959030</v>
      </c>
      <c r="J159" s="9">
        <f t="shared" si="69"/>
        <v>1007940.5299999999</v>
      </c>
      <c r="K159" s="9">
        <f t="shared" si="62"/>
        <v>971466.88706409512</v>
      </c>
      <c r="L159" s="53">
        <f t="shared" si="60"/>
        <v>-36473.642935904791</v>
      </c>
      <c r="M159" s="53">
        <f t="shared" ref="M159:M161" si="71">+K159</f>
        <v>971466.88706409512</v>
      </c>
      <c r="N159" s="14">
        <v>1</v>
      </c>
    </row>
    <row r="160" spans="1:14" s="14" customFormat="1" ht="67.5" x14ac:dyDescent="0.25">
      <c r="A160" s="18">
        <v>159</v>
      </c>
      <c r="B160" s="31">
        <v>380801</v>
      </c>
      <c r="C160" s="32" t="s">
        <v>563</v>
      </c>
      <c r="D160" s="30" t="s">
        <v>14</v>
      </c>
      <c r="E160" s="9">
        <v>647661.41</v>
      </c>
      <c r="F160" s="9">
        <f>E160*(1+9.28%)*(1+5.2%)*(1+5.1%)</f>
        <v>782541.11205856898</v>
      </c>
      <c r="G160" s="9">
        <v>672875</v>
      </c>
      <c r="H160" s="9">
        <f t="shared" si="68"/>
        <v>743965.5895</v>
      </c>
      <c r="I160" s="9">
        <v>767897</v>
      </c>
      <c r="J160" s="9">
        <f t="shared" si="69"/>
        <v>807059.74699999997</v>
      </c>
      <c r="K160" s="9">
        <f t="shared" si="62"/>
        <v>777855.48285285628</v>
      </c>
      <c r="L160" s="53">
        <f t="shared" si="60"/>
        <v>-29204.264147143695</v>
      </c>
      <c r="M160" s="53">
        <f t="shared" si="71"/>
        <v>777855.48285285628</v>
      </c>
      <c r="N160" s="14">
        <v>1</v>
      </c>
    </row>
    <row r="161" spans="1:14" s="14" customFormat="1" ht="67.5" x14ac:dyDescent="0.25">
      <c r="A161" s="18">
        <v>160</v>
      </c>
      <c r="B161" s="31">
        <v>380802</v>
      </c>
      <c r="C161" s="32" t="s">
        <v>564</v>
      </c>
      <c r="D161" s="30" t="s">
        <v>14</v>
      </c>
      <c r="E161" s="9">
        <v>647661.41</v>
      </c>
      <c r="F161" s="9">
        <f>E161*(1+9.28%)*(1+5.2%)*(1+5.1%)</f>
        <v>782541.11205856898</v>
      </c>
      <c r="G161" s="9">
        <v>672875</v>
      </c>
      <c r="H161" s="9">
        <f t="shared" si="68"/>
        <v>743965.5895</v>
      </c>
      <c r="I161" s="9">
        <v>767897</v>
      </c>
      <c r="J161" s="9">
        <f t="shared" si="69"/>
        <v>807059.74699999997</v>
      </c>
      <c r="K161" s="9">
        <f t="shared" si="62"/>
        <v>777855.48285285628</v>
      </c>
      <c r="L161" s="53">
        <f t="shared" si="60"/>
        <v>-29204.264147143695</v>
      </c>
      <c r="M161" s="53">
        <f t="shared" si="71"/>
        <v>777855.48285285628</v>
      </c>
      <c r="N161" s="14">
        <v>1</v>
      </c>
    </row>
    <row r="162" spans="1:14" s="14" customFormat="1" ht="202.5" x14ac:dyDescent="0.25">
      <c r="A162" s="18">
        <v>161</v>
      </c>
      <c r="B162" s="27">
        <v>380803</v>
      </c>
      <c r="C162" s="35" t="s">
        <v>565</v>
      </c>
      <c r="D162" s="33" t="s">
        <v>555</v>
      </c>
      <c r="E162" s="9">
        <v>35029000</v>
      </c>
      <c r="F162" s="9">
        <f>E162*(1+9.28%)*(1+5.2%)*(1+5.1%)</f>
        <v>42324017.134662405</v>
      </c>
      <c r="G162" s="21">
        <v>31678400</v>
      </c>
      <c r="H162" s="9">
        <f t="shared" si="68"/>
        <v>35025286.316799998</v>
      </c>
      <c r="I162" s="20">
        <v>36430160</v>
      </c>
      <c r="J162" s="9">
        <f t="shared" si="69"/>
        <v>38288098.159999996</v>
      </c>
      <c r="K162" s="9">
        <f t="shared" si="62"/>
        <v>38545800.537154131</v>
      </c>
      <c r="L162" s="71">
        <f t="shared" si="60"/>
        <v>257702.37715413421</v>
      </c>
      <c r="M162" s="71">
        <f t="shared" ref="M162:M163" si="72">+J162</f>
        <v>38288098.159999996</v>
      </c>
      <c r="N162" s="14">
        <v>5</v>
      </c>
    </row>
    <row r="163" spans="1:14" s="14" customFormat="1" ht="56.25" x14ac:dyDescent="0.25">
      <c r="A163" s="18">
        <v>162</v>
      </c>
      <c r="B163" s="31">
        <v>380810</v>
      </c>
      <c r="C163" s="32" t="s">
        <v>566</v>
      </c>
      <c r="D163" s="30" t="s">
        <v>14</v>
      </c>
      <c r="E163" s="9" t="s">
        <v>9</v>
      </c>
      <c r="F163" s="9" t="s">
        <v>9</v>
      </c>
      <c r="G163" s="9">
        <v>946202</v>
      </c>
      <c r="H163" s="9">
        <f t="shared" si="68"/>
        <v>1046170.133704</v>
      </c>
      <c r="I163" s="22">
        <v>916490</v>
      </c>
      <c r="J163" s="9">
        <f t="shared" si="69"/>
        <v>963230.99</v>
      </c>
      <c r="K163" s="9">
        <f t="shared" si="62"/>
        <v>1004700.561852</v>
      </c>
      <c r="L163" s="71">
        <f t="shared" si="60"/>
        <v>41469.571851999965</v>
      </c>
      <c r="M163" s="71">
        <f t="shared" si="72"/>
        <v>963230.99</v>
      </c>
      <c r="N163" s="14">
        <v>5</v>
      </c>
    </row>
    <row r="164" spans="1:14" s="14" customFormat="1" ht="56.25" x14ac:dyDescent="0.25">
      <c r="A164" s="18">
        <v>163</v>
      </c>
      <c r="B164" s="31">
        <v>380901</v>
      </c>
      <c r="C164" s="32" t="s">
        <v>567</v>
      </c>
      <c r="D164" s="30" t="s">
        <v>14</v>
      </c>
      <c r="E164" s="9">
        <v>647661.41</v>
      </c>
      <c r="F164" s="9">
        <f>E164*(1+9.28%)*(1+5.2%)*(1+5.1%)</f>
        <v>782541.11205856898</v>
      </c>
      <c r="G164" s="9">
        <v>672875</v>
      </c>
      <c r="H164" s="9">
        <f t="shared" si="68"/>
        <v>743965.5895</v>
      </c>
      <c r="I164" s="9">
        <v>767897</v>
      </c>
      <c r="J164" s="9">
        <f t="shared" si="69"/>
        <v>807059.74699999997</v>
      </c>
      <c r="K164" s="9">
        <f t="shared" si="62"/>
        <v>777855.48285285628</v>
      </c>
      <c r="L164" s="53">
        <f t="shared" si="60"/>
        <v>-29204.264147143695</v>
      </c>
      <c r="M164" s="53">
        <f t="shared" ref="M164:M167" si="73">+K164</f>
        <v>777855.48285285628</v>
      </c>
      <c r="N164" s="14">
        <v>1</v>
      </c>
    </row>
    <row r="165" spans="1:14" s="14" customFormat="1" ht="56.25" x14ac:dyDescent="0.25">
      <c r="A165" s="18">
        <v>164</v>
      </c>
      <c r="B165" s="31">
        <v>380902</v>
      </c>
      <c r="C165" s="32" t="s">
        <v>568</v>
      </c>
      <c r="D165" s="30" t="s">
        <v>14</v>
      </c>
      <c r="E165" s="9">
        <v>647661.41</v>
      </c>
      <c r="F165" s="9">
        <f>E165*(1+9.28%)*(1+5.2%)*(1+5.1%)</f>
        <v>782541.11205856898</v>
      </c>
      <c r="G165" s="9">
        <v>672875</v>
      </c>
      <c r="H165" s="9">
        <f t="shared" si="68"/>
        <v>743965.5895</v>
      </c>
      <c r="I165" s="9">
        <v>767897</v>
      </c>
      <c r="J165" s="9">
        <f t="shared" si="69"/>
        <v>807059.74699999997</v>
      </c>
      <c r="K165" s="9">
        <f t="shared" si="62"/>
        <v>777855.48285285628</v>
      </c>
      <c r="L165" s="53">
        <f t="shared" si="60"/>
        <v>-29204.264147143695</v>
      </c>
      <c r="M165" s="53">
        <f t="shared" si="73"/>
        <v>777855.48285285628</v>
      </c>
      <c r="N165" s="14">
        <v>1</v>
      </c>
    </row>
    <row r="166" spans="1:14" s="14" customFormat="1" ht="56.25" x14ac:dyDescent="0.25">
      <c r="A166" s="18">
        <v>165</v>
      </c>
      <c r="B166" s="31">
        <v>380903</v>
      </c>
      <c r="C166" s="32" t="s">
        <v>569</v>
      </c>
      <c r="D166" s="30" t="s">
        <v>14</v>
      </c>
      <c r="E166" s="9">
        <v>647661.41</v>
      </c>
      <c r="F166" s="9">
        <f>E166*(1+9.28%)*(1+5.2%)*(1+5.1%)</f>
        <v>782541.11205856898</v>
      </c>
      <c r="G166" s="9">
        <v>672875</v>
      </c>
      <c r="H166" s="9">
        <f t="shared" si="68"/>
        <v>743965.5895</v>
      </c>
      <c r="I166" s="9">
        <v>767897</v>
      </c>
      <c r="J166" s="9">
        <f t="shared" si="69"/>
        <v>807059.74699999997</v>
      </c>
      <c r="K166" s="9">
        <f t="shared" si="62"/>
        <v>777855.48285285628</v>
      </c>
      <c r="L166" s="53">
        <f t="shared" si="60"/>
        <v>-29204.264147143695</v>
      </c>
      <c r="M166" s="53">
        <f t="shared" si="73"/>
        <v>777855.48285285628</v>
      </c>
      <c r="N166" s="14">
        <v>1</v>
      </c>
    </row>
    <row r="167" spans="1:14" s="14" customFormat="1" ht="45" x14ac:dyDescent="0.25">
      <c r="A167" s="18">
        <v>166</v>
      </c>
      <c r="B167" s="31">
        <v>380904</v>
      </c>
      <c r="C167" s="32" t="s">
        <v>570</v>
      </c>
      <c r="D167" s="30" t="s">
        <v>14</v>
      </c>
      <c r="E167" s="9">
        <v>647661.41</v>
      </c>
      <c r="F167" s="9">
        <f>E167*(1+9.28%)*(1+5.2%)*(1+5.1%)</f>
        <v>782541.11205856898</v>
      </c>
      <c r="G167" s="9">
        <v>672875</v>
      </c>
      <c r="H167" s="9">
        <f t="shared" si="68"/>
        <v>743965.5895</v>
      </c>
      <c r="I167" s="9">
        <v>767897</v>
      </c>
      <c r="J167" s="9">
        <f t="shared" si="69"/>
        <v>807059.74699999997</v>
      </c>
      <c r="K167" s="9">
        <f t="shared" si="62"/>
        <v>777855.48285285628</v>
      </c>
      <c r="L167" s="53">
        <f t="shared" si="60"/>
        <v>-29204.264147143695</v>
      </c>
      <c r="M167" s="53">
        <f t="shared" si="73"/>
        <v>777855.48285285628</v>
      </c>
      <c r="N167" s="14">
        <v>1</v>
      </c>
    </row>
    <row r="168" spans="1:14" s="14" customFormat="1" ht="56.25" x14ac:dyDescent="0.25">
      <c r="A168" s="18">
        <v>167</v>
      </c>
      <c r="B168" s="31">
        <v>380910</v>
      </c>
      <c r="C168" s="32" t="s">
        <v>571</v>
      </c>
      <c r="D168" s="30" t="s">
        <v>14</v>
      </c>
      <c r="E168" s="9" t="s">
        <v>9</v>
      </c>
      <c r="F168" s="9" t="s">
        <v>9</v>
      </c>
      <c r="G168" s="9">
        <v>1218121</v>
      </c>
      <c r="H168" s="9">
        <f t="shared" si="68"/>
        <v>1346817.919892</v>
      </c>
      <c r="I168" s="22">
        <v>1177811</v>
      </c>
      <c r="J168" s="9">
        <f t="shared" si="69"/>
        <v>1237879.361</v>
      </c>
      <c r="K168" s="9">
        <f t="shared" si="62"/>
        <v>1292348.640446</v>
      </c>
      <c r="L168" s="71">
        <f t="shared" si="60"/>
        <v>54469.279446</v>
      </c>
      <c r="M168" s="71">
        <f>+J168</f>
        <v>1237879.361</v>
      </c>
      <c r="N168" s="14">
        <v>5</v>
      </c>
    </row>
    <row r="169" spans="1:14" s="14" customFormat="1" ht="56.25" x14ac:dyDescent="0.25">
      <c r="A169" s="18">
        <v>168</v>
      </c>
      <c r="B169" s="31">
        <v>381101</v>
      </c>
      <c r="C169" s="32" t="s">
        <v>572</v>
      </c>
      <c r="D169" s="30" t="s">
        <v>14</v>
      </c>
      <c r="E169" s="9" t="s">
        <v>9</v>
      </c>
      <c r="F169" s="9" t="s">
        <v>9</v>
      </c>
      <c r="G169" s="9">
        <v>4221034</v>
      </c>
      <c r="H169" s="9">
        <f t="shared" si="68"/>
        <v>4666994.6841679998</v>
      </c>
      <c r="I169" s="22">
        <v>4817120</v>
      </c>
      <c r="J169" s="9">
        <f t="shared" si="69"/>
        <v>5062793.12</v>
      </c>
      <c r="K169" s="9">
        <f t="shared" si="62"/>
        <v>4864893.9020840004</v>
      </c>
      <c r="L169" s="53">
        <f t="shared" si="60"/>
        <v>-197899.2179159997</v>
      </c>
      <c r="M169" s="53">
        <f t="shared" ref="M169:M174" si="74">+K169</f>
        <v>4864893.9020840004</v>
      </c>
      <c r="N169" s="14">
        <v>1</v>
      </c>
    </row>
    <row r="170" spans="1:14" s="14" customFormat="1" ht="90" x14ac:dyDescent="0.25">
      <c r="A170" s="18">
        <v>169</v>
      </c>
      <c r="B170" s="31">
        <v>381203</v>
      </c>
      <c r="C170" s="32" t="s">
        <v>573</v>
      </c>
      <c r="D170" s="30" t="s">
        <v>14</v>
      </c>
      <c r="E170" s="9" t="s">
        <v>9</v>
      </c>
      <c r="F170" s="9" t="s">
        <v>9</v>
      </c>
      <c r="G170" s="9">
        <v>2320856</v>
      </c>
      <c r="H170" s="9">
        <f t="shared" si="68"/>
        <v>2566059.0781120001</v>
      </c>
      <c r="I170" s="22">
        <v>2648603</v>
      </c>
      <c r="J170" s="9">
        <f t="shared" si="69"/>
        <v>2783681.753</v>
      </c>
      <c r="K170" s="9">
        <f t="shared" si="62"/>
        <v>2674870.4155560001</v>
      </c>
      <c r="L170" s="53">
        <f t="shared" si="60"/>
        <v>-108811.33744399995</v>
      </c>
      <c r="M170" s="53">
        <f t="shared" si="74"/>
        <v>2674870.4155560001</v>
      </c>
      <c r="N170" s="14">
        <v>1</v>
      </c>
    </row>
    <row r="171" spans="1:14" s="14" customFormat="1" ht="22.5" x14ac:dyDescent="0.25">
      <c r="A171" s="18">
        <v>170</v>
      </c>
      <c r="B171" s="31">
        <v>381301</v>
      </c>
      <c r="C171" s="32" t="s">
        <v>18</v>
      </c>
      <c r="D171" s="30" t="s">
        <v>14</v>
      </c>
      <c r="E171" s="9" t="s">
        <v>9</v>
      </c>
      <c r="F171" s="9" t="s">
        <v>9</v>
      </c>
      <c r="G171" s="9">
        <v>672875</v>
      </c>
      <c r="H171" s="9">
        <f t="shared" si="68"/>
        <v>743965.5895</v>
      </c>
      <c r="I171" s="9">
        <v>767897</v>
      </c>
      <c r="J171" s="9">
        <f t="shared" si="69"/>
        <v>807059.74699999997</v>
      </c>
      <c r="K171" s="9">
        <f t="shared" si="62"/>
        <v>775512.66824999999</v>
      </c>
      <c r="L171" s="53">
        <f t="shared" si="60"/>
        <v>-31547.078749999986</v>
      </c>
      <c r="M171" s="53">
        <f t="shared" si="74"/>
        <v>775512.66824999999</v>
      </c>
      <c r="N171" s="14">
        <v>1</v>
      </c>
    </row>
    <row r="172" spans="1:14" s="14" customFormat="1" ht="22.5" x14ac:dyDescent="0.25">
      <c r="A172" s="18">
        <v>171</v>
      </c>
      <c r="B172" s="31">
        <v>381302</v>
      </c>
      <c r="C172" s="32" t="s">
        <v>19</v>
      </c>
      <c r="D172" s="30" t="s">
        <v>14</v>
      </c>
      <c r="E172" s="9" t="s">
        <v>9</v>
      </c>
      <c r="F172" s="9" t="s">
        <v>9</v>
      </c>
      <c r="G172" s="9">
        <v>672875</v>
      </c>
      <c r="H172" s="9">
        <f t="shared" si="68"/>
        <v>743965.5895</v>
      </c>
      <c r="I172" s="9">
        <v>767897</v>
      </c>
      <c r="J172" s="9">
        <f t="shared" si="69"/>
        <v>807059.74699999997</v>
      </c>
      <c r="K172" s="9">
        <f t="shared" si="62"/>
        <v>775512.66824999999</v>
      </c>
      <c r="L172" s="53">
        <f t="shared" si="60"/>
        <v>-31547.078749999986</v>
      </c>
      <c r="M172" s="53">
        <f t="shared" si="74"/>
        <v>775512.66824999999</v>
      </c>
      <c r="N172" s="14">
        <v>1</v>
      </c>
    </row>
    <row r="173" spans="1:14" s="14" customFormat="1" ht="45" x14ac:dyDescent="0.25">
      <c r="A173" s="18">
        <v>172</v>
      </c>
      <c r="B173" s="31">
        <v>381303</v>
      </c>
      <c r="C173" s="32" t="s">
        <v>20</v>
      </c>
      <c r="D173" s="30" t="s">
        <v>14</v>
      </c>
      <c r="E173" s="9" t="s">
        <v>9</v>
      </c>
      <c r="F173" s="9" t="s">
        <v>9</v>
      </c>
      <c r="G173" s="9">
        <v>672875</v>
      </c>
      <c r="H173" s="9">
        <f t="shared" si="68"/>
        <v>743965.5895</v>
      </c>
      <c r="I173" s="9">
        <v>767897</v>
      </c>
      <c r="J173" s="9">
        <f t="shared" si="69"/>
        <v>807059.74699999997</v>
      </c>
      <c r="K173" s="9">
        <f t="shared" si="62"/>
        <v>775512.66824999999</v>
      </c>
      <c r="L173" s="53">
        <f t="shared" si="60"/>
        <v>-31547.078749999986</v>
      </c>
      <c r="M173" s="53">
        <f t="shared" si="74"/>
        <v>775512.66824999999</v>
      </c>
      <c r="N173" s="14">
        <v>1</v>
      </c>
    </row>
    <row r="174" spans="1:14" s="14" customFormat="1" ht="45" x14ac:dyDescent="0.25">
      <c r="A174" s="18">
        <v>173</v>
      </c>
      <c r="B174" s="31">
        <v>381304</v>
      </c>
      <c r="C174" s="32" t="s">
        <v>21</v>
      </c>
      <c r="D174" s="30" t="s">
        <v>14</v>
      </c>
      <c r="E174" s="9" t="s">
        <v>9</v>
      </c>
      <c r="F174" s="9" t="s">
        <v>9</v>
      </c>
      <c r="G174" s="9">
        <v>672875</v>
      </c>
      <c r="H174" s="9">
        <f t="shared" si="68"/>
        <v>743965.5895</v>
      </c>
      <c r="I174" s="9">
        <v>767897</v>
      </c>
      <c r="J174" s="9">
        <f t="shared" si="69"/>
        <v>807059.74699999997</v>
      </c>
      <c r="K174" s="9">
        <f t="shared" si="62"/>
        <v>775512.66824999999</v>
      </c>
      <c r="L174" s="53">
        <f t="shared" si="60"/>
        <v>-31547.078749999986</v>
      </c>
      <c r="M174" s="53">
        <f t="shared" si="74"/>
        <v>775512.66824999999</v>
      </c>
      <c r="N174" s="14">
        <v>1</v>
      </c>
    </row>
    <row r="175" spans="1:14" s="14" customFormat="1" ht="22.5" x14ac:dyDescent="0.25">
      <c r="A175" s="18">
        <v>174</v>
      </c>
      <c r="B175" s="31">
        <v>381401</v>
      </c>
      <c r="C175" s="32" t="s">
        <v>574</v>
      </c>
      <c r="D175" s="39" t="s">
        <v>14</v>
      </c>
      <c r="E175" s="9" t="s">
        <v>9</v>
      </c>
      <c r="F175" s="9" t="s">
        <v>9</v>
      </c>
      <c r="G175" s="9">
        <v>1189820</v>
      </c>
      <c r="H175" s="9">
        <f t="shared" si="68"/>
        <v>1315526.8626399999</v>
      </c>
      <c r="I175" s="22" t="s">
        <v>9</v>
      </c>
      <c r="J175" s="9" t="s">
        <v>9</v>
      </c>
      <c r="K175" s="9">
        <f t="shared" si="62"/>
        <v>1315526.8626399999</v>
      </c>
      <c r="L175" s="58">
        <f>+K175-H175</f>
        <v>0</v>
      </c>
      <c r="M175" s="58">
        <f>+K175</f>
        <v>1315526.8626399999</v>
      </c>
      <c r="N175" s="14">
        <v>3</v>
      </c>
    </row>
    <row r="176" spans="1:14" s="14" customFormat="1" ht="202.5" x14ac:dyDescent="0.25">
      <c r="A176" s="18">
        <v>175</v>
      </c>
      <c r="B176" s="27">
        <v>381501</v>
      </c>
      <c r="C176" s="35" t="s">
        <v>60</v>
      </c>
      <c r="D176" s="33" t="s">
        <v>555</v>
      </c>
      <c r="E176" s="9" t="s">
        <v>9</v>
      </c>
      <c r="F176" s="9" t="s">
        <v>9</v>
      </c>
      <c r="G176" s="21">
        <v>31678400</v>
      </c>
      <c r="H176" s="9">
        <f t="shared" si="68"/>
        <v>35025286.316799998</v>
      </c>
      <c r="I176" s="20">
        <v>36430160</v>
      </c>
      <c r="J176" s="9">
        <f t="shared" ref="J176:J200" si="75">I176*(1+5.1%)</f>
        <v>38288098.159999996</v>
      </c>
      <c r="K176" s="9">
        <f t="shared" si="62"/>
        <v>36656692.238399997</v>
      </c>
      <c r="L176" s="53">
        <f t="shared" si="60"/>
        <v>-1631405.9215999991</v>
      </c>
      <c r="M176" s="53">
        <f t="shared" ref="M176:M178" si="76">+K176</f>
        <v>36656692.238399997</v>
      </c>
      <c r="N176" s="14">
        <v>1</v>
      </c>
    </row>
    <row r="177" spans="1:14" s="14" customFormat="1" ht="33.75" x14ac:dyDescent="0.25">
      <c r="A177" s="18">
        <v>176</v>
      </c>
      <c r="B177" s="31">
        <v>381602</v>
      </c>
      <c r="C177" s="32" t="s">
        <v>575</v>
      </c>
      <c r="D177" s="30" t="s">
        <v>14</v>
      </c>
      <c r="E177" s="9" t="s">
        <v>9</v>
      </c>
      <c r="F177" s="9" t="s">
        <v>9</v>
      </c>
      <c r="G177" s="9">
        <v>1243796</v>
      </c>
      <c r="H177" s="9">
        <f t="shared" si="68"/>
        <v>1375205.5349919999</v>
      </c>
      <c r="I177" s="22">
        <v>1419442</v>
      </c>
      <c r="J177" s="9">
        <f t="shared" si="75"/>
        <v>1491833.5419999999</v>
      </c>
      <c r="K177" s="9">
        <f t="shared" si="62"/>
        <v>1433519.5384959998</v>
      </c>
      <c r="L177" s="53">
        <f t="shared" si="60"/>
        <v>-58314.003504000138</v>
      </c>
      <c r="M177" s="53">
        <f t="shared" si="76"/>
        <v>1433519.5384959998</v>
      </c>
      <c r="N177" s="14">
        <v>1</v>
      </c>
    </row>
    <row r="178" spans="1:14" s="14" customFormat="1" ht="22.5" x14ac:dyDescent="0.25">
      <c r="A178" s="18">
        <v>177</v>
      </c>
      <c r="B178" s="31">
        <v>381603</v>
      </c>
      <c r="C178" s="32" t="s">
        <v>576</v>
      </c>
      <c r="D178" s="30" t="s">
        <v>14</v>
      </c>
      <c r="E178" s="9" t="s">
        <v>9</v>
      </c>
      <c r="F178" s="9" t="s">
        <v>9</v>
      </c>
      <c r="G178" s="9">
        <v>840356</v>
      </c>
      <c r="H178" s="9">
        <f t="shared" si="68"/>
        <v>929141.29211199994</v>
      </c>
      <c r="I178" s="22">
        <v>959030</v>
      </c>
      <c r="J178" s="9">
        <f t="shared" si="75"/>
        <v>1007940.5299999999</v>
      </c>
      <c r="K178" s="9">
        <f t="shared" si="62"/>
        <v>968540.91105599992</v>
      </c>
      <c r="L178" s="53">
        <f t="shared" si="60"/>
        <v>-39399.618943999987</v>
      </c>
      <c r="M178" s="53">
        <f t="shared" si="76"/>
        <v>968540.91105599992</v>
      </c>
      <c r="N178" s="14">
        <v>1</v>
      </c>
    </row>
    <row r="179" spans="1:14" s="14" customFormat="1" ht="33.75" x14ac:dyDescent="0.25">
      <c r="A179" s="18">
        <v>178</v>
      </c>
      <c r="B179" s="31">
        <v>381604</v>
      </c>
      <c r="C179" s="32" t="s">
        <v>22</v>
      </c>
      <c r="D179" s="30" t="s">
        <v>14</v>
      </c>
      <c r="E179" s="9" t="s">
        <v>9</v>
      </c>
      <c r="F179" s="9" t="s">
        <v>9</v>
      </c>
      <c r="G179" s="9">
        <v>1243796</v>
      </c>
      <c r="H179" s="9">
        <f t="shared" si="68"/>
        <v>1375205.5349919999</v>
      </c>
      <c r="I179" s="22">
        <v>959030</v>
      </c>
      <c r="J179" s="9">
        <f t="shared" si="75"/>
        <v>1007940.5299999999</v>
      </c>
      <c r="K179" s="9">
        <f t="shared" si="62"/>
        <v>1191573.0324959999</v>
      </c>
      <c r="L179" s="71">
        <f t="shared" si="60"/>
        <v>183632.50249600003</v>
      </c>
      <c r="M179" s="71">
        <f>+J179</f>
        <v>1007940.5299999999</v>
      </c>
      <c r="N179" s="14">
        <v>5</v>
      </c>
    </row>
    <row r="180" spans="1:14" s="14" customFormat="1" ht="22.5" x14ac:dyDescent="0.25">
      <c r="A180" s="18">
        <v>179</v>
      </c>
      <c r="B180" s="31">
        <v>381801</v>
      </c>
      <c r="C180" s="32" t="s">
        <v>23</v>
      </c>
      <c r="D180" s="30" t="s">
        <v>14</v>
      </c>
      <c r="E180" s="9" t="s">
        <v>9</v>
      </c>
      <c r="F180" s="9" t="s">
        <v>9</v>
      </c>
      <c r="G180" s="9">
        <v>672875</v>
      </c>
      <c r="H180" s="9">
        <f t="shared" si="68"/>
        <v>743965.5895</v>
      </c>
      <c r="I180" s="9">
        <v>767897</v>
      </c>
      <c r="J180" s="9">
        <f t="shared" si="75"/>
        <v>807059.74699999997</v>
      </c>
      <c r="K180" s="9">
        <f t="shared" si="62"/>
        <v>775512.66824999999</v>
      </c>
      <c r="L180" s="53">
        <f t="shared" si="60"/>
        <v>-31547.078749999986</v>
      </c>
      <c r="M180" s="53">
        <f t="shared" ref="M180:M188" si="77">+K180</f>
        <v>775512.66824999999</v>
      </c>
      <c r="N180" s="14">
        <v>1</v>
      </c>
    </row>
    <row r="181" spans="1:14" s="14" customFormat="1" ht="22.5" x14ac:dyDescent="0.25">
      <c r="A181" s="18">
        <v>180</v>
      </c>
      <c r="B181" s="31">
        <v>381802</v>
      </c>
      <c r="C181" s="32" t="s">
        <v>24</v>
      </c>
      <c r="D181" s="30" t="s">
        <v>14</v>
      </c>
      <c r="E181" s="9" t="s">
        <v>9</v>
      </c>
      <c r="F181" s="9" t="s">
        <v>9</v>
      </c>
      <c r="G181" s="9">
        <v>672875</v>
      </c>
      <c r="H181" s="9">
        <f t="shared" si="68"/>
        <v>743965.5895</v>
      </c>
      <c r="I181" s="9">
        <v>767897</v>
      </c>
      <c r="J181" s="9">
        <f t="shared" si="75"/>
        <v>807059.74699999997</v>
      </c>
      <c r="K181" s="9">
        <f t="shared" si="62"/>
        <v>775512.66824999999</v>
      </c>
      <c r="L181" s="53">
        <f t="shared" si="60"/>
        <v>-31547.078749999986</v>
      </c>
      <c r="M181" s="53">
        <f t="shared" si="77"/>
        <v>775512.66824999999</v>
      </c>
      <c r="N181" s="14">
        <v>1</v>
      </c>
    </row>
    <row r="182" spans="1:14" s="14" customFormat="1" ht="45" x14ac:dyDescent="0.25">
      <c r="A182" s="18">
        <v>181</v>
      </c>
      <c r="B182" s="31">
        <v>381803</v>
      </c>
      <c r="C182" s="32" t="s">
        <v>25</v>
      </c>
      <c r="D182" s="30" t="s">
        <v>14</v>
      </c>
      <c r="E182" s="9" t="s">
        <v>9</v>
      </c>
      <c r="F182" s="9" t="s">
        <v>9</v>
      </c>
      <c r="G182" s="9">
        <v>672875</v>
      </c>
      <c r="H182" s="9">
        <f t="shared" si="68"/>
        <v>743965.5895</v>
      </c>
      <c r="I182" s="9">
        <v>767897</v>
      </c>
      <c r="J182" s="9">
        <f t="shared" si="75"/>
        <v>807059.74699999997</v>
      </c>
      <c r="K182" s="9">
        <f t="shared" si="62"/>
        <v>775512.66824999999</v>
      </c>
      <c r="L182" s="53">
        <f t="shared" si="60"/>
        <v>-31547.078749999986</v>
      </c>
      <c r="M182" s="53">
        <f t="shared" si="77"/>
        <v>775512.66824999999</v>
      </c>
      <c r="N182" s="14">
        <v>1</v>
      </c>
    </row>
    <row r="183" spans="1:14" s="14" customFormat="1" ht="33.75" x14ac:dyDescent="0.25">
      <c r="A183" s="18">
        <v>182</v>
      </c>
      <c r="B183" s="31">
        <v>382101</v>
      </c>
      <c r="C183" s="32" t="s">
        <v>577</v>
      </c>
      <c r="D183" s="30" t="s">
        <v>14</v>
      </c>
      <c r="E183" s="9" t="s">
        <v>9</v>
      </c>
      <c r="F183" s="9" t="s">
        <v>9</v>
      </c>
      <c r="G183" s="9">
        <v>187693</v>
      </c>
      <c r="H183" s="9">
        <f t="shared" si="68"/>
        <v>207523.14083600001</v>
      </c>
      <c r="I183" s="22">
        <v>214199</v>
      </c>
      <c r="J183" s="9">
        <f t="shared" si="75"/>
        <v>225123.14899999998</v>
      </c>
      <c r="K183" s="9">
        <f t="shared" si="62"/>
        <v>216323.14491799998</v>
      </c>
      <c r="L183" s="53">
        <f t="shared" si="60"/>
        <v>-8800.0040819999995</v>
      </c>
      <c r="M183" s="53">
        <f t="shared" si="77"/>
        <v>216323.14491799998</v>
      </c>
      <c r="N183" s="14">
        <v>1</v>
      </c>
    </row>
    <row r="184" spans="1:14" s="14" customFormat="1" ht="33.75" x14ac:dyDescent="0.25">
      <c r="A184" s="18">
        <v>183</v>
      </c>
      <c r="B184" s="31">
        <v>382102</v>
      </c>
      <c r="C184" s="32" t="s">
        <v>578</v>
      </c>
      <c r="D184" s="30" t="s">
        <v>14</v>
      </c>
      <c r="E184" s="9" t="s">
        <v>9</v>
      </c>
      <c r="F184" s="9" t="s">
        <v>9</v>
      </c>
      <c r="G184" s="9">
        <v>460504</v>
      </c>
      <c r="H184" s="9">
        <f t="shared" si="68"/>
        <v>509157.16860800004</v>
      </c>
      <c r="I184" s="22">
        <v>525535</v>
      </c>
      <c r="J184" s="9">
        <f t="shared" si="75"/>
        <v>552337.28499999992</v>
      </c>
      <c r="K184" s="9">
        <f t="shared" si="62"/>
        <v>530747.22680399998</v>
      </c>
      <c r="L184" s="53">
        <f t="shared" si="60"/>
        <v>-21590.05819599994</v>
      </c>
      <c r="M184" s="53">
        <f t="shared" si="77"/>
        <v>530747.22680399998</v>
      </c>
      <c r="N184" s="14">
        <v>1</v>
      </c>
    </row>
    <row r="185" spans="1:14" s="14" customFormat="1" ht="78.75" x14ac:dyDescent="0.25">
      <c r="A185" s="18">
        <v>184</v>
      </c>
      <c r="B185" s="31">
        <v>383202</v>
      </c>
      <c r="C185" s="32" t="s">
        <v>579</v>
      </c>
      <c r="D185" s="30" t="s">
        <v>14</v>
      </c>
      <c r="E185" s="9" t="s">
        <v>9</v>
      </c>
      <c r="F185" s="9" t="s">
        <v>9</v>
      </c>
      <c r="G185" s="9">
        <v>1168600</v>
      </c>
      <c r="H185" s="9">
        <f t="shared" si="68"/>
        <v>1292064.9271999998</v>
      </c>
      <c r="I185" s="22">
        <v>1333628</v>
      </c>
      <c r="J185" s="9">
        <f t="shared" si="75"/>
        <v>1401643.0279999999</v>
      </c>
      <c r="K185" s="9">
        <f t="shared" si="62"/>
        <v>1346853.9775999999</v>
      </c>
      <c r="L185" s="53">
        <f t="shared" si="60"/>
        <v>-54789.050400000066</v>
      </c>
      <c r="M185" s="53">
        <f t="shared" si="77"/>
        <v>1346853.9775999999</v>
      </c>
      <c r="N185" s="14">
        <v>1</v>
      </c>
    </row>
    <row r="186" spans="1:14" s="14" customFormat="1" ht="78.75" x14ac:dyDescent="0.25">
      <c r="A186" s="18">
        <v>185</v>
      </c>
      <c r="B186" s="31">
        <v>383203</v>
      </c>
      <c r="C186" s="32" t="s">
        <v>580</v>
      </c>
      <c r="D186" s="30" t="s">
        <v>14</v>
      </c>
      <c r="E186" s="9" t="s">
        <v>9</v>
      </c>
      <c r="F186" s="9" t="s">
        <v>9</v>
      </c>
      <c r="G186" s="9">
        <v>1168600</v>
      </c>
      <c r="H186" s="9">
        <f t="shared" si="68"/>
        <v>1292064.9271999998</v>
      </c>
      <c r="I186" s="22">
        <v>5600000</v>
      </c>
      <c r="J186" s="9">
        <f t="shared" si="75"/>
        <v>5885600</v>
      </c>
      <c r="K186" s="9">
        <f t="shared" si="62"/>
        <v>3588832.4635999999</v>
      </c>
      <c r="L186" s="53">
        <f t="shared" si="60"/>
        <v>-2296767.5364000001</v>
      </c>
      <c r="M186" s="53">
        <f t="shared" si="77"/>
        <v>3588832.4635999999</v>
      </c>
      <c r="N186" s="14">
        <v>1</v>
      </c>
    </row>
    <row r="187" spans="1:14" s="14" customFormat="1" ht="78.75" x14ac:dyDescent="0.25">
      <c r="A187" s="18">
        <v>186</v>
      </c>
      <c r="B187" s="31">
        <v>383204</v>
      </c>
      <c r="C187" s="41" t="s">
        <v>581</v>
      </c>
      <c r="D187" s="30" t="s">
        <v>14</v>
      </c>
      <c r="E187" s="9" t="s">
        <v>9</v>
      </c>
      <c r="F187" s="9" t="s">
        <v>9</v>
      </c>
      <c r="G187" s="9">
        <v>1168600</v>
      </c>
      <c r="H187" s="9">
        <f t="shared" si="68"/>
        <v>1292064.9271999998</v>
      </c>
      <c r="I187" s="22">
        <v>1333628</v>
      </c>
      <c r="J187" s="9">
        <f t="shared" si="75"/>
        <v>1401643.0279999999</v>
      </c>
      <c r="K187" s="9">
        <f t="shared" si="62"/>
        <v>1346853.9775999999</v>
      </c>
      <c r="L187" s="53">
        <f t="shared" si="60"/>
        <v>-54789.050400000066</v>
      </c>
      <c r="M187" s="53">
        <f t="shared" si="77"/>
        <v>1346853.9775999999</v>
      </c>
      <c r="N187" s="14">
        <v>1</v>
      </c>
    </row>
    <row r="188" spans="1:14" s="14" customFormat="1" ht="78.75" x14ac:dyDescent="0.25">
      <c r="A188" s="18">
        <v>187</v>
      </c>
      <c r="B188" s="31">
        <v>383205</v>
      </c>
      <c r="C188" s="32" t="s">
        <v>582</v>
      </c>
      <c r="D188" s="30" t="s">
        <v>14</v>
      </c>
      <c r="E188" s="9" t="s">
        <v>9</v>
      </c>
      <c r="F188" s="9" t="s">
        <v>9</v>
      </c>
      <c r="G188" s="9">
        <v>1168600</v>
      </c>
      <c r="H188" s="9">
        <f t="shared" si="68"/>
        <v>1292064.9271999998</v>
      </c>
      <c r="I188" s="22">
        <v>1333628</v>
      </c>
      <c r="J188" s="9">
        <f t="shared" si="75"/>
        <v>1401643.0279999999</v>
      </c>
      <c r="K188" s="9">
        <f t="shared" si="62"/>
        <v>1346853.9775999999</v>
      </c>
      <c r="L188" s="53">
        <f t="shared" si="60"/>
        <v>-54789.050400000066</v>
      </c>
      <c r="M188" s="53">
        <f t="shared" si="77"/>
        <v>1346853.9775999999</v>
      </c>
      <c r="N188" s="14">
        <v>1</v>
      </c>
    </row>
    <row r="189" spans="1:14" s="14" customFormat="1" ht="56.25" x14ac:dyDescent="0.25">
      <c r="A189" s="18">
        <v>188</v>
      </c>
      <c r="B189" s="39">
        <v>383206</v>
      </c>
      <c r="C189" s="29" t="s">
        <v>290</v>
      </c>
      <c r="D189" s="30" t="s">
        <v>14</v>
      </c>
      <c r="E189" s="9" t="s">
        <v>9</v>
      </c>
      <c r="F189" s="9" t="s">
        <v>9</v>
      </c>
      <c r="G189" s="9" t="s">
        <v>9</v>
      </c>
      <c r="H189" s="9" t="s">
        <v>9</v>
      </c>
      <c r="I189" s="9" t="s">
        <v>9</v>
      </c>
      <c r="J189" s="9" t="s">
        <v>9</v>
      </c>
      <c r="K189" s="50" t="s">
        <v>9</v>
      </c>
      <c r="L189" s="53" t="s">
        <v>9</v>
      </c>
      <c r="M189" s="56" t="s">
        <v>9</v>
      </c>
      <c r="N189" s="14">
        <v>0</v>
      </c>
    </row>
    <row r="190" spans="1:14" s="14" customFormat="1" ht="45" x14ac:dyDescent="0.25">
      <c r="A190" s="18">
        <v>189</v>
      </c>
      <c r="B190" s="31">
        <v>383301</v>
      </c>
      <c r="C190" s="32" t="s">
        <v>583</v>
      </c>
      <c r="D190" s="30" t="s">
        <v>14</v>
      </c>
      <c r="E190" s="9" t="s">
        <v>9</v>
      </c>
      <c r="F190" s="9" t="s">
        <v>9</v>
      </c>
      <c r="G190" s="9">
        <v>1017390</v>
      </c>
      <c r="H190" s="9">
        <f t="shared" ref="H190:H200" si="78">G190*(1+5.2%)*(1+5.1%)</f>
        <v>1124879.28828</v>
      </c>
      <c r="I190" s="22">
        <v>1161064</v>
      </c>
      <c r="J190" s="9">
        <f t="shared" si="75"/>
        <v>1220278.264</v>
      </c>
      <c r="K190" s="9">
        <f t="shared" si="62"/>
        <v>1172578.77614</v>
      </c>
      <c r="L190" s="57">
        <f t="shared" si="60"/>
        <v>-47699.487859999994</v>
      </c>
      <c r="M190" s="53">
        <f t="shared" ref="M190:M195" si="79">+K190</f>
        <v>1172578.77614</v>
      </c>
      <c r="N190" s="14">
        <v>1</v>
      </c>
    </row>
    <row r="191" spans="1:14" s="14" customFormat="1" ht="33.75" x14ac:dyDescent="0.25">
      <c r="A191" s="18">
        <v>190</v>
      </c>
      <c r="B191" s="31">
        <v>383302</v>
      </c>
      <c r="C191" s="32" t="s">
        <v>584</v>
      </c>
      <c r="D191" s="30" t="s">
        <v>14</v>
      </c>
      <c r="E191" s="9" t="s">
        <v>9</v>
      </c>
      <c r="F191" s="9" t="s">
        <v>9</v>
      </c>
      <c r="G191" s="9">
        <v>1017390</v>
      </c>
      <c r="H191" s="9">
        <f t="shared" si="78"/>
        <v>1124879.28828</v>
      </c>
      <c r="I191" s="22">
        <v>1161064</v>
      </c>
      <c r="J191" s="9">
        <f t="shared" si="75"/>
        <v>1220278.264</v>
      </c>
      <c r="K191" s="9">
        <f t="shared" si="62"/>
        <v>1172578.77614</v>
      </c>
      <c r="L191" s="53">
        <f t="shared" si="60"/>
        <v>-47699.487859999994</v>
      </c>
      <c r="M191" s="53">
        <f t="shared" si="79"/>
        <v>1172578.77614</v>
      </c>
      <c r="N191" s="14">
        <v>1</v>
      </c>
    </row>
    <row r="192" spans="1:14" s="14" customFormat="1" ht="67.5" x14ac:dyDescent="0.25">
      <c r="A192" s="18">
        <v>191</v>
      </c>
      <c r="B192" s="31">
        <v>383303</v>
      </c>
      <c r="C192" s="32" t="s">
        <v>585</v>
      </c>
      <c r="D192" s="30" t="s">
        <v>14</v>
      </c>
      <c r="E192" s="9" t="s">
        <v>9</v>
      </c>
      <c r="F192" s="9" t="s">
        <v>9</v>
      </c>
      <c r="G192" s="9">
        <v>1017390</v>
      </c>
      <c r="H192" s="9">
        <f t="shared" si="78"/>
        <v>1124879.28828</v>
      </c>
      <c r="I192" s="22">
        <v>1161064</v>
      </c>
      <c r="J192" s="9">
        <f t="shared" si="75"/>
        <v>1220278.264</v>
      </c>
      <c r="K192" s="9">
        <f t="shared" si="62"/>
        <v>1172578.77614</v>
      </c>
      <c r="L192" s="53">
        <f t="shared" si="60"/>
        <v>-47699.487859999994</v>
      </c>
      <c r="M192" s="53">
        <f t="shared" si="79"/>
        <v>1172578.77614</v>
      </c>
      <c r="N192" s="14">
        <v>1</v>
      </c>
    </row>
    <row r="193" spans="1:14" s="14" customFormat="1" ht="56.25" x14ac:dyDescent="0.25">
      <c r="A193" s="18">
        <v>192</v>
      </c>
      <c r="B193" s="31">
        <v>383304</v>
      </c>
      <c r="C193" s="32" t="s">
        <v>586</v>
      </c>
      <c r="D193" s="30" t="s">
        <v>14</v>
      </c>
      <c r="E193" s="9" t="s">
        <v>9</v>
      </c>
      <c r="F193" s="9" t="s">
        <v>9</v>
      </c>
      <c r="G193" s="9">
        <v>1017390</v>
      </c>
      <c r="H193" s="9">
        <f t="shared" si="78"/>
        <v>1124879.28828</v>
      </c>
      <c r="I193" s="22">
        <v>1161064</v>
      </c>
      <c r="J193" s="9">
        <f t="shared" si="75"/>
        <v>1220278.264</v>
      </c>
      <c r="K193" s="9">
        <f t="shared" si="62"/>
        <v>1172578.77614</v>
      </c>
      <c r="L193" s="53">
        <f t="shared" si="60"/>
        <v>-47699.487859999994</v>
      </c>
      <c r="M193" s="53">
        <f t="shared" si="79"/>
        <v>1172578.77614</v>
      </c>
      <c r="N193" s="14">
        <v>1</v>
      </c>
    </row>
    <row r="194" spans="1:14" s="14" customFormat="1" ht="33.75" x14ac:dyDescent="0.25">
      <c r="A194" s="18">
        <v>193</v>
      </c>
      <c r="B194" s="31">
        <v>383404</v>
      </c>
      <c r="C194" s="32" t="s">
        <v>587</v>
      </c>
      <c r="D194" s="42" t="s">
        <v>26</v>
      </c>
      <c r="E194" s="9" t="s">
        <v>9</v>
      </c>
      <c r="F194" s="9" t="s">
        <v>9</v>
      </c>
      <c r="G194" s="9">
        <v>1253480</v>
      </c>
      <c r="H194" s="9">
        <f t="shared" si="78"/>
        <v>1385912.6689599999</v>
      </c>
      <c r="I194" s="22">
        <v>5114984</v>
      </c>
      <c r="J194" s="9">
        <f t="shared" si="75"/>
        <v>5375848.1839999994</v>
      </c>
      <c r="K194" s="9">
        <f t="shared" si="62"/>
        <v>3380880.4264799999</v>
      </c>
      <c r="L194" s="53">
        <f t="shared" si="60"/>
        <v>-1994967.7575199995</v>
      </c>
      <c r="M194" s="53">
        <f t="shared" si="79"/>
        <v>3380880.4264799999</v>
      </c>
      <c r="N194" s="14">
        <v>1</v>
      </c>
    </row>
    <row r="195" spans="1:14" s="14" customFormat="1" ht="90" x14ac:dyDescent="0.25">
      <c r="A195" s="18">
        <v>194</v>
      </c>
      <c r="B195" s="36">
        <v>383406</v>
      </c>
      <c r="C195" s="32" t="s">
        <v>588</v>
      </c>
      <c r="D195" s="32" t="s">
        <v>384</v>
      </c>
      <c r="E195" s="9" t="s">
        <v>9</v>
      </c>
      <c r="F195" s="9" t="s">
        <v>9</v>
      </c>
      <c r="G195" s="9">
        <v>5125541</v>
      </c>
      <c r="H195" s="9">
        <f t="shared" si="78"/>
        <v>5667064.6577319996</v>
      </c>
      <c r="I195" s="22">
        <v>25655280</v>
      </c>
      <c r="J195" s="9">
        <f t="shared" si="75"/>
        <v>26963699.279999997</v>
      </c>
      <c r="K195" s="9">
        <f t="shared" si="62"/>
        <v>16315381.968865998</v>
      </c>
      <c r="L195" s="53">
        <f t="shared" si="60"/>
        <v>-10648317.311133999</v>
      </c>
      <c r="M195" s="53">
        <f t="shared" si="79"/>
        <v>16315381.968865998</v>
      </c>
      <c r="N195" s="14">
        <v>1</v>
      </c>
    </row>
    <row r="196" spans="1:14" s="14" customFormat="1" ht="135" x14ac:dyDescent="0.25">
      <c r="A196" s="18">
        <v>195</v>
      </c>
      <c r="B196" s="39">
        <v>383407</v>
      </c>
      <c r="C196" s="29" t="s">
        <v>291</v>
      </c>
      <c r="D196" s="30" t="s">
        <v>292</v>
      </c>
      <c r="E196" s="9" t="s">
        <v>9</v>
      </c>
      <c r="F196" s="9" t="s">
        <v>9</v>
      </c>
      <c r="G196" s="9">
        <v>2564999</v>
      </c>
      <c r="H196" s="9">
        <f t="shared" si="78"/>
        <v>2835996.2743480001</v>
      </c>
      <c r="I196" s="9" t="s">
        <v>9</v>
      </c>
      <c r="J196" s="9" t="s">
        <v>9</v>
      </c>
      <c r="K196" s="9">
        <f t="shared" si="62"/>
        <v>2835996.2743480001</v>
      </c>
      <c r="L196" s="58">
        <f>+K196-H196</f>
        <v>0</v>
      </c>
      <c r="M196" s="58">
        <f>+K196</f>
        <v>2835996.2743480001</v>
      </c>
      <c r="N196" s="14">
        <v>3</v>
      </c>
    </row>
    <row r="197" spans="1:14" s="14" customFormat="1" ht="213.75" x14ac:dyDescent="0.25">
      <c r="A197" s="18">
        <v>196</v>
      </c>
      <c r="B197" s="27">
        <v>383411</v>
      </c>
      <c r="C197" s="35" t="s">
        <v>589</v>
      </c>
      <c r="D197" s="32" t="s">
        <v>590</v>
      </c>
      <c r="E197" s="9" t="s">
        <v>9</v>
      </c>
      <c r="F197" s="9" t="s">
        <v>9</v>
      </c>
      <c r="G197" s="21">
        <v>25802400</v>
      </c>
      <c r="H197" s="9">
        <f t="shared" si="78"/>
        <v>28528475.164799999</v>
      </c>
      <c r="I197" s="20">
        <v>29672760</v>
      </c>
      <c r="J197" s="9">
        <f t="shared" si="75"/>
        <v>31186070.759999998</v>
      </c>
      <c r="K197" s="9">
        <f t="shared" si="62"/>
        <v>29857272.962399997</v>
      </c>
      <c r="L197" s="53">
        <f t="shared" ref="L197:L255" si="80">+K197-J197</f>
        <v>-1328797.7976000011</v>
      </c>
      <c r="M197" s="53">
        <f t="shared" ref="M197:M198" si="81">+K197</f>
        <v>29857272.962399997</v>
      </c>
      <c r="N197" s="14">
        <v>1</v>
      </c>
    </row>
    <row r="198" spans="1:14" s="14" customFormat="1" ht="90" x14ac:dyDescent="0.25">
      <c r="A198" s="18">
        <v>197</v>
      </c>
      <c r="B198" s="31">
        <v>383412</v>
      </c>
      <c r="C198" s="32" t="s">
        <v>591</v>
      </c>
      <c r="D198" s="32" t="s">
        <v>384</v>
      </c>
      <c r="E198" s="9" t="s">
        <v>9</v>
      </c>
      <c r="F198" s="9" t="s">
        <v>9</v>
      </c>
      <c r="G198" s="9">
        <v>4145658</v>
      </c>
      <c r="H198" s="9">
        <f t="shared" si="78"/>
        <v>4583655.0590159995</v>
      </c>
      <c r="I198" s="22">
        <v>32909518</v>
      </c>
      <c r="J198" s="9">
        <f t="shared" si="75"/>
        <v>34587903.417999998</v>
      </c>
      <c r="K198" s="9">
        <f t="shared" si="62"/>
        <v>19585779.238507997</v>
      </c>
      <c r="L198" s="53">
        <f t="shared" si="80"/>
        <v>-15002124.179492</v>
      </c>
      <c r="M198" s="53">
        <f t="shared" si="81"/>
        <v>19585779.238507997</v>
      </c>
      <c r="N198" s="14">
        <v>1</v>
      </c>
    </row>
    <row r="199" spans="1:14" s="14" customFormat="1" ht="56.25" x14ac:dyDescent="0.25">
      <c r="A199" s="18">
        <v>198</v>
      </c>
      <c r="B199" s="39">
        <v>383414</v>
      </c>
      <c r="C199" s="29" t="s">
        <v>293</v>
      </c>
      <c r="D199" s="30" t="s">
        <v>14</v>
      </c>
      <c r="E199" s="9" t="s">
        <v>9</v>
      </c>
      <c r="F199" s="9" t="s">
        <v>9</v>
      </c>
      <c r="G199" s="9">
        <v>1582486</v>
      </c>
      <c r="H199" s="9">
        <f t="shared" si="78"/>
        <v>1749678.8108719999</v>
      </c>
      <c r="I199" s="9" t="s">
        <v>9</v>
      </c>
      <c r="J199" s="9" t="s">
        <v>9</v>
      </c>
      <c r="K199" s="9">
        <f t="shared" si="62"/>
        <v>1749678.8108719999</v>
      </c>
      <c r="L199" s="58">
        <f>+K199-H199</f>
        <v>0</v>
      </c>
      <c r="M199" s="58">
        <f>+K199</f>
        <v>1749678.8108719999</v>
      </c>
      <c r="N199" s="14">
        <v>3</v>
      </c>
    </row>
    <row r="200" spans="1:14" s="14" customFormat="1" ht="67.5" x14ac:dyDescent="0.25">
      <c r="A200" s="18">
        <v>199</v>
      </c>
      <c r="B200" s="31">
        <v>383601</v>
      </c>
      <c r="C200" s="32" t="s">
        <v>27</v>
      </c>
      <c r="D200" s="30" t="s">
        <v>14</v>
      </c>
      <c r="E200" s="9" t="s">
        <v>9</v>
      </c>
      <c r="F200" s="9" t="s">
        <v>9</v>
      </c>
      <c r="G200" s="9">
        <v>1253480</v>
      </c>
      <c r="H200" s="9">
        <f t="shared" si="78"/>
        <v>1385912.6689599999</v>
      </c>
      <c r="I200" s="22">
        <v>1430494</v>
      </c>
      <c r="J200" s="9">
        <f t="shared" si="75"/>
        <v>1503449.1939999999</v>
      </c>
      <c r="K200" s="9">
        <f t="shared" si="62"/>
        <v>1444680.9314799998</v>
      </c>
      <c r="L200" s="53">
        <f t="shared" si="80"/>
        <v>-58768.262520000106</v>
      </c>
      <c r="M200" s="53">
        <f>+K200</f>
        <v>1444680.9314799998</v>
      </c>
      <c r="N200" s="14">
        <v>1</v>
      </c>
    </row>
    <row r="201" spans="1:14" s="14" customFormat="1" ht="45" x14ac:dyDescent="0.25">
      <c r="A201" s="18">
        <v>200</v>
      </c>
      <c r="B201" s="39">
        <v>383602</v>
      </c>
      <c r="C201" s="29" t="s">
        <v>294</v>
      </c>
      <c r="D201" s="30" t="s">
        <v>14</v>
      </c>
      <c r="E201" s="9" t="s">
        <v>9</v>
      </c>
      <c r="F201" s="9" t="s">
        <v>9</v>
      </c>
      <c r="G201" s="9" t="s">
        <v>9</v>
      </c>
      <c r="H201" s="9" t="s">
        <v>9</v>
      </c>
      <c r="I201" s="9" t="s">
        <v>9</v>
      </c>
      <c r="J201" s="9" t="s">
        <v>9</v>
      </c>
      <c r="K201" s="50" t="s">
        <v>9</v>
      </c>
      <c r="L201" s="53" t="s">
        <v>9</v>
      </c>
      <c r="M201" s="57" t="s">
        <v>9</v>
      </c>
      <c r="N201" s="14">
        <v>0</v>
      </c>
    </row>
    <row r="202" spans="1:14" s="14" customFormat="1" ht="67.5" x14ac:dyDescent="0.25">
      <c r="A202" s="18">
        <v>201</v>
      </c>
      <c r="B202" s="40">
        <v>383701</v>
      </c>
      <c r="C202" s="29" t="s">
        <v>295</v>
      </c>
      <c r="D202" s="30" t="s">
        <v>14</v>
      </c>
      <c r="E202" s="9" t="s">
        <v>9</v>
      </c>
      <c r="F202" s="9" t="s">
        <v>9</v>
      </c>
      <c r="G202" s="9" t="s">
        <v>9</v>
      </c>
      <c r="H202" s="9" t="s">
        <v>9</v>
      </c>
      <c r="I202" s="9" t="s">
        <v>9</v>
      </c>
      <c r="J202" s="9" t="s">
        <v>9</v>
      </c>
      <c r="K202" s="50" t="s">
        <v>9</v>
      </c>
      <c r="L202" s="53" t="s">
        <v>9</v>
      </c>
      <c r="M202" s="53" t="s">
        <v>9</v>
      </c>
      <c r="N202" s="14">
        <v>0</v>
      </c>
    </row>
    <row r="203" spans="1:14" s="14" customFormat="1" ht="45" x14ac:dyDescent="0.25">
      <c r="A203" s="18">
        <v>202</v>
      </c>
      <c r="B203" s="39">
        <v>383702</v>
      </c>
      <c r="C203" s="29" t="s">
        <v>296</v>
      </c>
      <c r="D203" s="30" t="s">
        <v>14</v>
      </c>
      <c r="E203" s="9" t="s">
        <v>9</v>
      </c>
      <c r="F203" s="9" t="s">
        <v>9</v>
      </c>
      <c r="G203" s="9" t="s">
        <v>9</v>
      </c>
      <c r="H203" s="9" t="s">
        <v>9</v>
      </c>
      <c r="I203" s="9" t="s">
        <v>9</v>
      </c>
      <c r="J203" s="9" t="s">
        <v>9</v>
      </c>
      <c r="K203" s="50" t="s">
        <v>9</v>
      </c>
      <c r="L203" s="53" t="s">
        <v>9</v>
      </c>
      <c r="M203" s="55" t="s">
        <v>9</v>
      </c>
      <c r="N203" s="14">
        <v>0</v>
      </c>
    </row>
    <row r="204" spans="1:14" s="14" customFormat="1" ht="45" x14ac:dyDescent="0.25">
      <c r="A204" s="18">
        <v>203</v>
      </c>
      <c r="B204" s="31">
        <v>383801</v>
      </c>
      <c r="C204" s="32" t="s">
        <v>28</v>
      </c>
      <c r="D204" s="30" t="s">
        <v>14</v>
      </c>
      <c r="E204" s="9" t="s">
        <v>9</v>
      </c>
      <c r="F204" s="9" t="s">
        <v>9</v>
      </c>
      <c r="G204" s="9">
        <v>1017390</v>
      </c>
      <c r="H204" s="9">
        <f t="shared" ref="H204:H205" si="82">G204*(1+5.2%)*(1+5.1%)</f>
        <v>1124879.28828</v>
      </c>
      <c r="I204" s="22">
        <v>1161064</v>
      </c>
      <c r="J204" s="9">
        <f>I204*(1+5.1%)</f>
        <v>1220278.264</v>
      </c>
      <c r="K204" s="9">
        <f t="shared" ref="K204:K266" si="83">+AVERAGE(F204,H204,J204)</f>
        <v>1172578.77614</v>
      </c>
      <c r="L204" s="57">
        <f t="shared" si="80"/>
        <v>-47699.487859999994</v>
      </c>
      <c r="M204" s="53">
        <f>+K204</f>
        <v>1172578.77614</v>
      </c>
      <c r="N204" s="14">
        <v>1</v>
      </c>
    </row>
    <row r="205" spans="1:14" s="14" customFormat="1" ht="45" x14ac:dyDescent="0.25">
      <c r="A205" s="18">
        <v>204</v>
      </c>
      <c r="B205" s="40">
        <v>383802</v>
      </c>
      <c r="C205" s="29" t="s">
        <v>297</v>
      </c>
      <c r="D205" s="30" t="s">
        <v>14</v>
      </c>
      <c r="E205" s="9" t="s">
        <v>9</v>
      </c>
      <c r="F205" s="9" t="s">
        <v>9</v>
      </c>
      <c r="G205" s="9">
        <v>1017390</v>
      </c>
      <c r="H205" s="9">
        <f t="shared" si="82"/>
        <v>1124879.28828</v>
      </c>
      <c r="I205" s="9" t="s">
        <v>9</v>
      </c>
      <c r="J205" s="9" t="s">
        <v>9</v>
      </c>
      <c r="K205" s="9">
        <f t="shared" si="83"/>
        <v>1124879.28828</v>
      </c>
      <c r="L205" s="58">
        <f>+K205-H205</f>
        <v>0</v>
      </c>
      <c r="M205" s="58">
        <f>+K205</f>
        <v>1124879.28828</v>
      </c>
      <c r="N205" s="14">
        <v>3</v>
      </c>
    </row>
    <row r="206" spans="1:14" s="14" customFormat="1" ht="56.25" x14ac:dyDescent="0.25">
      <c r="A206" s="18">
        <v>205</v>
      </c>
      <c r="B206" s="39">
        <v>383803</v>
      </c>
      <c r="C206" s="29" t="s">
        <v>298</v>
      </c>
      <c r="D206" s="30" t="s">
        <v>14</v>
      </c>
      <c r="E206" s="9" t="s">
        <v>9</v>
      </c>
      <c r="F206" s="9" t="s">
        <v>9</v>
      </c>
      <c r="G206" s="9" t="s">
        <v>9</v>
      </c>
      <c r="H206" s="9" t="s">
        <v>9</v>
      </c>
      <c r="I206" s="9" t="s">
        <v>9</v>
      </c>
      <c r="J206" s="9" t="s">
        <v>9</v>
      </c>
      <c r="K206" s="50" t="s">
        <v>9</v>
      </c>
      <c r="L206" s="53" t="s">
        <v>9</v>
      </c>
      <c r="M206" s="55" t="s">
        <v>9</v>
      </c>
      <c r="N206" s="14">
        <v>0</v>
      </c>
    </row>
    <row r="207" spans="1:14" s="14" customFormat="1" ht="45" x14ac:dyDescent="0.25">
      <c r="A207" s="18">
        <v>206</v>
      </c>
      <c r="B207" s="36">
        <v>383901</v>
      </c>
      <c r="C207" s="32" t="s">
        <v>29</v>
      </c>
      <c r="D207" s="30" t="s">
        <v>14</v>
      </c>
      <c r="E207" s="9" t="s">
        <v>9</v>
      </c>
      <c r="F207" s="9" t="s">
        <v>9</v>
      </c>
      <c r="G207" s="9">
        <v>1017390</v>
      </c>
      <c r="H207" s="9">
        <f t="shared" ref="H207:H208" si="84">G207*(1+5.2%)*(1+5.1%)</f>
        <v>1124879.28828</v>
      </c>
      <c r="I207" s="22">
        <v>1161064</v>
      </c>
      <c r="J207" s="9">
        <f>I207*(1+5.1%)</f>
        <v>1220278.264</v>
      </c>
      <c r="K207" s="9">
        <f t="shared" si="83"/>
        <v>1172578.77614</v>
      </c>
      <c r="L207" s="57">
        <f t="shared" si="80"/>
        <v>-47699.487859999994</v>
      </c>
      <c r="M207" s="53">
        <f t="shared" ref="M207:M208" si="85">+K207</f>
        <v>1172578.77614</v>
      </c>
      <c r="N207" s="14">
        <v>1</v>
      </c>
    </row>
    <row r="208" spans="1:14" s="14" customFormat="1" ht="45" x14ac:dyDescent="0.25">
      <c r="A208" s="18">
        <v>207</v>
      </c>
      <c r="B208" s="36">
        <v>383902</v>
      </c>
      <c r="C208" s="32" t="s">
        <v>30</v>
      </c>
      <c r="D208" s="30" t="s">
        <v>14</v>
      </c>
      <c r="E208" s="9" t="s">
        <v>9</v>
      </c>
      <c r="F208" s="9" t="s">
        <v>9</v>
      </c>
      <c r="G208" s="9">
        <v>1017390</v>
      </c>
      <c r="H208" s="9">
        <f t="shared" si="84"/>
        <v>1124879.28828</v>
      </c>
      <c r="I208" s="22">
        <v>1161064</v>
      </c>
      <c r="J208" s="9">
        <f>I208*(1+5.1%)</f>
        <v>1220278.264</v>
      </c>
      <c r="K208" s="9">
        <f t="shared" si="83"/>
        <v>1172578.77614</v>
      </c>
      <c r="L208" s="53">
        <f t="shared" si="80"/>
        <v>-47699.487859999994</v>
      </c>
      <c r="M208" s="53">
        <f t="shared" si="85"/>
        <v>1172578.77614</v>
      </c>
      <c r="N208" s="14">
        <v>1</v>
      </c>
    </row>
    <row r="209" spans="1:14" s="14" customFormat="1" ht="56.25" x14ac:dyDescent="0.25">
      <c r="A209" s="18">
        <v>208</v>
      </c>
      <c r="B209" s="40">
        <v>383903</v>
      </c>
      <c r="C209" s="29" t="s">
        <v>299</v>
      </c>
      <c r="D209" s="30" t="s">
        <v>14</v>
      </c>
      <c r="E209" s="9" t="s">
        <v>9</v>
      </c>
      <c r="F209" s="9" t="s">
        <v>9</v>
      </c>
      <c r="G209" s="9" t="s">
        <v>9</v>
      </c>
      <c r="H209" s="9" t="s">
        <v>9</v>
      </c>
      <c r="I209" s="9" t="s">
        <v>9</v>
      </c>
      <c r="J209" s="9" t="s">
        <v>9</v>
      </c>
      <c r="K209" s="50" t="s">
        <v>9</v>
      </c>
      <c r="L209" s="53" t="s">
        <v>9</v>
      </c>
      <c r="M209" s="56" t="s">
        <v>9</v>
      </c>
      <c r="N209" s="14">
        <v>0</v>
      </c>
    </row>
    <row r="210" spans="1:14" s="14" customFormat="1" ht="78.75" x14ac:dyDescent="0.25">
      <c r="A210" s="18">
        <v>209</v>
      </c>
      <c r="B210" s="31">
        <v>384201</v>
      </c>
      <c r="C210" s="32" t="s">
        <v>592</v>
      </c>
      <c r="D210" s="30" t="s">
        <v>14</v>
      </c>
      <c r="E210" s="9" t="s">
        <v>9</v>
      </c>
      <c r="F210" s="9" t="s">
        <v>9</v>
      </c>
      <c r="G210" s="9">
        <v>1930295</v>
      </c>
      <c r="H210" s="9">
        <f t="shared" ref="H210:H211" si="86">G210*(1+5.2%)*(1+5.1%)</f>
        <v>2134234.52734</v>
      </c>
      <c r="I210" s="22">
        <v>2202888</v>
      </c>
      <c r="J210" s="9">
        <f>I210*(1+5.1%)</f>
        <v>2315235.2879999997</v>
      </c>
      <c r="K210" s="9">
        <f t="shared" si="83"/>
        <v>2224734.9076699996</v>
      </c>
      <c r="L210" s="57">
        <f t="shared" si="80"/>
        <v>-90500.380330000073</v>
      </c>
      <c r="M210" s="53">
        <f t="shared" ref="M210:M211" si="87">+K210</f>
        <v>2224734.9076699996</v>
      </c>
      <c r="N210" s="14">
        <v>1</v>
      </c>
    </row>
    <row r="211" spans="1:14" s="14" customFormat="1" ht="78.75" x14ac:dyDescent="0.25">
      <c r="A211" s="18">
        <v>210</v>
      </c>
      <c r="B211" s="36">
        <v>384202</v>
      </c>
      <c r="C211" s="32" t="s">
        <v>593</v>
      </c>
      <c r="D211" s="30" t="s">
        <v>14</v>
      </c>
      <c r="E211" s="9" t="s">
        <v>9</v>
      </c>
      <c r="F211" s="9" t="s">
        <v>9</v>
      </c>
      <c r="G211" s="9">
        <v>1930295</v>
      </c>
      <c r="H211" s="9">
        <f t="shared" si="86"/>
        <v>2134234.52734</v>
      </c>
      <c r="I211" s="22">
        <v>2202888</v>
      </c>
      <c r="J211" s="9">
        <f>I211*(1+5.1%)</f>
        <v>2315235.2879999997</v>
      </c>
      <c r="K211" s="9">
        <f t="shared" si="83"/>
        <v>2224734.9076699996</v>
      </c>
      <c r="L211" s="53">
        <f t="shared" si="80"/>
        <v>-90500.380330000073</v>
      </c>
      <c r="M211" s="53">
        <f t="shared" si="87"/>
        <v>2224734.9076699996</v>
      </c>
      <c r="N211" s="14">
        <v>1</v>
      </c>
    </row>
    <row r="212" spans="1:14" s="14" customFormat="1" ht="56.25" x14ac:dyDescent="0.25">
      <c r="A212" s="18">
        <v>211</v>
      </c>
      <c r="B212" s="40">
        <v>384203</v>
      </c>
      <c r="C212" s="29" t="s">
        <v>300</v>
      </c>
      <c r="D212" s="30" t="s">
        <v>14</v>
      </c>
      <c r="E212" s="9" t="s">
        <v>9</v>
      </c>
      <c r="F212" s="9" t="s">
        <v>9</v>
      </c>
      <c r="G212" s="9" t="s">
        <v>9</v>
      </c>
      <c r="H212" s="9" t="s">
        <v>9</v>
      </c>
      <c r="I212" s="9" t="s">
        <v>9</v>
      </c>
      <c r="J212" s="9" t="s">
        <v>9</v>
      </c>
      <c r="K212" s="50" t="s">
        <v>9</v>
      </c>
      <c r="L212" s="53" t="s">
        <v>9</v>
      </c>
      <c r="M212" s="57" t="s">
        <v>9</v>
      </c>
      <c r="N212" s="14">
        <v>0</v>
      </c>
    </row>
    <row r="213" spans="1:14" s="14" customFormat="1" ht="56.25" x14ac:dyDescent="0.25">
      <c r="A213" s="18">
        <v>212</v>
      </c>
      <c r="B213" s="39">
        <v>384301</v>
      </c>
      <c r="C213" s="29" t="s">
        <v>301</v>
      </c>
      <c r="D213" s="30" t="s">
        <v>14</v>
      </c>
      <c r="E213" s="9" t="s">
        <v>9</v>
      </c>
      <c r="F213" s="9" t="s">
        <v>9</v>
      </c>
      <c r="G213" s="9" t="s">
        <v>9</v>
      </c>
      <c r="H213" s="9" t="s">
        <v>9</v>
      </c>
      <c r="I213" s="9" t="s">
        <v>9</v>
      </c>
      <c r="J213" s="9" t="s">
        <v>9</v>
      </c>
      <c r="K213" s="50" t="s">
        <v>9</v>
      </c>
      <c r="L213" s="53" t="s">
        <v>9</v>
      </c>
      <c r="M213" s="55" t="s">
        <v>9</v>
      </c>
      <c r="N213" s="14">
        <v>0</v>
      </c>
    </row>
    <row r="214" spans="1:14" s="14" customFormat="1" ht="56.25" x14ac:dyDescent="0.25">
      <c r="A214" s="18">
        <v>213</v>
      </c>
      <c r="B214" s="31">
        <v>384302</v>
      </c>
      <c r="C214" s="32" t="s">
        <v>31</v>
      </c>
      <c r="D214" s="30" t="s">
        <v>14</v>
      </c>
      <c r="E214" s="9" t="s">
        <v>9</v>
      </c>
      <c r="F214" s="9" t="s">
        <v>9</v>
      </c>
      <c r="G214" s="9">
        <v>1391507</v>
      </c>
      <c r="H214" s="9">
        <f t="shared" ref="H214" si="88">G214*(1+5.2%)*(1+5.1%)</f>
        <v>1538522.4975640001</v>
      </c>
      <c r="I214" s="22">
        <v>1588013</v>
      </c>
      <c r="J214" s="9">
        <f>I214*(1+5.1%)</f>
        <v>1669001.6629999999</v>
      </c>
      <c r="K214" s="9">
        <f t="shared" si="83"/>
        <v>1603762.0802819999</v>
      </c>
      <c r="L214" s="57">
        <f t="shared" si="80"/>
        <v>-65239.582718000049</v>
      </c>
      <c r="M214" s="53">
        <f>+K214</f>
        <v>1603762.0802819999</v>
      </c>
      <c r="N214" s="14">
        <v>1</v>
      </c>
    </row>
    <row r="215" spans="1:14" s="14" customFormat="1" ht="67.5" x14ac:dyDescent="0.25">
      <c r="A215" s="18">
        <v>214</v>
      </c>
      <c r="B215" s="40">
        <v>384303</v>
      </c>
      <c r="C215" s="29" t="s">
        <v>302</v>
      </c>
      <c r="D215" s="30" t="s">
        <v>14</v>
      </c>
      <c r="E215" s="9" t="s">
        <v>9</v>
      </c>
      <c r="F215" s="9" t="s">
        <v>9</v>
      </c>
      <c r="G215" s="9" t="s">
        <v>9</v>
      </c>
      <c r="H215" s="9" t="s">
        <v>9</v>
      </c>
      <c r="I215" s="9" t="s">
        <v>9</v>
      </c>
      <c r="J215" s="9" t="s">
        <v>9</v>
      </c>
      <c r="K215" s="50" t="s">
        <v>9</v>
      </c>
      <c r="L215" s="53" t="s">
        <v>9</v>
      </c>
      <c r="M215" s="57" t="s">
        <v>9</v>
      </c>
      <c r="N215" s="14">
        <v>0</v>
      </c>
    </row>
    <row r="216" spans="1:14" s="14" customFormat="1" ht="56.25" x14ac:dyDescent="0.25">
      <c r="A216" s="18">
        <v>215</v>
      </c>
      <c r="B216" s="39">
        <v>384304</v>
      </c>
      <c r="C216" s="29" t="s">
        <v>303</v>
      </c>
      <c r="D216" s="30" t="s">
        <v>14</v>
      </c>
      <c r="E216" s="9" t="s">
        <v>9</v>
      </c>
      <c r="F216" s="9" t="s">
        <v>9</v>
      </c>
      <c r="G216" s="9" t="s">
        <v>9</v>
      </c>
      <c r="H216" s="9" t="s">
        <v>9</v>
      </c>
      <c r="I216" s="9" t="s">
        <v>9</v>
      </c>
      <c r="J216" s="9" t="s">
        <v>9</v>
      </c>
      <c r="K216" s="50" t="s">
        <v>9</v>
      </c>
      <c r="L216" s="53" t="s">
        <v>9</v>
      </c>
      <c r="M216" s="53" t="s">
        <v>9</v>
      </c>
      <c r="N216" s="14">
        <v>0</v>
      </c>
    </row>
    <row r="217" spans="1:14" s="14" customFormat="1" ht="45" x14ac:dyDescent="0.25">
      <c r="A217" s="18">
        <v>216</v>
      </c>
      <c r="B217" s="31">
        <v>384401</v>
      </c>
      <c r="C217" s="32" t="s">
        <v>304</v>
      </c>
      <c r="D217" s="30" t="s">
        <v>14</v>
      </c>
      <c r="E217" s="9" t="s">
        <v>9</v>
      </c>
      <c r="F217" s="9" t="s">
        <v>9</v>
      </c>
      <c r="G217" s="9">
        <v>1582486</v>
      </c>
      <c r="H217" s="9">
        <f t="shared" ref="H217:H219" si="89">G217*(1+5.2%)*(1+5.1%)</f>
        <v>1749678.8108719999</v>
      </c>
      <c r="I217" s="22" t="s">
        <v>9</v>
      </c>
      <c r="J217" s="9" t="s">
        <v>9</v>
      </c>
      <c r="K217" s="9">
        <f t="shared" ref="K217" si="90">+AVERAGE(F217,H217,J217)</f>
        <v>1749678.8108719999</v>
      </c>
      <c r="L217" s="76">
        <f>+K217-H217</f>
        <v>0</v>
      </c>
      <c r="M217" s="58">
        <f t="shared" ref="M217:M219" si="91">+K217</f>
        <v>1749678.8108719999</v>
      </c>
      <c r="N217" s="14">
        <v>3</v>
      </c>
    </row>
    <row r="218" spans="1:14" s="14" customFormat="1" ht="45" x14ac:dyDescent="0.25">
      <c r="A218" s="18">
        <v>217</v>
      </c>
      <c r="B218" s="36">
        <v>384501</v>
      </c>
      <c r="C218" s="32" t="s">
        <v>305</v>
      </c>
      <c r="D218" s="30" t="s">
        <v>14</v>
      </c>
      <c r="E218" s="9" t="s">
        <v>9</v>
      </c>
      <c r="F218" s="9" t="s">
        <v>9</v>
      </c>
      <c r="G218" s="9">
        <v>1253480</v>
      </c>
      <c r="H218" s="9">
        <f t="shared" si="89"/>
        <v>1385912.6689599999</v>
      </c>
      <c r="I218" s="22" t="s">
        <v>9</v>
      </c>
      <c r="J218" s="9" t="s">
        <v>9</v>
      </c>
      <c r="K218" s="9">
        <f t="shared" si="83"/>
        <v>1385912.6689599999</v>
      </c>
      <c r="L218" s="58">
        <f>+K218-H218</f>
        <v>0</v>
      </c>
      <c r="M218" s="58">
        <f t="shared" si="91"/>
        <v>1385912.6689599999</v>
      </c>
      <c r="N218" s="14">
        <v>3</v>
      </c>
    </row>
    <row r="219" spans="1:14" s="14" customFormat="1" ht="45" x14ac:dyDescent="0.25">
      <c r="A219" s="18">
        <v>218</v>
      </c>
      <c r="B219" s="36">
        <v>384601</v>
      </c>
      <c r="C219" s="32" t="s">
        <v>306</v>
      </c>
      <c r="D219" s="30" t="s">
        <v>14</v>
      </c>
      <c r="E219" s="9" t="s">
        <v>9</v>
      </c>
      <c r="F219" s="9" t="s">
        <v>9</v>
      </c>
      <c r="G219" s="9">
        <v>1253480</v>
      </c>
      <c r="H219" s="9">
        <f t="shared" si="89"/>
        <v>1385912.6689599999</v>
      </c>
      <c r="I219" s="22" t="s">
        <v>9</v>
      </c>
      <c r="J219" s="9" t="s">
        <v>9</v>
      </c>
      <c r="K219" s="9">
        <f t="shared" si="83"/>
        <v>1385912.6689599999</v>
      </c>
      <c r="L219" s="58">
        <f>+K219-H219</f>
        <v>0</v>
      </c>
      <c r="M219" s="58">
        <f t="shared" si="91"/>
        <v>1385912.6689599999</v>
      </c>
      <c r="N219" s="14">
        <v>3</v>
      </c>
    </row>
    <row r="220" spans="1:14" s="14" customFormat="1" ht="45" x14ac:dyDescent="0.25">
      <c r="A220" s="18">
        <v>219</v>
      </c>
      <c r="B220" s="36">
        <v>384701</v>
      </c>
      <c r="C220" s="32" t="s">
        <v>307</v>
      </c>
      <c r="D220" s="30" t="s">
        <v>14</v>
      </c>
      <c r="E220" s="9" t="s">
        <v>9</v>
      </c>
      <c r="F220" s="9" t="s">
        <v>9</v>
      </c>
      <c r="G220" s="9" t="s">
        <v>9</v>
      </c>
      <c r="H220" s="9" t="s">
        <v>9</v>
      </c>
      <c r="I220" s="9" t="s">
        <v>9</v>
      </c>
      <c r="J220" s="9" t="s">
        <v>9</v>
      </c>
      <c r="K220" s="50" t="s">
        <v>9</v>
      </c>
      <c r="L220" s="53" t="s">
        <v>9</v>
      </c>
      <c r="M220" s="55" t="s">
        <v>9</v>
      </c>
      <c r="N220" s="14">
        <v>0</v>
      </c>
    </row>
    <row r="221" spans="1:14" s="14" customFormat="1" ht="67.5" x14ac:dyDescent="0.25">
      <c r="A221" s="18">
        <v>220</v>
      </c>
      <c r="B221" s="31">
        <v>384801</v>
      </c>
      <c r="C221" s="32" t="s">
        <v>32</v>
      </c>
      <c r="D221" s="30" t="s">
        <v>14</v>
      </c>
      <c r="E221" s="9" t="s">
        <v>9</v>
      </c>
      <c r="F221" s="9" t="s">
        <v>9</v>
      </c>
      <c r="G221" s="9">
        <v>1391507</v>
      </c>
      <c r="H221" s="9">
        <f t="shared" ref="H221" si="92">G221*(1+5.2%)*(1+5.1%)</f>
        <v>1538522.4975640001</v>
      </c>
      <c r="I221" s="22">
        <v>5600000</v>
      </c>
      <c r="J221" s="9">
        <f>I221*(1+5.1%)</f>
        <v>5885600</v>
      </c>
      <c r="K221" s="9">
        <f t="shared" si="83"/>
        <v>3712061.248782</v>
      </c>
      <c r="L221" s="57">
        <f t="shared" si="80"/>
        <v>-2173538.751218</v>
      </c>
      <c r="M221" s="53">
        <f>+K221</f>
        <v>3712061.248782</v>
      </c>
      <c r="N221" s="14">
        <v>1</v>
      </c>
    </row>
    <row r="222" spans="1:14" s="14" customFormat="1" ht="67.5" x14ac:dyDescent="0.25">
      <c r="A222" s="18">
        <v>221</v>
      </c>
      <c r="B222" s="40">
        <v>384802</v>
      </c>
      <c r="C222" s="29" t="s">
        <v>308</v>
      </c>
      <c r="D222" s="30" t="s">
        <v>14</v>
      </c>
      <c r="E222" s="9" t="s">
        <v>9</v>
      </c>
      <c r="F222" s="9" t="s">
        <v>9</v>
      </c>
      <c r="G222" s="9" t="s">
        <v>9</v>
      </c>
      <c r="H222" s="9" t="s">
        <v>9</v>
      </c>
      <c r="I222" s="9" t="s">
        <v>9</v>
      </c>
      <c r="J222" s="9" t="s">
        <v>9</v>
      </c>
      <c r="K222" s="50" t="s">
        <v>9</v>
      </c>
      <c r="L222" s="53" t="s">
        <v>9</v>
      </c>
      <c r="M222" s="57" t="s">
        <v>9</v>
      </c>
      <c r="N222" s="14">
        <v>0</v>
      </c>
    </row>
    <row r="223" spans="1:14" s="14" customFormat="1" ht="56.25" x14ac:dyDescent="0.25">
      <c r="A223" s="18">
        <v>222</v>
      </c>
      <c r="B223" s="39">
        <v>384803</v>
      </c>
      <c r="C223" s="29" t="s">
        <v>309</v>
      </c>
      <c r="D223" s="30" t="s">
        <v>14</v>
      </c>
      <c r="E223" s="9" t="s">
        <v>9</v>
      </c>
      <c r="F223" s="9" t="s">
        <v>9</v>
      </c>
      <c r="G223" s="9" t="s">
        <v>9</v>
      </c>
      <c r="H223" s="9" t="s">
        <v>9</v>
      </c>
      <c r="I223" s="9" t="s">
        <v>9</v>
      </c>
      <c r="J223" s="9" t="s">
        <v>9</v>
      </c>
      <c r="K223" s="50" t="s">
        <v>9</v>
      </c>
      <c r="L223" s="53" t="s">
        <v>9</v>
      </c>
      <c r="M223" s="53" t="s">
        <v>9</v>
      </c>
      <c r="N223" s="14">
        <v>0</v>
      </c>
    </row>
    <row r="224" spans="1:14" s="14" customFormat="1" ht="56.25" x14ac:dyDescent="0.25">
      <c r="A224" s="18">
        <v>223</v>
      </c>
      <c r="B224" s="39">
        <v>384902</v>
      </c>
      <c r="C224" s="29" t="s">
        <v>310</v>
      </c>
      <c r="D224" s="30" t="s">
        <v>14</v>
      </c>
      <c r="E224" s="9" t="s">
        <v>9</v>
      </c>
      <c r="F224" s="9" t="s">
        <v>9</v>
      </c>
      <c r="G224" s="9" t="s">
        <v>9</v>
      </c>
      <c r="H224" s="9" t="s">
        <v>9</v>
      </c>
      <c r="I224" s="9" t="s">
        <v>9</v>
      </c>
      <c r="J224" s="9" t="s">
        <v>9</v>
      </c>
      <c r="K224" s="50" t="s">
        <v>9</v>
      </c>
      <c r="L224" s="53" t="s">
        <v>9</v>
      </c>
      <c r="M224" s="53" t="s">
        <v>9</v>
      </c>
      <c r="N224" s="14">
        <v>0</v>
      </c>
    </row>
    <row r="225" spans="1:14" s="14" customFormat="1" ht="56.25" x14ac:dyDescent="0.25">
      <c r="A225" s="18">
        <v>224</v>
      </c>
      <c r="B225" s="39">
        <v>385120</v>
      </c>
      <c r="C225" s="29" t="s">
        <v>311</v>
      </c>
      <c r="D225" s="30" t="s">
        <v>14</v>
      </c>
      <c r="E225" s="9" t="s">
        <v>9</v>
      </c>
      <c r="F225" s="9" t="s">
        <v>9</v>
      </c>
      <c r="G225" s="9" t="s">
        <v>9</v>
      </c>
      <c r="H225" s="9" t="s">
        <v>9</v>
      </c>
      <c r="I225" s="9" t="s">
        <v>9</v>
      </c>
      <c r="J225" s="9" t="s">
        <v>9</v>
      </c>
      <c r="K225" s="50" t="s">
        <v>9</v>
      </c>
      <c r="L225" s="53" t="s">
        <v>9</v>
      </c>
      <c r="M225" s="55" t="s">
        <v>9</v>
      </c>
      <c r="N225" s="14">
        <v>0</v>
      </c>
    </row>
    <row r="226" spans="1:14" s="14" customFormat="1" ht="67.5" x14ac:dyDescent="0.25">
      <c r="A226" s="18">
        <v>225</v>
      </c>
      <c r="B226" s="31">
        <v>385201</v>
      </c>
      <c r="C226" s="32" t="s">
        <v>594</v>
      </c>
      <c r="D226" s="30" t="s">
        <v>14</v>
      </c>
      <c r="E226" s="9" t="s">
        <v>9</v>
      </c>
      <c r="F226" s="9" t="s">
        <v>9</v>
      </c>
      <c r="G226" s="9">
        <v>912299</v>
      </c>
      <c r="H226" s="9">
        <f t="shared" ref="H226:H229" si="93">G226*(1+5.2%)*(1+5.1%)</f>
        <v>1008685.213948</v>
      </c>
      <c r="I226" s="22">
        <v>1041132</v>
      </c>
      <c r="J226" s="9">
        <f>I226*(1+5.1%)</f>
        <v>1094229.7319999998</v>
      </c>
      <c r="K226" s="9">
        <f t="shared" si="83"/>
        <v>1051457.472974</v>
      </c>
      <c r="L226" s="57">
        <f t="shared" si="80"/>
        <v>-42772.259025999811</v>
      </c>
      <c r="M226" s="53">
        <f t="shared" ref="M226:M229" si="94">+K226</f>
        <v>1051457.472974</v>
      </c>
      <c r="N226" s="14">
        <v>1</v>
      </c>
    </row>
    <row r="227" spans="1:14" s="14" customFormat="1" ht="67.5" x14ac:dyDescent="0.25">
      <c r="A227" s="18">
        <v>226</v>
      </c>
      <c r="B227" s="36">
        <v>385202</v>
      </c>
      <c r="C227" s="32" t="s">
        <v>595</v>
      </c>
      <c r="D227" s="30" t="s">
        <v>14</v>
      </c>
      <c r="E227" s="9" t="s">
        <v>9</v>
      </c>
      <c r="F227" s="9" t="s">
        <v>9</v>
      </c>
      <c r="G227" s="9">
        <v>912299</v>
      </c>
      <c r="H227" s="9">
        <f t="shared" si="93"/>
        <v>1008685.213948</v>
      </c>
      <c r="I227" s="22">
        <v>1041132</v>
      </c>
      <c r="J227" s="9">
        <f>I227*(1+5.1%)</f>
        <v>1094229.7319999998</v>
      </c>
      <c r="K227" s="9">
        <f t="shared" si="83"/>
        <v>1051457.472974</v>
      </c>
      <c r="L227" s="53">
        <f t="shared" si="80"/>
        <v>-42772.259025999811</v>
      </c>
      <c r="M227" s="53">
        <f t="shared" si="94"/>
        <v>1051457.472974</v>
      </c>
      <c r="N227" s="14">
        <v>1</v>
      </c>
    </row>
    <row r="228" spans="1:14" s="14" customFormat="1" ht="56.25" x14ac:dyDescent="0.25">
      <c r="A228" s="18">
        <v>227</v>
      </c>
      <c r="B228" s="36">
        <v>385203</v>
      </c>
      <c r="C228" s="32" t="s">
        <v>596</v>
      </c>
      <c r="D228" s="30" t="s">
        <v>14</v>
      </c>
      <c r="E228" s="9" t="s">
        <v>9</v>
      </c>
      <c r="F228" s="9" t="s">
        <v>9</v>
      </c>
      <c r="G228" s="9">
        <v>912299</v>
      </c>
      <c r="H228" s="9">
        <f t="shared" si="93"/>
        <v>1008685.213948</v>
      </c>
      <c r="I228" s="22">
        <v>1041132</v>
      </c>
      <c r="J228" s="9">
        <f>I228*(1+5.1%)</f>
        <v>1094229.7319999998</v>
      </c>
      <c r="K228" s="9">
        <f t="shared" si="83"/>
        <v>1051457.472974</v>
      </c>
      <c r="L228" s="53">
        <f t="shared" si="80"/>
        <v>-42772.259025999811</v>
      </c>
      <c r="M228" s="53">
        <f t="shared" si="94"/>
        <v>1051457.472974</v>
      </c>
      <c r="N228" s="14">
        <v>1</v>
      </c>
    </row>
    <row r="229" spans="1:14" s="14" customFormat="1" ht="56.25" x14ac:dyDescent="0.25">
      <c r="A229" s="18">
        <v>228</v>
      </c>
      <c r="B229" s="36">
        <v>385204</v>
      </c>
      <c r="C229" s="32" t="s">
        <v>597</v>
      </c>
      <c r="D229" s="30" t="s">
        <v>14</v>
      </c>
      <c r="E229" s="9" t="s">
        <v>9</v>
      </c>
      <c r="F229" s="9" t="s">
        <v>9</v>
      </c>
      <c r="G229" s="9">
        <v>912299</v>
      </c>
      <c r="H229" s="9">
        <f t="shared" si="93"/>
        <v>1008685.213948</v>
      </c>
      <c r="I229" s="22">
        <v>1041132</v>
      </c>
      <c r="J229" s="9">
        <f>I229*(1+5.1%)</f>
        <v>1094229.7319999998</v>
      </c>
      <c r="K229" s="9">
        <f t="shared" si="83"/>
        <v>1051457.472974</v>
      </c>
      <c r="L229" s="53">
        <f t="shared" si="80"/>
        <v>-42772.259025999811</v>
      </c>
      <c r="M229" s="53">
        <f t="shared" si="94"/>
        <v>1051457.472974</v>
      </c>
      <c r="N229" s="14">
        <v>1</v>
      </c>
    </row>
    <row r="230" spans="1:14" s="14" customFormat="1" ht="67.5" x14ac:dyDescent="0.25">
      <c r="A230" s="18">
        <v>229</v>
      </c>
      <c r="B230" s="40">
        <v>385205</v>
      </c>
      <c r="C230" s="29" t="s">
        <v>312</v>
      </c>
      <c r="D230" s="30" t="s">
        <v>14</v>
      </c>
      <c r="E230" s="9" t="s">
        <v>9</v>
      </c>
      <c r="F230" s="9" t="s">
        <v>9</v>
      </c>
      <c r="G230" s="9" t="s">
        <v>9</v>
      </c>
      <c r="H230" s="9" t="s">
        <v>9</v>
      </c>
      <c r="I230" s="9" t="s">
        <v>9</v>
      </c>
      <c r="J230" s="9" t="s">
        <v>9</v>
      </c>
      <c r="K230" s="50" t="s">
        <v>9</v>
      </c>
      <c r="L230" s="53" t="s">
        <v>9</v>
      </c>
      <c r="M230" s="57" t="s">
        <v>9</v>
      </c>
      <c r="N230" s="14">
        <v>0</v>
      </c>
    </row>
    <row r="231" spans="1:14" s="14" customFormat="1" ht="56.25" x14ac:dyDescent="0.25">
      <c r="A231" s="18">
        <v>230</v>
      </c>
      <c r="B231" s="40">
        <v>385220</v>
      </c>
      <c r="C231" s="29" t="s">
        <v>313</v>
      </c>
      <c r="D231" s="30" t="s">
        <v>14</v>
      </c>
      <c r="E231" s="9" t="s">
        <v>9</v>
      </c>
      <c r="F231" s="9" t="s">
        <v>9</v>
      </c>
      <c r="G231" s="9" t="s">
        <v>9</v>
      </c>
      <c r="H231" s="9" t="s">
        <v>9</v>
      </c>
      <c r="I231" s="9" t="s">
        <v>9</v>
      </c>
      <c r="J231" s="9" t="s">
        <v>9</v>
      </c>
      <c r="K231" s="50" t="s">
        <v>9</v>
      </c>
      <c r="L231" s="53" t="s">
        <v>9</v>
      </c>
      <c r="M231" s="55" t="s">
        <v>9</v>
      </c>
      <c r="N231" s="14">
        <v>0</v>
      </c>
    </row>
    <row r="232" spans="1:14" s="14" customFormat="1" ht="45" x14ac:dyDescent="0.25">
      <c r="A232" s="18">
        <v>231</v>
      </c>
      <c r="B232" s="31">
        <v>385301</v>
      </c>
      <c r="C232" s="32" t="s">
        <v>598</v>
      </c>
      <c r="D232" s="30" t="s">
        <v>14</v>
      </c>
      <c r="E232" s="9" t="s">
        <v>9</v>
      </c>
      <c r="F232" s="9" t="s">
        <v>9</v>
      </c>
      <c r="G232" s="9">
        <v>840356</v>
      </c>
      <c r="H232" s="9">
        <f t="shared" ref="H232" si="95">G232*(1+5.2%)*(1+5.1%)</f>
        <v>929141.29211199994</v>
      </c>
      <c r="I232" s="22">
        <v>959030</v>
      </c>
      <c r="J232" s="9">
        <f>I232*(1+5.1%)</f>
        <v>1007940.5299999999</v>
      </c>
      <c r="K232" s="9">
        <f t="shared" si="83"/>
        <v>968540.91105599992</v>
      </c>
      <c r="L232" s="57">
        <f t="shared" si="80"/>
        <v>-39399.618943999987</v>
      </c>
      <c r="M232" s="53">
        <f>+K232</f>
        <v>968540.91105599992</v>
      </c>
      <c r="N232" s="14">
        <v>1</v>
      </c>
    </row>
    <row r="233" spans="1:14" s="14" customFormat="1" ht="45" x14ac:dyDescent="0.25">
      <c r="A233" s="18">
        <v>232</v>
      </c>
      <c r="B233" s="39">
        <v>385302</v>
      </c>
      <c r="C233" s="29" t="s">
        <v>314</v>
      </c>
      <c r="D233" s="30" t="s">
        <v>14</v>
      </c>
      <c r="E233" s="9" t="s">
        <v>9</v>
      </c>
      <c r="F233" s="9" t="s">
        <v>9</v>
      </c>
      <c r="G233" s="9" t="s">
        <v>9</v>
      </c>
      <c r="H233" s="9" t="s">
        <v>9</v>
      </c>
      <c r="I233" s="9" t="s">
        <v>9</v>
      </c>
      <c r="J233" s="9" t="s">
        <v>9</v>
      </c>
      <c r="K233" s="50" t="s">
        <v>9</v>
      </c>
      <c r="L233" s="53" t="s">
        <v>9</v>
      </c>
      <c r="M233" s="56" t="s">
        <v>9</v>
      </c>
      <c r="N233" s="14">
        <v>0</v>
      </c>
    </row>
    <row r="234" spans="1:14" s="14" customFormat="1" ht="56.25" x14ac:dyDescent="0.25">
      <c r="A234" s="18">
        <v>233</v>
      </c>
      <c r="B234" s="31">
        <v>385303</v>
      </c>
      <c r="C234" s="32" t="s">
        <v>599</v>
      </c>
      <c r="D234" s="30" t="s">
        <v>14</v>
      </c>
      <c r="E234" s="9" t="s">
        <v>9</v>
      </c>
      <c r="F234" s="9" t="s">
        <v>9</v>
      </c>
      <c r="G234" s="9">
        <v>672875</v>
      </c>
      <c r="H234" s="9">
        <f t="shared" ref="H234" si="96">G234*(1+5.2%)*(1+5.1%)</f>
        <v>743965.5895</v>
      </c>
      <c r="I234" s="22">
        <v>767897</v>
      </c>
      <c r="J234" s="9">
        <f>I234*(1+5.1%)</f>
        <v>807059.74699999997</v>
      </c>
      <c r="K234" s="9">
        <f t="shared" si="83"/>
        <v>775512.66824999999</v>
      </c>
      <c r="L234" s="57">
        <f t="shared" si="80"/>
        <v>-31547.078749999986</v>
      </c>
      <c r="M234" s="53">
        <f>+K234</f>
        <v>775512.66824999999</v>
      </c>
      <c r="N234" s="14">
        <v>1</v>
      </c>
    </row>
    <row r="235" spans="1:14" s="14" customFormat="1" ht="67.5" x14ac:dyDescent="0.25">
      <c r="A235" s="18">
        <v>234</v>
      </c>
      <c r="B235" s="39">
        <v>385304</v>
      </c>
      <c r="C235" s="29" t="s">
        <v>315</v>
      </c>
      <c r="D235" s="30" t="s">
        <v>14</v>
      </c>
      <c r="E235" s="9" t="s">
        <v>9</v>
      </c>
      <c r="F235" s="9" t="s">
        <v>9</v>
      </c>
      <c r="G235" s="9" t="s">
        <v>9</v>
      </c>
      <c r="H235" s="9" t="s">
        <v>9</v>
      </c>
      <c r="I235" s="9" t="s">
        <v>9</v>
      </c>
      <c r="J235" s="9" t="s">
        <v>9</v>
      </c>
      <c r="K235" s="50" t="s">
        <v>9</v>
      </c>
      <c r="L235" s="53" t="s">
        <v>9</v>
      </c>
      <c r="M235" s="57" t="s">
        <v>9</v>
      </c>
      <c r="N235" s="14">
        <v>0</v>
      </c>
    </row>
    <row r="236" spans="1:14" s="14" customFormat="1" ht="56.25" x14ac:dyDescent="0.25">
      <c r="A236" s="18">
        <v>235</v>
      </c>
      <c r="B236" s="40">
        <v>385320</v>
      </c>
      <c r="C236" s="29" t="s">
        <v>316</v>
      </c>
      <c r="D236" s="30" t="s">
        <v>14</v>
      </c>
      <c r="E236" s="9">
        <v>4400000</v>
      </c>
      <c r="F236" s="9">
        <f t="shared" ref="F236" si="97">E236*(1+9.28%)*(1+5.2%)*(1+5.1%)</f>
        <v>5316328.6246400001</v>
      </c>
      <c r="G236" s="9" t="s">
        <v>9</v>
      </c>
      <c r="H236" s="9" t="s">
        <v>9</v>
      </c>
      <c r="I236" s="9" t="s">
        <v>9</v>
      </c>
      <c r="J236" s="9" t="s">
        <v>9</v>
      </c>
      <c r="K236" s="9">
        <f t="shared" si="83"/>
        <v>5316328.6246400001</v>
      </c>
      <c r="L236" s="76">
        <f>+K236-F236</f>
        <v>0</v>
      </c>
      <c r="M236" s="58">
        <f>+K236</f>
        <v>5316328.6246400001</v>
      </c>
      <c r="N236" s="14">
        <v>3</v>
      </c>
    </row>
    <row r="237" spans="1:14" s="14" customFormat="1" ht="45" x14ac:dyDescent="0.25">
      <c r="A237" s="18">
        <v>236</v>
      </c>
      <c r="B237" s="40">
        <v>385401</v>
      </c>
      <c r="C237" s="29" t="s">
        <v>317</v>
      </c>
      <c r="D237" s="30" t="s">
        <v>14</v>
      </c>
      <c r="E237" s="9" t="s">
        <v>9</v>
      </c>
      <c r="F237" s="9" t="s">
        <v>9</v>
      </c>
      <c r="G237" s="9" t="s">
        <v>9</v>
      </c>
      <c r="H237" s="9" t="s">
        <v>9</v>
      </c>
      <c r="I237" s="9" t="s">
        <v>9</v>
      </c>
      <c r="J237" s="9" t="s">
        <v>9</v>
      </c>
      <c r="K237" s="50" t="s">
        <v>9</v>
      </c>
      <c r="L237" s="53" t="s">
        <v>9</v>
      </c>
      <c r="M237" s="53" t="s">
        <v>9</v>
      </c>
      <c r="N237" s="14">
        <v>0</v>
      </c>
    </row>
    <row r="238" spans="1:14" s="14" customFormat="1" ht="56.25" x14ac:dyDescent="0.25">
      <c r="A238" s="18">
        <v>237</v>
      </c>
      <c r="B238" s="31">
        <v>385402</v>
      </c>
      <c r="C238" s="32" t="s">
        <v>33</v>
      </c>
      <c r="D238" s="30" t="s">
        <v>14</v>
      </c>
      <c r="E238" s="9" t="s">
        <v>9</v>
      </c>
      <c r="F238" s="9" t="s">
        <v>9</v>
      </c>
      <c r="G238" s="9">
        <v>6519787</v>
      </c>
      <c r="H238" s="9">
        <f t="shared" ref="H238:H239" si="98">G238*(1+5.2%)*(1+5.1%)</f>
        <v>7208615.5361240003</v>
      </c>
      <c r="I238" s="22">
        <v>6441158</v>
      </c>
      <c r="J238" s="9">
        <f t="shared" ref="J238:J252" si="99">I238*(1+5.1%)</f>
        <v>6769657.0579999993</v>
      </c>
      <c r="K238" s="9">
        <f t="shared" si="83"/>
        <v>6989136.2970620003</v>
      </c>
      <c r="L238" s="75">
        <f t="shared" si="80"/>
        <v>219479.239062001</v>
      </c>
      <c r="M238" s="71">
        <f>+J238</f>
        <v>6769657.0579999993</v>
      </c>
      <c r="N238" s="14">
        <v>5</v>
      </c>
    </row>
    <row r="239" spans="1:14" s="14" customFormat="1" ht="56.25" x14ac:dyDescent="0.25">
      <c r="A239" s="18">
        <v>238</v>
      </c>
      <c r="B239" s="36">
        <v>385501</v>
      </c>
      <c r="C239" s="32" t="s">
        <v>34</v>
      </c>
      <c r="D239" s="30" t="s">
        <v>14</v>
      </c>
      <c r="E239" s="9" t="s">
        <v>9</v>
      </c>
      <c r="F239" s="9" t="s">
        <v>9</v>
      </c>
      <c r="G239" s="9">
        <v>996170</v>
      </c>
      <c r="H239" s="9">
        <f t="shared" si="98"/>
        <v>1101417.3528400001</v>
      </c>
      <c r="I239" s="22">
        <v>1136848</v>
      </c>
      <c r="J239" s="9">
        <f t="shared" si="99"/>
        <v>1194827.2479999999</v>
      </c>
      <c r="K239" s="9">
        <f t="shared" si="83"/>
        <v>1148122.30042</v>
      </c>
      <c r="L239" s="53">
        <f t="shared" si="80"/>
        <v>-46704.94757999992</v>
      </c>
      <c r="M239" s="53">
        <f>+K239</f>
        <v>1148122.30042</v>
      </c>
      <c r="N239" s="14">
        <v>1</v>
      </c>
    </row>
    <row r="240" spans="1:14" s="14" customFormat="1" ht="56.25" x14ac:dyDescent="0.25">
      <c r="A240" s="18">
        <v>239</v>
      </c>
      <c r="B240" s="39">
        <v>385520</v>
      </c>
      <c r="C240" s="29" t="s">
        <v>318</v>
      </c>
      <c r="D240" s="30" t="s">
        <v>14</v>
      </c>
      <c r="E240" s="9">
        <v>4400000</v>
      </c>
      <c r="F240" s="9">
        <f>E240*(1+9.28%)*(1+5.2%)*(1+5.1%)</f>
        <v>5316328.6246400001</v>
      </c>
      <c r="G240" s="9" t="s">
        <v>9</v>
      </c>
      <c r="H240" s="9" t="s">
        <v>9</v>
      </c>
      <c r="I240" s="9" t="s">
        <v>9</v>
      </c>
      <c r="J240" s="9" t="s">
        <v>9</v>
      </c>
      <c r="K240" s="9">
        <f t="shared" si="83"/>
        <v>5316328.6246400001</v>
      </c>
      <c r="L240" s="58">
        <f>+K240-F240</f>
        <v>0</v>
      </c>
      <c r="M240" s="58">
        <f>+K240</f>
        <v>5316328.6246400001</v>
      </c>
      <c r="N240" s="14">
        <v>3</v>
      </c>
    </row>
    <row r="241" spans="1:14" s="14" customFormat="1" ht="78.75" x14ac:dyDescent="0.25">
      <c r="A241" s="18">
        <v>240</v>
      </c>
      <c r="B241" s="36">
        <v>385601</v>
      </c>
      <c r="C241" s="32" t="s">
        <v>600</v>
      </c>
      <c r="D241" s="30" t="s">
        <v>14</v>
      </c>
      <c r="E241" s="9" t="s">
        <v>9</v>
      </c>
      <c r="F241" s="9" t="s">
        <v>9</v>
      </c>
      <c r="G241" s="9">
        <v>1017390</v>
      </c>
      <c r="H241" s="9">
        <f t="shared" ref="H241:H246" si="100">G241*(1+5.2%)*(1+5.1%)</f>
        <v>1124879.28828</v>
      </c>
      <c r="I241" s="22">
        <v>1161064</v>
      </c>
      <c r="J241" s="9">
        <f t="shared" si="99"/>
        <v>1220278.264</v>
      </c>
      <c r="K241" s="9">
        <f t="shared" si="83"/>
        <v>1172578.77614</v>
      </c>
      <c r="L241" s="53">
        <f t="shared" si="80"/>
        <v>-47699.487859999994</v>
      </c>
      <c r="M241" s="53">
        <f>+K241</f>
        <v>1172578.77614</v>
      </c>
      <c r="N241" s="14">
        <v>1</v>
      </c>
    </row>
    <row r="242" spans="1:14" s="14" customFormat="1" ht="56.25" x14ac:dyDescent="0.25">
      <c r="A242" s="18">
        <v>241</v>
      </c>
      <c r="B242" s="36">
        <v>385620</v>
      </c>
      <c r="C242" s="32" t="s">
        <v>35</v>
      </c>
      <c r="D242" s="30" t="s">
        <v>14</v>
      </c>
      <c r="E242" s="9">
        <v>1112243.81</v>
      </c>
      <c r="F242" s="9">
        <f>E242*(1+9.28%)*(1+5.2%)*(1+5.1%)</f>
        <v>1343875.8192458304</v>
      </c>
      <c r="G242" s="9">
        <v>1155543</v>
      </c>
      <c r="H242" s="9">
        <f t="shared" si="100"/>
        <v>1277628.429036</v>
      </c>
      <c r="I242" s="9">
        <v>1117672</v>
      </c>
      <c r="J242" s="9">
        <f t="shared" si="99"/>
        <v>1174673.2719999999</v>
      </c>
      <c r="K242" s="9">
        <f t="shared" si="83"/>
        <v>1265392.50676061</v>
      </c>
      <c r="L242" s="71">
        <f t="shared" si="80"/>
        <v>90719.234760610154</v>
      </c>
      <c r="M242" s="71">
        <f>+J242</f>
        <v>1174673.2719999999</v>
      </c>
      <c r="N242" s="14">
        <v>5</v>
      </c>
    </row>
    <row r="243" spans="1:14" s="14" customFormat="1" ht="67.5" x14ac:dyDescent="0.25">
      <c r="A243" s="18">
        <v>242</v>
      </c>
      <c r="B243" s="36">
        <v>385701</v>
      </c>
      <c r="C243" s="32" t="s">
        <v>601</v>
      </c>
      <c r="D243" s="30" t="s">
        <v>14</v>
      </c>
      <c r="E243" s="9" t="s">
        <v>9</v>
      </c>
      <c r="F243" s="9" t="s">
        <v>9</v>
      </c>
      <c r="G243" s="9">
        <v>1017390</v>
      </c>
      <c r="H243" s="9">
        <f t="shared" si="100"/>
        <v>1124879.28828</v>
      </c>
      <c r="I243" s="22">
        <v>1161064</v>
      </c>
      <c r="J243" s="9">
        <f t="shared" si="99"/>
        <v>1220278.264</v>
      </c>
      <c r="K243" s="9">
        <f t="shared" si="83"/>
        <v>1172578.77614</v>
      </c>
      <c r="L243" s="53">
        <f t="shared" si="80"/>
        <v>-47699.487859999994</v>
      </c>
      <c r="M243" s="53">
        <f t="shared" ref="M243:M246" si="101">+K243</f>
        <v>1172578.77614</v>
      </c>
      <c r="N243" s="14">
        <v>1</v>
      </c>
    </row>
    <row r="244" spans="1:14" s="14" customFormat="1" ht="168.75" x14ac:dyDescent="0.25">
      <c r="A244" s="18">
        <v>243</v>
      </c>
      <c r="B244" s="27">
        <v>385720</v>
      </c>
      <c r="C244" s="35" t="s">
        <v>61</v>
      </c>
      <c r="D244" s="33" t="s">
        <v>602</v>
      </c>
      <c r="E244" s="9" t="s">
        <v>9</v>
      </c>
      <c r="F244" s="9" t="s">
        <v>9</v>
      </c>
      <c r="G244" s="21">
        <v>11766000</v>
      </c>
      <c r="H244" s="9">
        <f t="shared" si="100"/>
        <v>13009101.432</v>
      </c>
      <c r="I244" s="20">
        <v>16530900</v>
      </c>
      <c r="J244" s="9">
        <f t="shared" si="99"/>
        <v>17373975.899999999</v>
      </c>
      <c r="K244" s="9">
        <f t="shared" si="83"/>
        <v>15191538.665999999</v>
      </c>
      <c r="L244" s="53">
        <f t="shared" si="80"/>
        <v>-2182437.2339999992</v>
      </c>
      <c r="M244" s="53">
        <f t="shared" si="101"/>
        <v>15191538.665999999</v>
      </c>
      <c r="N244" s="14">
        <v>1</v>
      </c>
    </row>
    <row r="245" spans="1:14" s="14" customFormat="1" ht="56.25" x14ac:dyDescent="0.25">
      <c r="A245" s="18">
        <v>244</v>
      </c>
      <c r="B245" s="31">
        <v>385801</v>
      </c>
      <c r="C245" s="32" t="s">
        <v>603</v>
      </c>
      <c r="D245" s="30" t="s">
        <v>14</v>
      </c>
      <c r="E245" s="9" t="s">
        <v>9</v>
      </c>
      <c r="F245" s="9" t="s">
        <v>9</v>
      </c>
      <c r="G245" s="9">
        <v>672875</v>
      </c>
      <c r="H245" s="9">
        <f t="shared" si="100"/>
        <v>743965.5895</v>
      </c>
      <c r="I245" s="22">
        <v>767897</v>
      </c>
      <c r="J245" s="9">
        <f t="shared" si="99"/>
        <v>807059.74699999997</v>
      </c>
      <c r="K245" s="9">
        <f t="shared" si="83"/>
        <v>775512.66824999999</v>
      </c>
      <c r="L245" s="53">
        <f t="shared" si="80"/>
        <v>-31547.078749999986</v>
      </c>
      <c r="M245" s="53">
        <f t="shared" si="101"/>
        <v>775512.66824999999</v>
      </c>
      <c r="N245" s="14">
        <v>1</v>
      </c>
    </row>
    <row r="246" spans="1:14" s="14" customFormat="1" ht="56.25" x14ac:dyDescent="0.25">
      <c r="A246" s="18">
        <v>245</v>
      </c>
      <c r="B246" s="36">
        <v>385802</v>
      </c>
      <c r="C246" s="32" t="s">
        <v>604</v>
      </c>
      <c r="D246" s="30" t="s">
        <v>14</v>
      </c>
      <c r="E246" s="9" t="s">
        <v>9</v>
      </c>
      <c r="F246" s="9" t="s">
        <v>9</v>
      </c>
      <c r="G246" s="9">
        <v>672875</v>
      </c>
      <c r="H246" s="9">
        <f t="shared" si="100"/>
        <v>743965.5895</v>
      </c>
      <c r="I246" s="22">
        <v>767897</v>
      </c>
      <c r="J246" s="9">
        <f t="shared" si="99"/>
        <v>807059.74699999997</v>
      </c>
      <c r="K246" s="9">
        <f t="shared" si="83"/>
        <v>775512.66824999999</v>
      </c>
      <c r="L246" s="53">
        <f t="shared" si="80"/>
        <v>-31547.078749999986</v>
      </c>
      <c r="M246" s="53">
        <f t="shared" si="101"/>
        <v>775512.66824999999</v>
      </c>
      <c r="N246" s="14">
        <v>1</v>
      </c>
    </row>
    <row r="247" spans="1:14" s="14" customFormat="1" ht="67.5" x14ac:dyDescent="0.25">
      <c r="A247" s="18">
        <v>246</v>
      </c>
      <c r="B247" s="39">
        <v>385820</v>
      </c>
      <c r="C247" s="29" t="s">
        <v>319</v>
      </c>
      <c r="D247" s="30" t="s">
        <v>14</v>
      </c>
      <c r="E247" s="9">
        <v>4400000</v>
      </c>
      <c r="F247" s="9">
        <f>E247*(1+9.28%)*(1+5.2%)*(1+5.1%)</f>
        <v>5316328.6246400001</v>
      </c>
      <c r="G247" s="9" t="s">
        <v>9</v>
      </c>
      <c r="H247" s="9" t="s">
        <v>9</v>
      </c>
      <c r="I247" s="9" t="s">
        <v>9</v>
      </c>
      <c r="J247" s="9" t="s">
        <v>9</v>
      </c>
      <c r="K247" s="9">
        <f t="shared" si="83"/>
        <v>5316328.6246400001</v>
      </c>
      <c r="L247" s="58">
        <f>+K247-F247</f>
        <v>0</v>
      </c>
      <c r="M247" s="58">
        <f>+K247</f>
        <v>5316328.6246400001</v>
      </c>
      <c r="N247" s="14">
        <v>3</v>
      </c>
    </row>
    <row r="248" spans="1:14" s="14" customFormat="1" ht="67.5" x14ac:dyDescent="0.25">
      <c r="A248" s="18">
        <v>247</v>
      </c>
      <c r="B248" s="31">
        <v>385901</v>
      </c>
      <c r="C248" s="32" t="s">
        <v>605</v>
      </c>
      <c r="D248" s="30" t="s">
        <v>14</v>
      </c>
      <c r="E248" s="9" t="s">
        <v>9</v>
      </c>
      <c r="F248" s="9" t="s">
        <v>9</v>
      </c>
      <c r="G248" s="9">
        <v>672875</v>
      </c>
      <c r="H248" s="9">
        <f t="shared" ref="H248:H249" si="102">G248*(1+5.2%)*(1+5.1%)</f>
        <v>743965.5895</v>
      </c>
      <c r="I248" s="22">
        <v>767897</v>
      </c>
      <c r="J248" s="9">
        <f t="shared" si="99"/>
        <v>807059.74699999997</v>
      </c>
      <c r="K248" s="9">
        <f t="shared" si="83"/>
        <v>775512.66824999999</v>
      </c>
      <c r="L248" s="53">
        <f t="shared" si="80"/>
        <v>-31547.078749999986</v>
      </c>
      <c r="M248" s="53">
        <f t="shared" ref="M248:M249" si="103">+K248</f>
        <v>775512.66824999999</v>
      </c>
      <c r="N248" s="14">
        <v>1</v>
      </c>
    </row>
    <row r="249" spans="1:14" s="14" customFormat="1" ht="67.5" x14ac:dyDescent="0.25">
      <c r="A249" s="18">
        <v>248</v>
      </c>
      <c r="B249" s="31">
        <v>385902</v>
      </c>
      <c r="C249" s="32" t="s">
        <v>606</v>
      </c>
      <c r="D249" s="30" t="s">
        <v>14</v>
      </c>
      <c r="E249" s="9" t="s">
        <v>9</v>
      </c>
      <c r="F249" s="9" t="s">
        <v>9</v>
      </c>
      <c r="G249" s="9">
        <v>672875</v>
      </c>
      <c r="H249" s="9">
        <f t="shared" si="102"/>
        <v>743965.5895</v>
      </c>
      <c r="I249" s="22">
        <v>767897</v>
      </c>
      <c r="J249" s="9">
        <f t="shared" si="99"/>
        <v>807059.74699999997</v>
      </c>
      <c r="K249" s="9">
        <f t="shared" si="83"/>
        <v>775512.66824999999</v>
      </c>
      <c r="L249" s="53">
        <f t="shared" si="80"/>
        <v>-31547.078749999986</v>
      </c>
      <c r="M249" s="53">
        <f t="shared" si="103"/>
        <v>775512.66824999999</v>
      </c>
      <c r="N249" s="14">
        <v>1</v>
      </c>
    </row>
    <row r="250" spans="1:14" s="14" customFormat="1" ht="67.5" x14ac:dyDescent="0.25">
      <c r="A250" s="18">
        <v>249</v>
      </c>
      <c r="B250" s="39">
        <v>385905</v>
      </c>
      <c r="C250" s="29" t="s">
        <v>320</v>
      </c>
      <c r="D250" s="30" t="s">
        <v>14</v>
      </c>
      <c r="E250" s="9" t="s">
        <v>9</v>
      </c>
      <c r="F250" s="9" t="s">
        <v>9</v>
      </c>
      <c r="G250" s="9" t="s">
        <v>9</v>
      </c>
      <c r="H250" s="9" t="s">
        <v>9</v>
      </c>
      <c r="I250" s="9" t="s">
        <v>9</v>
      </c>
      <c r="J250" s="9" t="s">
        <v>9</v>
      </c>
      <c r="K250" s="50" t="s">
        <v>9</v>
      </c>
      <c r="L250" s="53" t="s">
        <v>9</v>
      </c>
      <c r="M250" s="56" t="s">
        <v>9</v>
      </c>
      <c r="N250" s="14">
        <v>0</v>
      </c>
    </row>
    <row r="251" spans="1:14" s="14" customFormat="1" ht="45" x14ac:dyDescent="0.25">
      <c r="A251" s="18">
        <v>250</v>
      </c>
      <c r="B251" s="31">
        <v>385906</v>
      </c>
      <c r="C251" s="32" t="s">
        <v>607</v>
      </c>
      <c r="D251" s="30" t="s">
        <v>14</v>
      </c>
      <c r="E251" s="9" t="s">
        <v>9</v>
      </c>
      <c r="F251" s="9" t="s">
        <v>9</v>
      </c>
      <c r="G251" s="9">
        <v>912299</v>
      </c>
      <c r="H251" s="9">
        <f t="shared" ref="H251:H255" si="104">G251*(1+5.2%)*(1+5.1%)</f>
        <v>1008685.213948</v>
      </c>
      <c r="I251" s="22">
        <v>1041132</v>
      </c>
      <c r="J251" s="9">
        <f t="shared" si="99"/>
        <v>1094229.7319999998</v>
      </c>
      <c r="K251" s="9">
        <f t="shared" si="83"/>
        <v>1051457.472974</v>
      </c>
      <c r="L251" s="57">
        <f t="shared" si="80"/>
        <v>-42772.259025999811</v>
      </c>
      <c r="M251" s="53">
        <f t="shared" ref="M251:M254" si="105">+K251</f>
        <v>1051457.472974</v>
      </c>
      <c r="N251" s="14">
        <v>1</v>
      </c>
    </row>
    <row r="252" spans="1:14" s="14" customFormat="1" ht="123.75" x14ac:dyDescent="0.25">
      <c r="A252" s="18">
        <v>251</v>
      </c>
      <c r="B252" s="27">
        <v>385920</v>
      </c>
      <c r="C252" s="35" t="s">
        <v>608</v>
      </c>
      <c r="D252" s="33" t="s">
        <v>609</v>
      </c>
      <c r="E252" s="9">
        <v>5060000</v>
      </c>
      <c r="F252" s="9">
        <f>E252*(1+9.28%)*(1+5.2%)*(1+5.1%)</f>
        <v>6113777.9183360003</v>
      </c>
      <c r="G252" s="21">
        <v>4928000</v>
      </c>
      <c r="H252" s="9">
        <f t="shared" si="104"/>
        <v>5448653.0559999999</v>
      </c>
      <c r="I252" s="20">
        <v>5546993</v>
      </c>
      <c r="J252" s="9">
        <f t="shared" si="99"/>
        <v>5829889.6429999992</v>
      </c>
      <c r="K252" s="9">
        <f t="shared" si="83"/>
        <v>5797440.2057786658</v>
      </c>
      <c r="L252" s="53">
        <f t="shared" si="80"/>
        <v>-32449.437221333385</v>
      </c>
      <c r="M252" s="53">
        <f t="shared" si="105"/>
        <v>5797440.2057786658</v>
      </c>
      <c r="N252" s="14">
        <v>1</v>
      </c>
    </row>
    <row r="253" spans="1:14" s="14" customFormat="1" ht="22.5" x14ac:dyDescent="0.25">
      <c r="A253" s="18">
        <v>252</v>
      </c>
      <c r="B253" s="36">
        <v>386101</v>
      </c>
      <c r="C253" s="32" t="s">
        <v>36</v>
      </c>
      <c r="D253" s="30" t="s">
        <v>14</v>
      </c>
      <c r="E253" s="9" t="s">
        <v>9</v>
      </c>
      <c r="F253" s="9" t="s">
        <v>9</v>
      </c>
      <c r="G253" s="9">
        <v>460504</v>
      </c>
      <c r="H253" s="9">
        <f t="shared" si="104"/>
        <v>509157.16860800004</v>
      </c>
      <c r="I253" s="22" t="s">
        <v>9</v>
      </c>
      <c r="J253" s="9" t="s">
        <v>9</v>
      </c>
      <c r="K253" s="9">
        <f t="shared" si="83"/>
        <v>509157.16860800004</v>
      </c>
      <c r="L253" s="58">
        <f>+K253-H253</f>
        <v>0</v>
      </c>
      <c r="M253" s="58">
        <f t="shared" si="105"/>
        <v>509157.16860800004</v>
      </c>
      <c r="N253" s="14">
        <v>3</v>
      </c>
    </row>
    <row r="254" spans="1:14" s="14" customFormat="1" ht="22.5" x14ac:dyDescent="0.25">
      <c r="A254" s="18">
        <v>253</v>
      </c>
      <c r="B254" s="31">
        <v>386201</v>
      </c>
      <c r="C254" s="32" t="s">
        <v>37</v>
      </c>
      <c r="D254" s="30" t="s">
        <v>14</v>
      </c>
      <c r="E254" s="9" t="s">
        <v>9</v>
      </c>
      <c r="F254" s="9" t="s">
        <v>9</v>
      </c>
      <c r="G254" s="9">
        <v>460504</v>
      </c>
      <c r="H254" s="9">
        <f t="shared" si="104"/>
        <v>509157.16860800004</v>
      </c>
      <c r="I254" s="22" t="s">
        <v>9</v>
      </c>
      <c r="J254" s="9" t="s">
        <v>9</v>
      </c>
      <c r="K254" s="9">
        <f t="shared" si="83"/>
        <v>509157.16860800004</v>
      </c>
      <c r="L254" s="58">
        <f>+K254-H254</f>
        <v>0</v>
      </c>
      <c r="M254" s="58">
        <f t="shared" si="105"/>
        <v>509157.16860800004</v>
      </c>
      <c r="N254" s="14">
        <v>3</v>
      </c>
    </row>
    <row r="255" spans="1:14" s="14" customFormat="1" ht="90" x14ac:dyDescent="0.25">
      <c r="A255" s="18">
        <v>254</v>
      </c>
      <c r="B255" s="31">
        <v>386301</v>
      </c>
      <c r="C255" s="32" t="s">
        <v>38</v>
      </c>
      <c r="D255" s="32" t="s">
        <v>474</v>
      </c>
      <c r="E255" s="9" t="s">
        <v>9</v>
      </c>
      <c r="F255" s="9" t="s">
        <v>9</v>
      </c>
      <c r="G255" s="9">
        <v>1047573</v>
      </c>
      <c r="H255" s="9">
        <f t="shared" si="104"/>
        <v>1158251.1825959999</v>
      </c>
      <c r="I255" s="22">
        <v>650712</v>
      </c>
      <c r="J255" s="9">
        <f>I255*(1+5.1%)</f>
        <v>683898.31199999992</v>
      </c>
      <c r="K255" s="9">
        <f t="shared" si="83"/>
        <v>921074.74729799991</v>
      </c>
      <c r="L255" s="71">
        <f t="shared" si="80"/>
        <v>237176.435298</v>
      </c>
      <c r="M255" s="71">
        <f>+J255</f>
        <v>683898.31199999992</v>
      </c>
      <c r="N255" s="14">
        <v>5</v>
      </c>
    </row>
    <row r="256" spans="1:14" s="14" customFormat="1" ht="33.75" x14ac:dyDescent="0.25">
      <c r="A256" s="18">
        <v>255</v>
      </c>
      <c r="B256" s="40">
        <v>386302</v>
      </c>
      <c r="C256" s="29" t="s">
        <v>321</v>
      </c>
      <c r="D256" s="30" t="s">
        <v>14</v>
      </c>
      <c r="E256" s="9" t="s">
        <v>9</v>
      </c>
      <c r="F256" s="9" t="s">
        <v>9</v>
      </c>
      <c r="G256" s="9" t="s">
        <v>9</v>
      </c>
      <c r="H256" s="9" t="s">
        <v>9</v>
      </c>
      <c r="I256" s="9" t="s">
        <v>9</v>
      </c>
      <c r="J256" s="9" t="s">
        <v>9</v>
      </c>
      <c r="K256" s="50" t="s">
        <v>9</v>
      </c>
      <c r="L256" s="53" t="s">
        <v>9</v>
      </c>
      <c r="M256" s="53" t="s">
        <v>9</v>
      </c>
      <c r="N256" s="14">
        <v>0</v>
      </c>
    </row>
    <row r="257" spans="1:14" s="14" customFormat="1" ht="67.5" x14ac:dyDescent="0.25">
      <c r="A257" s="18">
        <v>256</v>
      </c>
      <c r="B257" s="39">
        <v>386401</v>
      </c>
      <c r="C257" s="29" t="s">
        <v>610</v>
      </c>
      <c r="D257" s="30" t="s">
        <v>14</v>
      </c>
      <c r="E257" s="9" t="s">
        <v>9</v>
      </c>
      <c r="F257" s="9" t="s">
        <v>9</v>
      </c>
      <c r="G257" s="9" t="s">
        <v>9</v>
      </c>
      <c r="H257" s="9" t="s">
        <v>9</v>
      </c>
      <c r="I257" s="9" t="s">
        <v>9</v>
      </c>
      <c r="J257" s="9" t="s">
        <v>9</v>
      </c>
      <c r="K257" s="50" t="s">
        <v>9</v>
      </c>
      <c r="L257" s="53" t="s">
        <v>9</v>
      </c>
      <c r="M257" s="53" t="s">
        <v>9</v>
      </c>
      <c r="N257" s="14">
        <v>0</v>
      </c>
    </row>
    <row r="258" spans="1:14" s="14" customFormat="1" ht="78.75" x14ac:dyDescent="0.25">
      <c r="A258" s="18">
        <v>257</v>
      </c>
      <c r="B258" s="39">
        <v>386402</v>
      </c>
      <c r="C258" s="29" t="s">
        <v>611</v>
      </c>
      <c r="D258" s="30" t="s">
        <v>322</v>
      </c>
      <c r="E258" s="9" t="s">
        <v>9</v>
      </c>
      <c r="F258" s="9" t="s">
        <v>9</v>
      </c>
      <c r="G258" s="9" t="s">
        <v>9</v>
      </c>
      <c r="H258" s="9" t="s">
        <v>9</v>
      </c>
      <c r="I258" s="9" t="s">
        <v>9</v>
      </c>
      <c r="J258" s="9" t="s">
        <v>9</v>
      </c>
      <c r="K258" s="50" t="s">
        <v>9</v>
      </c>
      <c r="L258" s="53" t="s">
        <v>9</v>
      </c>
      <c r="M258" s="53" t="s">
        <v>9</v>
      </c>
      <c r="N258" s="14">
        <v>0</v>
      </c>
    </row>
    <row r="259" spans="1:14" s="14" customFormat="1" ht="56.25" x14ac:dyDescent="0.25">
      <c r="A259" s="18">
        <v>258</v>
      </c>
      <c r="B259" s="39">
        <v>387301</v>
      </c>
      <c r="C259" s="29" t="s">
        <v>323</v>
      </c>
      <c r="D259" s="30" t="s">
        <v>14</v>
      </c>
      <c r="E259" s="9">
        <v>10000000</v>
      </c>
      <c r="F259" s="9">
        <f t="shared" ref="F259" si="106">E259*(1+9.28%)*(1+5.2%)*(1+5.1%)</f>
        <v>12082565.056</v>
      </c>
      <c r="G259" s="9" t="s">
        <v>9</v>
      </c>
      <c r="H259" s="9" t="s">
        <v>9</v>
      </c>
      <c r="I259" s="9" t="s">
        <v>9</v>
      </c>
      <c r="J259" s="9" t="s">
        <v>9</v>
      </c>
      <c r="K259" s="9">
        <f t="shared" si="83"/>
        <v>12082565.056</v>
      </c>
      <c r="L259" s="76">
        <f>+K259-F259</f>
        <v>0</v>
      </c>
      <c r="M259" s="58">
        <f>+K259</f>
        <v>12082565.056</v>
      </c>
      <c r="N259" s="14">
        <v>3</v>
      </c>
    </row>
    <row r="260" spans="1:14" s="14" customFormat="1" ht="56.25" x14ac:dyDescent="0.25">
      <c r="A260" s="18">
        <v>259</v>
      </c>
      <c r="B260" s="39">
        <v>388701</v>
      </c>
      <c r="C260" s="29" t="s">
        <v>324</v>
      </c>
      <c r="D260" s="30" t="s">
        <v>14</v>
      </c>
      <c r="E260" s="9" t="s">
        <v>9</v>
      </c>
      <c r="F260" s="9" t="s">
        <v>9</v>
      </c>
      <c r="G260" s="9" t="s">
        <v>9</v>
      </c>
      <c r="H260" s="9" t="s">
        <v>9</v>
      </c>
      <c r="I260" s="9" t="s">
        <v>9</v>
      </c>
      <c r="J260" s="9" t="s">
        <v>9</v>
      </c>
      <c r="K260" s="50" t="s">
        <v>9</v>
      </c>
      <c r="L260" s="53" t="s">
        <v>9</v>
      </c>
      <c r="M260" s="55" t="s">
        <v>9</v>
      </c>
      <c r="N260" s="14">
        <v>0</v>
      </c>
    </row>
    <row r="261" spans="1:14" s="14" customFormat="1" ht="135" x14ac:dyDescent="0.25">
      <c r="A261" s="18">
        <v>260</v>
      </c>
      <c r="B261" s="27">
        <v>388901</v>
      </c>
      <c r="C261" s="35" t="s">
        <v>612</v>
      </c>
      <c r="D261" s="33" t="s">
        <v>613</v>
      </c>
      <c r="E261" s="9" t="s">
        <v>9</v>
      </c>
      <c r="F261" s="9" t="s">
        <v>9</v>
      </c>
      <c r="G261" s="21">
        <v>1400000</v>
      </c>
      <c r="H261" s="9">
        <f t="shared" ref="H261:H273" si="107">G261*(1+5.2%)*(1+5.1%)</f>
        <v>1547912.7999999998</v>
      </c>
      <c r="I261" s="20">
        <v>1610000</v>
      </c>
      <c r="J261" s="9">
        <f t="shared" ref="J261:J271" si="108">I261*(1+5.1%)</f>
        <v>1692110</v>
      </c>
      <c r="K261" s="9">
        <f t="shared" si="83"/>
        <v>1620011.4</v>
      </c>
      <c r="L261" s="57">
        <f t="shared" ref="L261:L323" si="109">+K261-J261</f>
        <v>-72098.600000000093</v>
      </c>
      <c r="M261" s="53">
        <f t="shared" ref="M261:M269" si="110">+K261</f>
        <v>1620011.4</v>
      </c>
      <c r="N261" s="14">
        <v>1</v>
      </c>
    </row>
    <row r="262" spans="1:14" s="14" customFormat="1" ht="135" x14ac:dyDescent="0.25">
      <c r="A262" s="18">
        <v>261</v>
      </c>
      <c r="B262" s="38">
        <v>388902</v>
      </c>
      <c r="C262" s="35" t="s">
        <v>62</v>
      </c>
      <c r="D262" s="33" t="s">
        <v>613</v>
      </c>
      <c r="E262" s="9" t="s">
        <v>9</v>
      </c>
      <c r="F262" s="9" t="s">
        <v>9</v>
      </c>
      <c r="G262" s="21">
        <v>1400000</v>
      </c>
      <c r="H262" s="9">
        <f t="shared" si="107"/>
        <v>1547912.7999999998</v>
      </c>
      <c r="I262" s="20">
        <v>1610000</v>
      </c>
      <c r="J262" s="9">
        <f t="shared" si="108"/>
        <v>1692110</v>
      </c>
      <c r="K262" s="9">
        <f t="shared" si="83"/>
        <v>1620011.4</v>
      </c>
      <c r="L262" s="53">
        <f t="shared" si="109"/>
        <v>-72098.600000000093</v>
      </c>
      <c r="M262" s="53">
        <f t="shared" si="110"/>
        <v>1620011.4</v>
      </c>
      <c r="N262" s="14">
        <v>1</v>
      </c>
    </row>
    <row r="263" spans="1:14" s="14" customFormat="1" ht="135" x14ac:dyDescent="0.25">
      <c r="A263" s="18">
        <v>262</v>
      </c>
      <c r="B263" s="38">
        <v>388903</v>
      </c>
      <c r="C263" s="35" t="s">
        <v>614</v>
      </c>
      <c r="D263" s="33" t="s">
        <v>613</v>
      </c>
      <c r="E263" s="9" t="s">
        <v>9</v>
      </c>
      <c r="F263" s="9" t="s">
        <v>9</v>
      </c>
      <c r="G263" s="21">
        <v>1400000</v>
      </c>
      <c r="H263" s="9">
        <f t="shared" si="107"/>
        <v>1547912.7999999998</v>
      </c>
      <c r="I263" s="20">
        <v>1610000</v>
      </c>
      <c r="J263" s="9">
        <f t="shared" si="108"/>
        <v>1692110</v>
      </c>
      <c r="K263" s="9">
        <f t="shared" si="83"/>
        <v>1620011.4</v>
      </c>
      <c r="L263" s="53">
        <f t="shared" si="109"/>
        <v>-72098.600000000093</v>
      </c>
      <c r="M263" s="53">
        <f t="shared" si="110"/>
        <v>1620011.4</v>
      </c>
      <c r="N263" s="14">
        <v>1</v>
      </c>
    </row>
    <row r="264" spans="1:14" s="14" customFormat="1" ht="135" x14ac:dyDescent="0.25">
      <c r="A264" s="18">
        <v>263</v>
      </c>
      <c r="B264" s="38">
        <v>388904</v>
      </c>
      <c r="C264" s="35" t="s">
        <v>615</v>
      </c>
      <c r="D264" s="33" t="s">
        <v>613</v>
      </c>
      <c r="E264" s="9" t="s">
        <v>9</v>
      </c>
      <c r="F264" s="9" t="s">
        <v>9</v>
      </c>
      <c r="G264" s="21">
        <v>1400000</v>
      </c>
      <c r="H264" s="9">
        <f t="shared" si="107"/>
        <v>1547912.7999999998</v>
      </c>
      <c r="I264" s="20">
        <v>1610000</v>
      </c>
      <c r="J264" s="9">
        <f t="shared" si="108"/>
        <v>1692110</v>
      </c>
      <c r="K264" s="9">
        <f t="shared" si="83"/>
        <v>1620011.4</v>
      </c>
      <c r="L264" s="53">
        <f t="shared" si="109"/>
        <v>-72098.600000000093</v>
      </c>
      <c r="M264" s="53">
        <f t="shared" si="110"/>
        <v>1620011.4</v>
      </c>
      <c r="N264" s="14">
        <v>1</v>
      </c>
    </row>
    <row r="265" spans="1:14" s="14" customFormat="1" ht="135" x14ac:dyDescent="0.25">
      <c r="A265" s="18">
        <v>264</v>
      </c>
      <c r="B265" s="38">
        <v>388905</v>
      </c>
      <c r="C265" s="35" t="s">
        <v>616</v>
      </c>
      <c r="D265" s="33" t="s">
        <v>613</v>
      </c>
      <c r="E265" s="9" t="s">
        <v>9</v>
      </c>
      <c r="F265" s="9" t="s">
        <v>9</v>
      </c>
      <c r="G265" s="21">
        <v>1187200</v>
      </c>
      <c r="H265" s="9">
        <f t="shared" si="107"/>
        <v>1312630.0544</v>
      </c>
      <c r="I265" s="20">
        <v>1365280</v>
      </c>
      <c r="J265" s="9">
        <f t="shared" si="108"/>
        <v>1434909.2799999998</v>
      </c>
      <c r="K265" s="9">
        <f t="shared" si="83"/>
        <v>1373769.6672</v>
      </c>
      <c r="L265" s="53">
        <f t="shared" si="109"/>
        <v>-61139.61279999977</v>
      </c>
      <c r="M265" s="53">
        <f t="shared" si="110"/>
        <v>1373769.6672</v>
      </c>
      <c r="N265" s="14">
        <v>1</v>
      </c>
    </row>
    <row r="266" spans="1:14" s="14" customFormat="1" ht="56.25" x14ac:dyDescent="0.25">
      <c r="A266" s="18">
        <v>265</v>
      </c>
      <c r="B266" s="36">
        <v>389001</v>
      </c>
      <c r="C266" s="32" t="s">
        <v>617</v>
      </c>
      <c r="D266" s="47" t="s">
        <v>14</v>
      </c>
      <c r="E266" s="9" t="s">
        <v>9</v>
      </c>
      <c r="F266" s="9" t="s">
        <v>9</v>
      </c>
      <c r="G266" s="9">
        <v>58252</v>
      </c>
      <c r="H266" s="9">
        <f t="shared" si="107"/>
        <v>64406.440303999996</v>
      </c>
      <c r="I266" s="22">
        <v>600000</v>
      </c>
      <c r="J266" s="9">
        <f t="shared" si="108"/>
        <v>630600</v>
      </c>
      <c r="K266" s="9">
        <f t="shared" si="83"/>
        <v>347503.22015200002</v>
      </c>
      <c r="L266" s="53">
        <f t="shared" si="109"/>
        <v>-283096.77984799998</v>
      </c>
      <c r="M266" s="53">
        <f t="shared" si="110"/>
        <v>347503.22015200002</v>
      </c>
      <c r="N266" s="14">
        <v>1</v>
      </c>
    </row>
    <row r="267" spans="1:14" s="14" customFormat="1" ht="56.25" x14ac:dyDescent="0.25">
      <c r="A267" s="18">
        <v>266</v>
      </c>
      <c r="B267" s="31">
        <v>389002</v>
      </c>
      <c r="C267" s="32" t="s">
        <v>618</v>
      </c>
      <c r="D267" s="47" t="s">
        <v>14</v>
      </c>
      <c r="E267" s="9" t="s">
        <v>9</v>
      </c>
      <c r="F267" s="9" t="s">
        <v>9</v>
      </c>
      <c r="G267" s="9">
        <v>58252</v>
      </c>
      <c r="H267" s="9">
        <f t="shared" si="107"/>
        <v>64406.440303999996</v>
      </c>
      <c r="I267" s="22">
        <v>290654</v>
      </c>
      <c r="J267" s="9">
        <f t="shared" si="108"/>
        <v>305477.35399999999</v>
      </c>
      <c r="K267" s="9">
        <f t="shared" ref="K267:K330" si="111">+AVERAGE(F267,H267,J267)</f>
        <v>184941.89715199999</v>
      </c>
      <c r="L267" s="53">
        <f t="shared" si="109"/>
        <v>-120535.456848</v>
      </c>
      <c r="M267" s="53">
        <f t="shared" si="110"/>
        <v>184941.89715199999</v>
      </c>
      <c r="N267" s="14">
        <v>1</v>
      </c>
    </row>
    <row r="268" spans="1:14" s="14" customFormat="1" ht="45" x14ac:dyDescent="0.25">
      <c r="A268" s="18">
        <v>267</v>
      </c>
      <c r="B268" s="31">
        <v>389101</v>
      </c>
      <c r="C268" s="32" t="s">
        <v>619</v>
      </c>
      <c r="D268" s="47" t="s">
        <v>14</v>
      </c>
      <c r="E268" s="9" t="s">
        <v>9</v>
      </c>
      <c r="F268" s="9" t="s">
        <v>9</v>
      </c>
      <c r="G268" s="9">
        <v>377550</v>
      </c>
      <c r="H268" s="9">
        <f t="shared" si="107"/>
        <v>417438.91260000004</v>
      </c>
      <c r="I268" s="22">
        <v>430867</v>
      </c>
      <c r="J268" s="9">
        <f t="shared" si="108"/>
        <v>452841.21699999995</v>
      </c>
      <c r="K268" s="9">
        <f t="shared" si="111"/>
        <v>435140.06479999999</v>
      </c>
      <c r="L268" s="53">
        <f t="shared" si="109"/>
        <v>-17701.152199999953</v>
      </c>
      <c r="M268" s="53">
        <f t="shared" si="110"/>
        <v>435140.06479999999</v>
      </c>
      <c r="N268" s="14">
        <v>1</v>
      </c>
    </row>
    <row r="269" spans="1:14" s="14" customFormat="1" ht="33.75" x14ac:dyDescent="0.25">
      <c r="A269" s="18">
        <v>268</v>
      </c>
      <c r="B269" s="31">
        <v>389102</v>
      </c>
      <c r="C269" s="32" t="s">
        <v>620</v>
      </c>
      <c r="D269" s="47" t="s">
        <v>14</v>
      </c>
      <c r="E269" s="9" t="s">
        <v>9</v>
      </c>
      <c r="F269" s="9" t="s">
        <v>9</v>
      </c>
      <c r="G269" s="9">
        <v>58252</v>
      </c>
      <c r="H269" s="9">
        <f t="shared" si="107"/>
        <v>64406.440303999996</v>
      </c>
      <c r="I269" s="22">
        <v>290654</v>
      </c>
      <c r="J269" s="9">
        <f t="shared" si="108"/>
        <v>305477.35399999999</v>
      </c>
      <c r="K269" s="9">
        <f t="shared" si="111"/>
        <v>184941.89715199999</v>
      </c>
      <c r="L269" s="53">
        <f t="shared" si="109"/>
        <v>-120535.456848</v>
      </c>
      <c r="M269" s="53">
        <f t="shared" si="110"/>
        <v>184941.89715199999</v>
      </c>
      <c r="N269" s="14">
        <v>1</v>
      </c>
    </row>
    <row r="270" spans="1:14" s="14" customFormat="1" ht="45" x14ac:dyDescent="0.25">
      <c r="A270" s="18">
        <v>269</v>
      </c>
      <c r="B270" s="31">
        <v>389103</v>
      </c>
      <c r="C270" s="32" t="s">
        <v>621</v>
      </c>
      <c r="D270" s="47" t="s">
        <v>14</v>
      </c>
      <c r="E270" s="9" t="s">
        <v>9</v>
      </c>
      <c r="F270" s="9" t="s">
        <v>9</v>
      </c>
      <c r="G270" s="9">
        <v>428827</v>
      </c>
      <c r="H270" s="9">
        <f t="shared" si="107"/>
        <v>474133.43020399997</v>
      </c>
      <c r="I270" s="22">
        <v>328054</v>
      </c>
      <c r="J270" s="9">
        <f t="shared" si="108"/>
        <v>344784.75399999996</v>
      </c>
      <c r="K270" s="9">
        <f t="shared" si="111"/>
        <v>409459.09210199997</v>
      </c>
      <c r="L270" s="71">
        <f t="shared" si="109"/>
        <v>64674.338102000009</v>
      </c>
      <c r="M270" s="71">
        <f t="shared" ref="M270:M271" si="112">+J270</f>
        <v>344784.75399999996</v>
      </c>
      <c r="N270" s="14">
        <v>5</v>
      </c>
    </row>
    <row r="271" spans="1:14" s="14" customFormat="1" ht="45" x14ac:dyDescent="0.25">
      <c r="A271" s="18">
        <v>270</v>
      </c>
      <c r="B271" s="31">
        <v>389104</v>
      </c>
      <c r="C271" s="32" t="s">
        <v>622</v>
      </c>
      <c r="D271" s="47" t="s">
        <v>14</v>
      </c>
      <c r="E271" s="9" t="s">
        <v>9</v>
      </c>
      <c r="F271" s="9" t="s">
        <v>9</v>
      </c>
      <c r="G271" s="9">
        <v>428827</v>
      </c>
      <c r="H271" s="9">
        <f t="shared" si="107"/>
        <v>474133.43020399997</v>
      </c>
      <c r="I271" s="22">
        <v>430867</v>
      </c>
      <c r="J271" s="9">
        <f t="shared" si="108"/>
        <v>452841.21699999995</v>
      </c>
      <c r="K271" s="9">
        <f t="shared" si="111"/>
        <v>463487.32360199996</v>
      </c>
      <c r="L271" s="71">
        <f t="shared" si="109"/>
        <v>10646.106602000014</v>
      </c>
      <c r="M271" s="71">
        <f t="shared" si="112"/>
        <v>452841.21699999995</v>
      </c>
      <c r="N271" s="14">
        <v>5</v>
      </c>
    </row>
    <row r="272" spans="1:14" s="14" customFormat="1" ht="56.25" x14ac:dyDescent="0.25">
      <c r="A272" s="18">
        <v>271</v>
      </c>
      <c r="B272" s="31">
        <v>389106</v>
      </c>
      <c r="C272" s="32" t="s">
        <v>623</v>
      </c>
      <c r="D272" s="33" t="s">
        <v>624</v>
      </c>
      <c r="E272" s="9" t="s">
        <v>9</v>
      </c>
      <c r="F272" s="9" t="s">
        <v>9</v>
      </c>
      <c r="G272" s="12">
        <v>377550</v>
      </c>
      <c r="H272" s="9">
        <f t="shared" si="107"/>
        <v>417438.91260000004</v>
      </c>
      <c r="I272" s="50" t="s">
        <v>9</v>
      </c>
      <c r="J272" s="50" t="s">
        <v>9</v>
      </c>
      <c r="K272" s="9">
        <f t="shared" si="111"/>
        <v>417438.91260000004</v>
      </c>
      <c r="L272" s="58">
        <f>+K272-H272</f>
        <v>0</v>
      </c>
      <c r="M272" s="58">
        <f t="shared" ref="M272:M273" si="113">+K272</f>
        <v>417438.91260000004</v>
      </c>
      <c r="N272" s="14">
        <v>3</v>
      </c>
    </row>
    <row r="273" spans="1:14" s="14" customFormat="1" ht="22.5" x14ac:dyDescent="0.25">
      <c r="A273" s="18">
        <v>272</v>
      </c>
      <c r="B273" s="31">
        <v>389401</v>
      </c>
      <c r="C273" s="32" t="s">
        <v>625</v>
      </c>
      <c r="D273" s="30" t="s">
        <v>14</v>
      </c>
      <c r="E273" s="9" t="s">
        <v>9</v>
      </c>
      <c r="F273" s="9" t="s">
        <v>9</v>
      </c>
      <c r="G273" s="12">
        <v>26472</v>
      </c>
      <c r="H273" s="9">
        <f t="shared" si="107"/>
        <v>29268.819744</v>
      </c>
      <c r="I273" s="22" t="s">
        <v>9</v>
      </c>
      <c r="J273" s="9" t="s">
        <v>9</v>
      </c>
      <c r="K273" s="9">
        <f t="shared" si="111"/>
        <v>29268.819744</v>
      </c>
      <c r="L273" s="58">
        <f>+K273-H273</f>
        <v>0</v>
      </c>
      <c r="M273" s="58">
        <f t="shared" si="113"/>
        <v>29268.819744</v>
      </c>
      <c r="N273" s="14">
        <v>3</v>
      </c>
    </row>
    <row r="274" spans="1:14" s="14" customFormat="1" ht="33.75" x14ac:dyDescent="0.25">
      <c r="A274" s="18">
        <v>273</v>
      </c>
      <c r="B274" s="39">
        <v>389501</v>
      </c>
      <c r="C274" s="29" t="s">
        <v>325</v>
      </c>
      <c r="D274" s="30" t="s">
        <v>14</v>
      </c>
      <c r="E274" s="9" t="s">
        <v>9</v>
      </c>
      <c r="F274" s="9" t="s">
        <v>9</v>
      </c>
      <c r="G274" s="12" t="s">
        <v>9</v>
      </c>
      <c r="H274" s="9" t="s">
        <v>9</v>
      </c>
      <c r="I274" s="9" t="s">
        <v>9</v>
      </c>
      <c r="J274" s="9" t="s">
        <v>9</v>
      </c>
      <c r="K274" s="50" t="s">
        <v>9</v>
      </c>
      <c r="L274" s="53" t="s">
        <v>9</v>
      </c>
      <c r="M274" s="53" t="s">
        <v>9</v>
      </c>
      <c r="N274" s="14">
        <v>0</v>
      </c>
    </row>
    <row r="275" spans="1:14" s="14" customFormat="1" ht="67.5" x14ac:dyDescent="0.25">
      <c r="A275" s="18">
        <v>274</v>
      </c>
      <c r="B275" s="31">
        <v>390101</v>
      </c>
      <c r="C275" s="32" t="s">
        <v>626</v>
      </c>
      <c r="D275" s="48" t="s">
        <v>381</v>
      </c>
      <c r="E275" s="9" t="s">
        <v>9</v>
      </c>
      <c r="F275" s="9" t="s">
        <v>9</v>
      </c>
      <c r="G275" s="12">
        <v>2215486</v>
      </c>
      <c r="H275" s="9">
        <f t="shared" ref="H275:H277" si="114">G275*(1+5.2%)*(1+5.1%)</f>
        <v>2449556.5268719997</v>
      </c>
      <c r="I275" s="50" t="s">
        <v>9</v>
      </c>
      <c r="J275" s="50" t="s">
        <v>9</v>
      </c>
      <c r="K275" s="9">
        <f t="shared" ref="K275" si="115">+AVERAGE(F275,H275,J275)</f>
        <v>2449556.5268719997</v>
      </c>
      <c r="L275" s="76">
        <f>+K275-H275</f>
        <v>0</v>
      </c>
      <c r="M275" s="58">
        <f t="shared" ref="M275:M276" si="116">+K275</f>
        <v>2449556.5268719997</v>
      </c>
      <c r="N275" s="14">
        <v>3</v>
      </c>
    </row>
    <row r="276" spans="1:14" s="14" customFormat="1" ht="56.25" x14ac:dyDescent="0.25">
      <c r="A276" s="18">
        <v>275</v>
      </c>
      <c r="B276" s="31">
        <v>390201</v>
      </c>
      <c r="C276" s="32" t="s">
        <v>627</v>
      </c>
      <c r="D276" s="39" t="s">
        <v>14</v>
      </c>
      <c r="E276" s="9" t="s">
        <v>9</v>
      </c>
      <c r="F276" s="9" t="s">
        <v>9</v>
      </c>
      <c r="G276" s="12">
        <v>1253480</v>
      </c>
      <c r="H276" s="9">
        <f t="shared" si="114"/>
        <v>1385912.6689599999</v>
      </c>
      <c r="I276" s="22" t="s">
        <v>9</v>
      </c>
      <c r="J276" s="9" t="s">
        <v>9</v>
      </c>
      <c r="K276" s="9">
        <f t="shared" si="111"/>
        <v>1385912.6689599999</v>
      </c>
      <c r="L276" s="58">
        <f>+K276-H276</f>
        <v>0</v>
      </c>
      <c r="M276" s="58">
        <f t="shared" si="116"/>
        <v>1385912.6689599999</v>
      </c>
      <c r="N276" s="14">
        <v>3</v>
      </c>
    </row>
    <row r="277" spans="1:14" s="14" customFormat="1" ht="22.5" x14ac:dyDescent="0.25">
      <c r="A277" s="18">
        <v>276</v>
      </c>
      <c r="B277" s="39">
        <v>391201</v>
      </c>
      <c r="C277" s="30" t="s">
        <v>628</v>
      </c>
      <c r="D277" s="30" t="s">
        <v>14</v>
      </c>
      <c r="E277" s="9" t="s">
        <v>9</v>
      </c>
      <c r="F277" s="9" t="s">
        <v>9</v>
      </c>
      <c r="G277" s="12">
        <v>1253480</v>
      </c>
      <c r="H277" s="9">
        <f t="shared" si="114"/>
        <v>1385912.6689599999</v>
      </c>
      <c r="I277" s="22">
        <v>1430494</v>
      </c>
      <c r="J277" s="9">
        <f>I277*(1+5.1%)</f>
        <v>1503449.1939999999</v>
      </c>
      <c r="K277" s="9">
        <f t="shared" si="111"/>
        <v>1444680.9314799998</v>
      </c>
      <c r="L277" s="53">
        <f t="shared" si="109"/>
        <v>-58768.262520000106</v>
      </c>
      <c r="M277" s="53">
        <f>+K277</f>
        <v>1444680.9314799998</v>
      </c>
      <c r="N277" s="14">
        <v>1</v>
      </c>
    </row>
    <row r="278" spans="1:14" s="14" customFormat="1" ht="22.5" x14ac:dyDescent="0.25">
      <c r="A278" s="18">
        <v>277</v>
      </c>
      <c r="B278" s="39">
        <v>391202</v>
      </c>
      <c r="C278" s="29" t="s">
        <v>326</v>
      </c>
      <c r="D278" s="30" t="s">
        <v>14</v>
      </c>
      <c r="E278" s="9" t="s">
        <v>9</v>
      </c>
      <c r="F278" s="9" t="s">
        <v>9</v>
      </c>
      <c r="G278" s="12" t="s">
        <v>9</v>
      </c>
      <c r="H278" s="9" t="s">
        <v>9</v>
      </c>
      <c r="I278" s="9" t="s">
        <v>9</v>
      </c>
      <c r="J278" s="9" t="s">
        <v>9</v>
      </c>
      <c r="K278" s="50" t="s">
        <v>9</v>
      </c>
      <c r="L278" s="53" t="s">
        <v>9</v>
      </c>
      <c r="M278" s="57" t="s">
        <v>9</v>
      </c>
      <c r="N278" s="14">
        <v>0</v>
      </c>
    </row>
    <row r="279" spans="1:14" s="14" customFormat="1" ht="22.5" x14ac:dyDescent="0.25">
      <c r="A279" s="18">
        <v>278</v>
      </c>
      <c r="B279" s="39">
        <v>391701</v>
      </c>
      <c r="C279" s="29" t="s">
        <v>327</v>
      </c>
      <c r="D279" s="30" t="s">
        <v>14</v>
      </c>
      <c r="E279" s="9" t="s">
        <v>9</v>
      </c>
      <c r="F279" s="9" t="s">
        <v>9</v>
      </c>
      <c r="G279" s="12" t="s">
        <v>9</v>
      </c>
      <c r="H279" s="9" t="s">
        <v>9</v>
      </c>
      <c r="I279" s="9" t="s">
        <v>9</v>
      </c>
      <c r="J279" s="9" t="s">
        <v>9</v>
      </c>
      <c r="K279" s="50" t="s">
        <v>9</v>
      </c>
      <c r="L279" s="53" t="s">
        <v>9</v>
      </c>
      <c r="M279" s="53" t="s">
        <v>9</v>
      </c>
      <c r="N279" s="14">
        <v>0</v>
      </c>
    </row>
    <row r="280" spans="1:14" s="14" customFormat="1" ht="33.75" x14ac:dyDescent="0.25">
      <c r="A280" s="18">
        <v>279</v>
      </c>
      <c r="B280" s="40">
        <v>391702</v>
      </c>
      <c r="C280" s="29" t="s">
        <v>328</v>
      </c>
      <c r="D280" s="30" t="s">
        <v>14</v>
      </c>
      <c r="E280" s="9" t="s">
        <v>9</v>
      </c>
      <c r="F280" s="9" t="s">
        <v>9</v>
      </c>
      <c r="G280" s="12" t="s">
        <v>9</v>
      </c>
      <c r="H280" s="9" t="s">
        <v>9</v>
      </c>
      <c r="I280" s="9" t="s">
        <v>9</v>
      </c>
      <c r="J280" s="9" t="s">
        <v>9</v>
      </c>
      <c r="K280" s="50" t="s">
        <v>9</v>
      </c>
      <c r="L280" s="53" t="s">
        <v>9</v>
      </c>
      <c r="M280" s="53" t="s">
        <v>9</v>
      </c>
      <c r="N280" s="14">
        <v>0</v>
      </c>
    </row>
    <row r="281" spans="1:14" s="14" customFormat="1" ht="45" x14ac:dyDescent="0.25">
      <c r="A281" s="18">
        <v>280</v>
      </c>
      <c r="B281" s="39">
        <v>391704</v>
      </c>
      <c r="C281" s="29" t="s">
        <v>329</v>
      </c>
      <c r="D281" s="30" t="s">
        <v>14</v>
      </c>
      <c r="E281" s="9" t="s">
        <v>9</v>
      </c>
      <c r="F281" s="9" t="s">
        <v>9</v>
      </c>
      <c r="G281" s="12" t="s">
        <v>9</v>
      </c>
      <c r="H281" s="9" t="s">
        <v>9</v>
      </c>
      <c r="I281" s="9" t="s">
        <v>9</v>
      </c>
      <c r="J281" s="9" t="s">
        <v>9</v>
      </c>
      <c r="K281" s="50" t="s">
        <v>9</v>
      </c>
      <c r="L281" s="53" t="s">
        <v>9</v>
      </c>
      <c r="M281" s="53" t="s">
        <v>9</v>
      </c>
      <c r="N281" s="14">
        <v>0</v>
      </c>
    </row>
    <row r="282" spans="1:14" s="14" customFormat="1" ht="45" x14ac:dyDescent="0.25">
      <c r="A282" s="18">
        <v>281</v>
      </c>
      <c r="B282" s="31">
        <v>392101</v>
      </c>
      <c r="C282" s="32" t="s">
        <v>629</v>
      </c>
      <c r="D282" s="48" t="s">
        <v>381</v>
      </c>
      <c r="E282" s="9" t="s">
        <v>9</v>
      </c>
      <c r="F282" s="9" t="s">
        <v>9</v>
      </c>
      <c r="G282" s="12">
        <v>1253480</v>
      </c>
      <c r="H282" s="9">
        <f t="shared" ref="H282" si="117">G282*(1+5.2%)*(1+5.1%)</f>
        <v>1385912.6689599999</v>
      </c>
      <c r="I282" s="50" t="s">
        <v>9</v>
      </c>
      <c r="J282" s="50" t="s">
        <v>9</v>
      </c>
      <c r="K282" s="9">
        <f t="shared" ref="K282" si="118">+AVERAGE(F282,H282,J282)</f>
        <v>1385912.6689599999</v>
      </c>
      <c r="L282" s="76">
        <f>+K282-H282</f>
        <v>0</v>
      </c>
      <c r="M282" s="58">
        <f>+K282</f>
        <v>1385912.6689599999</v>
      </c>
      <c r="N282" s="14">
        <v>3</v>
      </c>
    </row>
    <row r="283" spans="1:14" s="14" customFormat="1" ht="45" x14ac:dyDescent="0.25">
      <c r="A283" s="18">
        <v>282</v>
      </c>
      <c r="B283" s="39">
        <v>392203</v>
      </c>
      <c r="C283" s="29" t="s">
        <v>330</v>
      </c>
      <c r="D283" s="30" t="s">
        <v>14</v>
      </c>
      <c r="E283" s="9" t="s">
        <v>9</v>
      </c>
      <c r="F283" s="9" t="s">
        <v>9</v>
      </c>
      <c r="G283" s="12" t="s">
        <v>9</v>
      </c>
      <c r="H283" s="9" t="s">
        <v>9</v>
      </c>
      <c r="I283" s="9" t="s">
        <v>9</v>
      </c>
      <c r="J283" s="9" t="s">
        <v>9</v>
      </c>
      <c r="K283" s="50" t="s">
        <v>9</v>
      </c>
      <c r="L283" s="53" t="s">
        <v>9</v>
      </c>
      <c r="M283" s="53" t="s">
        <v>9</v>
      </c>
      <c r="N283" s="14">
        <v>0</v>
      </c>
    </row>
    <row r="284" spans="1:14" s="14" customFormat="1" ht="33.75" x14ac:dyDescent="0.25">
      <c r="A284" s="18">
        <v>283</v>
      </c>
      <c r="B284" s="40">
        <v>392204</v>
      </c>
      <c r="C284" s="29" t="s">
        <v>331</v>
      </c>
      <c r="D284" s="30" t="s">
        <v>14</v>
      </c>
      <c r="E284" s="9" t="s">
        <v>9</v>
      </c>
      <c r="F284" s="9" t="s">
        <v>9</v>
      </c>
      <c r="G284" s="12" t="s">
        <v>9</v>
      </c>
      <c r="H284" s="9" t="s">
        <v>9</v>
      </c>
      <c r="I284" s="9" t="s">
        <v>9</v>
      </c>
      <c r="J284" s="9" t="s">
        <v>9</v>
      </c>
      <c r="K284" s="50" t="s">
        <v>9</v>
      </c>
      <c r="L284" s="53" t="s">
        <v>9</v>
      </c>
      <c r="M284" s="53" t="s">
        <v>9</v>
      </c>
      <c r="N284" s="14">
        <v>0</v>
      </c>
    </row>
    <row r="285" spans="1:14" s="14" customFormat="1" ht="22.5" x14ac:dyDescent="0.25">
      <c r="A285" s="18">
        <v>284</v>
      </c>
      <c r="B285" s="40">
        <v>392401</v>
      </c>
      <c r="C285" s="29" t="s">
        <v>332</v>
      </c>
      <c r="D285" s="30" t="s">
        <v>14</v>
      </c>
      <c r="E285" s="9" t="s">
        <v>9</v>
      </c>
      <c r="F285" s="9" t="s">
        <v>9</v>
      </c>
      <c r="G285" s="12" t="s">
        <v>9</v>
      </c>
      <c r="H285" s="9" t="s">
        <v>9</v>
      </c>
      <c r="I285" s="9" t="s">
        <v>9</v>
      </c>
      <c r="J285" s="9" t="s">
        <v>9</v>
      </c>
      <c r="K285" s="50" t="s">
        <v>9</v>
      </c>
      <c r="L285" s="53" t="s">
        <v>9</v>
      </c>
      <c r="M285" s="55" t="s">
        <v>9</v>
      </c>
      <c r="N285" s="14">
        <v>0</v>
      </c>
    </row>
    <row r="286" spans="1:14" s="14" customFormat="1" ht="22.5" x14ac:dyDescent="0.25">
      <c r="A286" s="18">
        <v>285</v>
      </c>
      <c r="B286" s="40">
        <v>392501</v>
      </c>
      <c r="C286" s="30" t="s">
        <v>630</v>
      </c>
      <c r="D286" s="30" t="s">
        <v>14</v>
      </c>
      <c r="E286" s="9" t="s">
        <v>9</v>
      </c>
      <c r="F286" s="9" t="s">
        <v>9</v>
      </c>
      <c r="G286" s="12">
        <v>1540046</v>
      </c>
      <c r="H286" s="9">
        <f t="shared" ref="H286:H288" si="119">G286*(1+5.2%)*(1+5.1%)</f>
        <v>1702754.9399919999</v>
      </c>
      <c r="I286" s="22">
        <v>3500000</v>
      </c>
      <c r="J286" s="9">
        <f t="shared" ref="J286:J293" si="120">I286*(1+5.1%)</f>
        <v>3678500</v>
      </c>
      <c r="K286" s="9">
        <f t="shared" si="111"/>
        <v>2690627.4699959997</v>
      </c>
      <c r="L286" s="57">
        <f t="shared" si="109"/>
        <v>-987872.53000400029</v>
      </c>
      <c r="M286" s="53">
        <f t="shared" ref="M286:M288" si="121">+K286</f>
        <v>2690627.4699959997</v>
      </c>
      <c r="N286" s="14">
        <v>1</v>
      </c>
    </row>
    <row r="287" spans="1:14" s="14" customFormat="1" ht="22.5" x14ac:dyDescent="0.25">
      <c r="A287" s="18">
        <v>286</v>
      </c>
      <c r="B287" s="40">
        <v>392502</v>
      </c>
      <c r="C287" s="30" t="s">
        <v>631</v>
      </c>
      <c r="D287" s="30" t="s">
        <v>14</v>
      </c>
      <c r="E287" s="9" t="s">
        <v>9</v>
      </c>
      <c r="F287" s="9" t="s">
        <v>9</v>
      </c>
      <c r="G287" s="12">
        <v>1540046</v>
      </c>
      <c r="H287" s="9">
        <f t="shared" si="119"/>
        <v>1702754.9399919999</v>
      </c>
      <c r="I287" s="22">
        <v>1757529</v>
      </c>
      <c r="J287" s="9">
        <f t="shared" si="120"/>
        <v>1847162.9789999998</v>
      </c>
      <c r="K287" s="9">
        <f t="shared" si="111"/>
        <v>1774958.9594959999</v>
      </c>
      <c r="L287" s="53">
        <f t="shared" si="109"/>
        <v>-72204.019503999967</v>
      </c>
      <c r="M287" s="53">
        <f t="shared" si="121"/>
        <v>1774958.9594959999</v>
      </c>
      <c r="N287" s="14">
        <v>1</v>
      </c>
    </row>
    <row r="288" spans="1:14" s="14" customFormat="1" ht="33.75" x14ac:dyDescent="0.25">
      <c r="A288" s="18">
        <v>287</v>
      </c>
      <c r="B288" s="39">
        <v>392503</v>
      </c>
      <c r="C288" s="30" t="s">
        <v>632</v>
      </c>
      <c r="D288" s="30" t="s">
        <v>14</v>
      </c>
      <c r="E288" s="9" t="s">
        <v>9</v>
      </c>
      <c r="F288" s="9" t="s">
        <v>9</v>
      </c>
      <c r="G288" s="12">
        <v>1171648</v>
      </c>
      <c r="H288" s="9">
        <f t="shared" si="119"/>
        <v>1295434.954496</v>
      </c>
      <c r="I288" s="22">
        <v>3500000</v>
      </c>
      <c r="J288" s="9">
        <f t="shared" si="120"/>
        <v>3678500</v>
      </c>
      <c r="K288" s="9">
        <f t="shared" si="111"/>
        <v>2486967.477248</v>
      </c>
      <c r="L288" s="53">
        <f t="shared" si="109"/>
        <v>-1191532.522752</v>
      </c>
      <c r="M288" s="53">
        <f t="shared" si="121"/>
        <v>2486967.477248</v>
      </c>
      <c r="N288" s="14">
        <v>1</v>
      </c>
    </row>
    <row r="289" spans="1:14" s="14" customFormat="1" ht="45" x14ac:dyDescent="0.25">
      <c r="A289" s="18">
        <v>288</v>
      </c>
      <c r="B289" s="40">
        <v>392601</v>
      </c>
      <c r="C289" s="29" t="s">
        <v>333</v>
      </c>
      <c r="D289" s="30" t="s">
        <v>14</v>
      </c>
      <c r="E289" s="9" t="s">
        <v>9</v>
      </c>
      <c r="F289" s="9" t="s">
        <v>9</v>
      </c>
      <c r="G289" s="12" t="s">
        <v>9</v>
      </c>
      <c r="H289" s="9" t="s">
        <v>9</v>
      </c>
      <c r="I289" s="9" t="s">
        <v>9</v>
      </c>
      <c r="J289" s="9" t="s">
        <v>9</v>
      </c>
      <c r="K289" s="50" t="s">
        <v>9</v>
      </c>
      <c r="L289" s="53" t="s">
        <v>9</v>
      </c>
      <c r="M289" s="56" t="s">
        <v>9</v>
      </c>
      <c r="N289" s="14">
        <v>0</v>
      </c>
    </row>
    <row r="290" spans="1:14" s="14" customFormat="1" ht="45" x14ac:dyDescent="0.25">
      <c r="A290" s="18">
        <v>289</v>
      </c>
      <c r="B290" s="40">
        <v>392602</v>
      </c>
      <c r="C290" s="30" t="s">
        <v>39</v>
      </c>
      <c r="D290" s="30" t="s">
        <v>14</v>
      </c>
      <c r="E290" s="9" t="s">
        <v>9</v>
      </c>
      <c r="F290" s="9" t="s">
        <v>9</v>
      </c>
      <c r="G290" s="12">
        <v>1168600</v>
      </c>
      <c r="H290" s="9">
        <f t="shared" ref="H290:H291" si="122">G290*(1+5.2%)*(1+5.1%)</f>
        <v>1292064.9271999998</v>
      </c>
      <c r="I290" s="22">
        <v>3500000</v>
      </c>
      <c r="J290" s="9">
        <f t="shared" si="120"/>
        <v>3678500</v>
      </c>
      <c r="K290" s="9">
        <f t="shared" si="111"/>
        <v>2485282.4635999999</v>
      </c>
      <c r="L290" s="57">
        <f t="shared" si="109"/>
        <v>-1193217.5364000001</v>
      </c>
      <c r="M290" s="53">
        <f t="shared" ref="M290:M291" si="123">+K290</f>
        <v>2485282.4635999999</v>
      </c>
      <c r="N290" s="14">
        <v>1</v>
      </c>
    </row>
    <row r="291" spans="1:14" s="14" customFormat="1" ht="56.25" x14ac:dyDescent="0.25">
      <c r="A291" s="18">
        <v>290</v>
      </c>
      <c r="B291" s="40">
        <v>392603</v>
      </c>
      <c r="C291" s="30" t="s">
        <v>633</v>
      </c>
      <c r="D291" s="30" t="s">
        <v>14</v>
      </c>
      <c r="E291" s="9" t="s">
        <v>9</v>
      </c>
      <c r="F291" s="9" t="s">
        <v>9</v>
      </c>
      <c r="G291" s="12">
        <v>1582486</v>
      </c>
      <c r="H291" s="9">
        <f t="shared" si="122"/>
        <v>1749678.8108719999</v>
      </c>
      <c r="I291" s="22">
        <v>3500000</v>
      </c>
      <c r="J291" s="9">
        <f t="shared" si="120"/>
        <v>3678500</v>
      </c>
      <c r="K291" s="9">
        <f t="shared" si="111"/>
        <v>2714089.4054359999</v>
      </c>
      <c r="L291" s="53">
        <f t="shared" si="109"/>
        <v>-964410.59456400014</v>
      </c>
      <c r="M291" s="53">
        <f t="shared" si="123"/>
        <v>2714089.4054359999</v>
      </c>
      <c r="N291" s="14">
        <v>1</v>
      </c>
    </row>
    <row r="292" spans="1:14" s="14" customFormat="1" ht="45" x14ac:dyDescent="0.25">
      <c r="A292" s="18">
        <v>291</v>
      </c>
      <c r="B292" s="39">
        <v>392604</v>
      </c>
      <c r="C292" s="29" t="s">
        <v>334</v>
      </c>
      <c r="D292" s="30" t="s">
        <v>14</v>
      </c>
      <c r="E292" s="9" t="s">
        <v>9</v>
      </c>
      <c r="F292" s="9" t="s">
        <v>9</v>
      </c>
      <c r="G292" s="12" t="s">
        <v>9</v>
      </c>
      <c r="H292" s="9" t="s">
        <v>9</v>
      </c>
      <c r="I292" s="9" t="s">
        <v>9</v>
      </c>
      <c r="J292" s="9" t="s">
        <v>9</v>
      </c>
      <c r="K292" s="50" t="s">
        <v>9</v>
      </c>
      <c r="L292" s="53" t="s">
        <v>9</v>
      </c>
      <c r="M292" s="56" t="s">
        <v>9</v>
      </c>
      <c r="N292" s="14">
        <v>0</v>
      </c>
    </row>
    <row r="293" spans="1:14" s="14" customFormat="1" ht="45" x14ac:dyDescent="0.25">
      <c r="A293" s="18">
        <v>292</v>
      </c>
      <c r="B293" s="39">
        <v>392605</v>
      </c>
      <c r="C293" s="30" t="s">
        <v>634</v>
      </c>
      <c r="D293" s="30" t="s">
        <v>14</v>
      </c>
      <c r="E293" s="9" t="s">
        <v>9</v>
      </c>
      <c r="F293" s="9" t="s">
        <v>9</v>
      </c>
      <c r="G293" s="12">
        <v>1582486</v>
      </c>
      <c r="H293" s="9">
        <f t="shared" ref="H293" si="124">G293*(1+5.2%)*(1+5.1%)</f>
        <v>1749678.8108719999</v>
      </c>
      <c r="I293" s="22">
        <v>3500000</v>
      </c>
      <c r="J293" s="9">
        <f t="shared" si="120"/>
        <v>3678500</v>
      </c>
      <c r="K293" s="9">
        <f t="shared" si="111"/>
        <v>2714089.4054359999</v>
      </c>
      <c r="L293" s="57">
        <f t="shared" si="109"/>
        <v>-964410.59456400014</v>
      </c>
      <c r="M293" s="53">
        <f>+K293</f>
        <v>2714089.4054359999</v>
      </c>
      <c r="N293" s="14">
        <v>1</v>
      </c>
    </row>
    <row r="294" spans="1:14" s="14" customFormat="1" ht="33.75" x14ac:dyDescent="0.25">
      <c r="A294" s="18">
        <v>293</v>
      </c>
      <c r="B294" s="39">
        <v>392620</v>
      </c>
      <c r="C294" s="29" t="s">
        <v>335</v>
      </c>
      <c r="D294" s="30" t="s">
        <v>14</v>
      </c>
      <c r="E294" s="9" t="s">
        <v>9</v>
      </c>
      <c r="F294" s="9" t="s">
        <v>9</v>
      </c>
      <c r="G294" s="12" t="s">
        <v>9</v>
      </c>
      <c r="H294" s="9" t="s">
        <v>9</v>
      </c>
      <c r="I294" s="9" t="s">
        <v>9</v>
      </c>
      <c r="J294" s="9" t="s">
        <v>9</v>
      </c>
      <c r="K294" s="50" t="s">
        <v>9</v>
      </c>
      <c r="L294" s="53" t="s">
        <v>9</v>
      </c>
      <c r="M294" s="57" t="s">
        <v>9</v>
      </c>
      <c r="N294" s="14">
        <v>0</v>
      </c>
    </row>
    <row r="295" spans="1:14" s="14" customFormat="1" ht="56.25" x14ac:dyDescent="0.25">
      <c r="A295" s="18">
        <v>294</v>
      </c>
      <c r="B295" s="40">
        <v>392701</v>
      </c>
      <c r="C295" s="29" t="s">
        <v>336</v>
      </c>
      <c r="D295" s="30" t="s">
        <v>14</v>
      </c>
      <c r="E295" s="9" t="s">
        <v>9</v>
      </c>
      <c r="F295" s="9" t="s">
        <v>9</v>
      </c>
      <c r="G295" s="12" t="s">
        <v>9</v>
      </c>
      <c r="H295" s="9" t="s">
        <v>9</v>
      </c>
      <c r="I295" s="9" t="s">
        <v>9</v>
      </c>
      <c r="J295" s="9" t="s">
        <v>9</v>
      </c>
      <c r="K295" s="50" t="s">
        <v>9</v>
      </c>
      <c r="L295" s="53" t="s">
        <v>9</v>
      </c>
      <c r="M295" s="53" t="s">
        <v>9</v>
      </c>
      <c r="N295" s="14">
        <v>0</v>
      </c>
    </row>
    <row r="296" spans="1:14" s="14" customFormat="1" ht="135" x14ac:dyDescent="0.25">
      <c r="A296" s="18">
        <v>295</v>
      </c>
      <c r="B296" s="39">
        <v>392702</v>
      </c>
      <c r="C296" s="29" t="s">
        <v>635</v>
      </c>
      <c r="D296" s="30" t="s">
        <v>14</v>
      </c>
      <c r="E296" s="9" t="s">
        <v>9</v>
      </c>
      <c r="F296" s="9" t="s">
        <v>9</v>
      </c>
      <c r="G296" s="12" t="s">
        <v>9</v>
      </c>
      <c r="H296" s="9" t="s">
        <v>9</v>
      </c>
      <c r="I296" s="9" t="s">
        <v>9</v>
      </c>
      <c r="J296" s="9" t="s">
        <v>9</v>
      </c>
      <c r="K296" s="50" t="s">
        <v>9</v>
      </c>
      <c r="L296" s="53" t="s">
        <v>9</v>
      </c>
      <c r="M296" s="55" t="s">
        <v>9</v>
      </c>
      <c r="N296" s="14">
        <v>0</v>
      </c>
    </row>
    <row r="297" spans="1:14" s="14" customFormat="1" ht="33.75" x14ac:dyDescent="0.25">
      <c r="A297" s="18">
        <v>296</v>
      </c>
      <c r="B297" s="31">
        <v>392801</v>
      </c>
      <c r="C297" s="32" t="s">
        <v>636</v>
      </c>
      <c r="D297" s="30" t="s">
        <v>14</v>
      </c>
      <c r="E297" s="9" t="s">
        <v>9</v>
      </c>
      <c r="F297" s="9" t="s">
        <v>9</v>
      </c>
      <c r="G297" s="12">
        <v>1171648</v>
      </c>
      <c r="H297" s="9">
        <f t="shared" ref="H297:H312" si="125">G297*(1+5.2%)*(1+5.1%)</f>
        <v>1295434.954496</v>
      </c>
      <c r="I297" s="22">
        <v>3500000</v>
      </c>
      <c r="J297" s="9">
        <f t="shared" ref="J297:J306" si="126">I297*(1+5.1%)</f>
        <v>3678500</v>
      </c>
      <c r="K297" s="9">
        <f t="shared" si="111"/>
        <v>2486967.477248</v>
      </c>
      <c r="L297" s="57">
        <f t="shared" si="109"/>
        <v>-1191532.522752</v>
      </c>
      <c r="M297" s="53">
        <f t="shared" ref="M297:M306" si="127">+K297</f>
        <v>2486967.477248</v>
      </c>
      <c r="N297" s="14">
        <v>1</v>
      </c>
    </row>
    <row r="298" spans="1:14" s="14" customFormat="1" ht="45" x14ac:dyDescent="0.25">
      <c r="A298" s="18">
        <v>297</v>
      </c>
      <c r="B298" s="36">
        <v>392802</v>
      </c>
      <c r="C298" s="32" t="s">
        <v>637</v>
      </c>
      <c r="D298" s="30" t="s">
        <v>14</v>
      </c>
      <c r="E298" s="9" t="s">
        <v>9</v>
      </c>
      <c r="F298" s="9" t="s">
        <v>9</v>
      </c>
      <c r="G298" s="12">
        <v>1171648</v>
      </c>
      <c r="H298" s="9">
        <f t="shared" si="125"/>
        <v>1295434.954496</v>
      </c>
      <c r="I298" s="22">
        <v>3500000</v>
      </c>
      <c r="J298" s="9">
        <f t="shared" si="126"/>
        <v>3678500</v>
      </c>
      <c r="K298" s="9">
        <f t="shared" si="111"/>
        <v>2486967.477248</v>
      </c>
      <c r="L298" s="53">
        <f t="shared" si="109"/>
        <v>-1191532.522752</v>
      </c>
      <c r="M298" s="53">
        <f t="shared" si="127"/>
        <v>2486967.477248</v>
      </c>
      <c r="N298" s="14">
        <v>1</v>
      </c>
    </row>
    <row r="299" spans="1:14" s="14" customFormat="1" ht="45" x14ac:dyDescent="0.25">
      <c r="A299" s="18">
        <v>298</v>
      </c>
      <c r="B299" s="31">
        <v>392803</v>
      </c>
      <c r="C299" s="32" t="s">
        <v>638</v>
      </c>
      <c r="D299" s="30" t="s">
        <v>14</v>
      </c>
      <c r="E299" s="9" t="s">
        <v>9</v>
      </c>
      <c r="F299" s="9" t="s">
        <v>9</v>
      </c>
      <c r="G299" s="12">
        <v>1171648</v>
      </c>
      <c r="H299" s="9">
        <f t="shared" si="125"/>
        <v>1295434.954496</v>
      </c>
      <c r="I299" s="22">
        <v>3500000</v>
      </c>
      <c r="J299" s="9">
        <f t="shared" si="126"/>
        <v>3678500</v>
      </c>
      <c r="K299" s="9">
        <f t="shared" si="111"/>
        <v>2486967.477248</v>
      </c>
      <c r="L299" s="53">
        <f t="shared" si="109"/>
        <v>-1191532.522752</v>
      </c>
      <c r="M299" s="53">
        <f t="shared" si="127"/>
        <v>2486967.477248</v>
      </c>
      <c r="N299" s="14">
        <v>1</v>
      </c>
    </row>
    <row r="300" spans="1:14" s="14" customFormat="1" ht="45" x14ac:dyDescent="0.25">
      <c r="A300" s="18">
        <v>299</v>
      </c>
      <c r="B300" s="36">
        <v>392804</v>
      </c>
      <c r="C300" s="32" t="s">
        <v>639</v>
      </c>
      <c r="D300" s="30" t="s">
        <v>14</v>
      </c>
      <c r="E300" s="9" t="s">
        <v>9</v>
      </c>
      <c r="F300" s="9" t="s">
        <v>9</v>
      </c>
      <c r="G300" s="12">
        <v>1171648</v>
      </c>
      <c r="H300" s="9">
        <f t="shared" si="125"/>
        <v>1295434.954496</v>
      </c>
      <c r="I300" s="22">
        <v>3500000</v>
      </c>
      <c r="J300" s="9">
        <f t="shared" si="126"/>
        <v>3678500</v>
      </c>
      <c r="K300" s="9">
        <f t="shared" si="111"/>
        <v>2486967.477248</v>
      </c>
      <c r="L300" s="53">
        <f t="shared" si="109"/>
        <v>-1191532.522752</v>
      </c>
      <c r="M300" s="53">
        <f t="shared" si="127"/>
        <v>2486967.477248</v>
      </c>
      <c r="N300" s="14">
        <v>1</v>
      </c>
    </row>
    <row r="301" spans="1:14" s="14" customFormat="1" ht="45" x14ac:dyDescent="0.25">
      <c r="A301" s="18">
        <v>300</v>
      </c>
      <c r="B301" s="36">
        <v>392805</v>
      </c>
      <c r="C301" s="32" t="s">
        <v>640</v>
      </c>
      <c r="D301" s="30" t="s">
        <v>14</v>
      </c>
      <c r="E301" s="9" t="s">
        <v>9</v>
      </c>
      <c r="F301" s="9" t="s">
        <v>9</v>
      </c>
      <c r="G301" s="12">
        <v>1171648</v>
      </c>
      <c r="H301" s="9">
        <f t="shared" si="125"/>
        <v>1295434.954496</v>
      </c>
      <c r="I301" s="22">
        <v>3500000</v>
      </c>
      <c r="J301" s="9">
        <f t="shared" si="126"/>
        <v>3678500</v>
      </c>
      <c r="K301" s="9">
        <f t="shared" si="111"/>
        <v>2486967.477248</v>
      </c>
      <c r="L301" s="53">
        <f t="shared" si="109"/>
        <v>-1191532.522752</v>
      </c>
      <c r="M301" s="53">
        <f t="shared" si="127"/>
        <v>2486967.477248</v>
      </c>
      <c r="N301" s="14">
        <v>1</v>
      </c>
    </row>
    <row r="302" spans="1:14" s="14" customFormat="1" ht="45" x14ac:dyDescent="0.25">
      <c r="A302" s="18">
        <v>301</v>
      </c>
      <c r="B302" s="36">
        <v>393201</v>
      </c>
      <c r="C302" s="32" t="s">
        <v>40</v>
      </c>
      <c r="D302" s="30" t="s">
        <v>14</v>
      </c>
      <c r="E302" s="9" t="s">
        <v>9</v>
      </c>
      <c r="F302" s="9" t="s">
        <v>9</v>
      </c>
      <c r="G302" s="12">
        <v>912299</v>
      </c>
      <c r="H302" s="9">
        <f t="shared" si="125"/>
        <v>1008685.213948</v>
      </c>
      <c r="I302" s="22">
        <v>1041132</v>
      </c>
      <c r="J302" s="9">
        <f t="shared" si="126"/>
        <v>1094229.7319999998</v>
      </c>
      <c r="K302" s="9">
        <f t="shared" si="111"/>
        <v>1051457.472974</v>
      </c>
      <c r="L302" s="53">
        <f t="shared" si="109"/>
        <v>-42772.259025999811</v>
      </c>
      <c r="M302" s="53">
        <f t="shared" si="127"/>
        <v>1051457.472974</v>
      </c>
      <c r="N302" s="14">
        <v>1</v>
      </c>
    </row>
    <row r="303" spans="1:14" s="14" customFormat="1" ht="45" x14ac:dyDescent="0.25">
      <c r="A303" s="18">
        <v>302</v>
      </c>
      <c r="B303" s="31">
        <v>393202</v>
      </c>
      <c r="C303" s="32" t="s">
        <v>41</v>
      </c>
      <c r="D303" s="30" t="s">
        <v>14</v>
      </c>
      <c r="E303" s="9" t="s">
        <v>9</v>
      </c>
      <c r="F303" s="9" t="s">
        <v>9</v>
      </c>
      <c r="G303" s="12">
        <v>912299</v>
      </c>
      <c r="H303" s="9">
        <f t="shared" si="125"/>
        <v>1008685.213948</v>
      </c>
      <c r="I303" s="22">
        <v>1041132</v>
      </c>
      <c r="J303" s="9">
        <f t="shared" si="126"/>
        <v>1094229.7319999998</v>
      </c>
      <c r="K303" s="9">
        <f t="shared" si="111"/>
        <v>1051457.472974</v>
      </c>
      <c r="L303" s="53">
        <f t="shared" si="109"/>
        <v>-42772.259025999811</v>
      </c>
      <c r="M303" s="53">
        <f t="shared" si="127"/>
        <v>1051457.472974</v>
      </c>
      <c r="N303" s="14">
        <v>1</v>
      </c>
    </row>
    <row r="304" spans="1:14" s="14" customFormat="1" ht="33.75" x14ac:dyDescent="0.25">
      <c r="A304" s="18">
        <v>303</v>
      </c>
      <c r="B304" s="31">
        <v>393203</v>
      </c>
      <c r="C304" s="32" t="s">
        <v>42</v>
      </c>
      <c r="D304" s="30" t="s">
        <v>14</v>
      </c>
      <c r="E304" s="9" t="s">
        <v>9</v>
      </c>
      <c r="F304" s="9" t="s">
        <v>9</v>
      </c>
      <c r="G304" s="12">
        <v>912299</v>
      </c>
      <c r="H304" s="9">
        <f t="shared" si="125"/>
        <v>1008685.213948</v>
      </c>
      <c r="I304" s="22">
        <v>1041132</v>
      </c>
      <c r="J304" s="9">
        <f t="shared" si="126"/>
        <v>1094229.7319999998</v>
      </c>
      <c r="K304" s="9">
        <f t="shared" si="111"/>
        <v>1051457.472974</v>
      </c>
      <c r="L304" s="53">
        <f t="shared" si="109"/>
        <v>-42772.259025999811</v>
      </c>
      <c r="M304" s="53">
        <f t="shared" si="127"/>
        <v>1051457.472974</v>
      </c>
      <c r="N304" s="14">
        <v>1</v>
      </c>
    </row>
    <row r="305" spans="1:14" s="14" customFormat="1" ht="33.75" x14ac:dyDescent="0.25">
      <c r="A305" s="18">
        <v>304</v>
      </c>
      <c r="B305" s="31">
        <v>393204</v>
      </c>
      <c r="C305" s="32" t="s">
        <v>43</v>
      </c>
      <c r="D305" s="30" t="s">
        <v>14</v>
      </c>
      <c r="E305" s="9" t="s">
        <v>9</v>
      </c>
      <c r="F305" s="9" t="s">
        <v>9</v>
      </c>
      <c r="G305" s="12">
        <v>912299</v>
      </c>
      <c r="H305" s="9">
        <f t="shared" si="125"/>
        <v>1008685.213948</v>
      </c>
      <c r="I305" s="22">
        <v>1041132</v>
      </c>
      <c r="J305" s="9">
        <f t="shared" si="126"/>
        <v>1094229.7319999998</v>
      </c>
      <c r="K305" s="9">
        <f t="shared" si="111"/>
        <v>1051457.472974</v>
      </c>
      <c r="L305" s="53">
        <f t="shared" si="109"/>
        <v>-42772.259025999811</v>
      </c>
      <c r="M305" s="53">
        <f t="shared" si="127"/>
        <v>1051457.472974</v>
      </c>
      <c r="N305" s="14">
        <v>1</v>
      </c>
    </row>
    <row r="306" spans="1:14" s="14" customFormat="1" ht="45" x14ac:dyDescent="0.25">
      <c r="A306" s="18">
        <v>305</v>
      </c>
      <c r="B306" s="31">
        <v>393205</v>
      </c>
      <c r="C306" s="32" t="s">
        <v>44</v>
      </c>
      <c r="D306" s="30" t="s">
        <v>14</v>
      </c>
      <c r="E306" s="9" t="s">
        <v>9</v>
      </c>
      <c r="F306" s="9" t="s">
        <v>9</v>
      </c>
      <c r="G306" s="12">
        <v>912299</v>
      </c>
      <c r="H306" s="9">
        <f t="shared" si="125"/>
        <v>1008685.213948</v>
      </c>
      <c r="I306" s="22">
        <v>1041132</v>
      </c>
      <c r="J306" s="9">
        <f t="shared" si="126"/>
        <v>1094229.7319999998</v>
      </c>
      <c r="K306" s="9">
        <f t="shared" si="111"/>
        <v>1051457.472974</v>
      </c>
      <c r="L306" s="53">
        <f t="shared" si="109"/>
        <v>-42772.259025999811</v>
      </c>
      <c r="M306" s="53">
        <f t="shared" si="127"/>
        <v>1051457.472974</v>
      </c>
      <c r="N306" s="14">
        <v>1</v>
      </c>
    </row>
    <row r="307" spans="1:14" s="14" customFormat="1" ht="33.75" x14ac:dyDescent="0.25">
      <c r="A307" s="18">
        <v>306</v>
      </c>
      <c r="B307" s="31">
        <v>393210</v>
      </c>
      <c r="C307" s="32" t="s">
        <v>641</v>
      </c>
      <c r="D307" s="33" t="s">
        <v>624</v>
      </c>
      <c r="E307" s="9" t="s">
        <v>9</v>
      </c>
      <c r="F307" s="9" t="s">
        <v>9</v>
      </c>
      <c r="G307" s="12">
        <v>912299</v>
      </c>
      <c r="H307" s="9">
        <f t="shared" si="125"/>
        <v>1008685.213948</v>
      </c>
      <c r="I307" s="50" t="s">
        <v>9</v>
      </c>
      <c r="J307" s="50" t="s">
        <v>9</v>
      </c>
      <c r="K307" s="9">
        <f t="shared" ref="K307" si="128">+AVERAGE(F307,H307,J307)</f>
        <v>1008685.213948</v>
      </c>
      <c r="L307" s="58">
        <f>+K307-H307</f>
        <v>0</v>
      </c>
      <c r="M307" s="58">
        <f>+K307</f>
        <v>1008685.213948</v>
      </c>
      <c r="N307" s="14">
        <v>3</v>
      </c>
    </row>
    <row r="308" spans="1:14" s="14" customFormat="1" ht="33.75" x14ac:dyDescent="0.25">
      <c r="A308" s="18">
        <v>307</v>
      </c>
      <c r="B308" s="31">
        <v>393301</v>
      </c>
      <c r="C308" s="32" t="s">
        <v>45</v>
      </c>
      <c r="D308" s="30" t="s">
        <v>14</v>
      </c>
      <c r="E308" s="9" t="s">
        <v>9</v>
      </c>
      <c r="F308" s="9" t="s">
        <v>9</v>
      </c>
      <c r="G308" s="12">
        <v>1171648</v>
      </c>
      <c r="H308" s="9">
        <f t="shared" si="125"/>
        <v>1295434.954496</v>
      </c>
      <c r="I308" s="22">
        <v>1041132</v>
      </c>
      <c r="J308" s="9">
        <f>I308*(1+5.1%)</f>
        <v>1094229.7319999998</v>
      </c>
      <c r="K308" s="9">
        <f t="shared" si="111"/>
        <v>1194832.3432479999</v>
      </c>
      <c r="L308" s="71">
        <f t="shared" si="109"/>
        <v>100602.61124800006</v>
      </c>
      <c r="M308" s="71">
        <f t="shared" ref="M308:M309" si="129">+J308</f>
        <v>1094229.7319999998</v>
      </c>
      <c r="N308" s="14">
        <v>5</v>
      </c>
    </row>
    <row r="309" spans="1:14" s="14" customFormat="1" ht="22.5" x14ac:dyDescent="0.25">
      <c r="A309" s="18">
        <v>308</v>
      </c>
      <c r="B309" s="31">
        <v>393302</v>
      </c>
      <c r="C309" s="32" t="s">
        <v>46</v>
      </c>
      <c r="D309" s="30" t="s">
        <v>14</v>
      </c>
      <c r="E309" s="9" t="s">
        <v>9</v>
      </c>
      <c r="F309" s="9" t="s">
        <v>9</v>
      </c>
      <c r="G309" s="12">
        <v>1171648</v>
      </c>
      <c r="H309" s="9">
        <f t="shared" si="125"/>
        <v>1295434.954496</v>
      </c>
      <c r="I309" s="22">
        <v>1041132</v>
      </c>
      <c r="J309" s="9">
        <f>I309*(1+5.1%)</f>
        <v>1094229.7319999998</v>
      </c>
      <c r="K309" s="9">
        <f t="shared" si="111"/>
        <v>1194832.3432479999</v>
      </c>
      <c r="L309" s="71">
        <f t="shared" si="109"/>
        <v>100602.61124800006</v>
      </c>
      <c r="M309" s="71">
        <f t="shared" si="129"/>
        <v>1094229.7319999998</v>
      </c>
      <c r="N309" s="14">
        <v>5</v>
      </c>
    </row>
    <row r="310" spans="1:14" s="14" customFormat="1" ht="45" x14ac:dyDescent="0.25">
      <c r="A310" s="18">
        <v>309</v>
      </c>
      <c r="B310" s="31">
        <v>393303</v>
      </c>
      <c r="C310" s="32" t="s">
        <v>47</v>
      </c>
      <c r="D310" s="30" t="s">
        <v>14</v>
      </c>
      <c r="E310" s="9" t="s">
        <v>9</v>
      </c>
      <c r="F310" s="9" t="s">
        <v>9</v>
      </c>
      <c r="G310" s="12">
        <v>672875</v>
      </c>
      <c r="H310" s="9">
        <f t="shared" si="125"/>
        <v>743965.5895</v>
      </c>
      <c r="I310" s="22">
        <v>1041132</v>
      </c>
      <c r="J310" s="9">
        <f>I310*(1+5.1%)</f>
        <v>1094229.7319999998</v>
      </c>
      <c r="K310" s="9">
        <f t="shared" si="111"/>
        <v>919097.66074999992</v>
      </c>
      <c r="L310" s="53">
        <f t="shared" si="109"/>
        <v>-175132.07124999992</v>
      </c>
      <c r="M310" s="53">
        <f>+K310</f>
        <v>919097.66074999992</v>
      </c>
      <c r="N310" s="14">
        <v>1</v>
      </c>
    </row>
    <row r="311" spans="1:14" s="14" customFormat="1" ht="22.5" x14ac:dyDescent="0.25">
      <c r="A311" s="18">
        <v>310</v>
      </c>
      <c r="B311" s="31">
        <v>393304</v>
      </c>
      <c r="C311" s="32" t="s">
        <v>48</v>
      </c>
      <c r="D311" s="30" t="s">
        <v>14</v>
      </c>
      <c r="E311" s="9" t="s">
        <v>9</v>
      </c>
      <c r="F311" s="9" t="s">
        <v>9</v>
      </c>
      <c r="G311" s="12">
        <v>1171648</v>
      </c>
      <c r="H311" s="9">
        <f t="shared" si="125"/>
        <v>1295434.954496</v>
      </c>
      <c r="I311" s="22">
        <v>1041132</v>
      </c>
      <c r="J311" s="9">
        <f>I311*(1+5.1%)</f>
        <v>1094229.7319999998</v>
      </c>
      <c r="K311" s="9">
        <f t="shared" si="111"/>
        <v>1194832.3432479999</v>
      </c>
      <c r="L311" s="71">
        <f t="shared" si="109"/>
        <v>100602.61124800006</v>
      </c>
      <c r="M311" s="71">
        <f>+J311</f>
        <v>1094229.7319999998</v>
      </c>
      <c r="N311" s="14">
        <v>5</v>
      </c>
    </row>
    <row r="312" spans="1:14" s="14" customFormat="1" ht="33.75" x14ac:dyDescent="0.25">
      <c r="A312" s="18">
        <v>311</v>
      </c>
      <c r="B312" s="31">
        <v>393305</v>
      </c>
      <c r="C312" s="32" t="s">
        <v>49</v>
      </c>
      <c r="D312" s="30" t="s">
        <v>14</v>
      </c>
      <c r="E312" s="9" t="s">
        <v>9</v>
      </c>
      <c r="F312" s="9" t="s">
        <v>9</v>
      </c>
      <c r="G312" s="12">
        <v>460504</v>
      </c>
      <c r="H312" s="9">
        <f t="shared" si="125"/>
        <v>509157.16860800004</v>
      </c>
      <c r="I312" s="22">
        <v>1041132</v>
      </c>
      <c r="J312" s="9">
        <f>I312*(1+5.1%)</f>
        <v>1094229.7319999998</v>
      </c>
      <c r="K312" s="9">
        <f t="shared" si="111"/>
        <v>801693.45030399994</v>
      </c>
      <c r="L312" s="53">
        <f t="shared" si="109"/>
        <v>-292536.2816959999</v>
      </c>
      <c r="M312" s="53">
        <f>+K312</f>
        <v>801693.45030399994</v>
      </c>
      <c r="N312" s="14">
        <v>1</v>
      </c>
    </row>
    <row r="313" spans="1:14" s="14" customFormat="1" ht="56.25" x14ac:dyDescent="0.25">
      <c r="A313" s="18">
        <v>312</v>
      </c>
      <c r="B313" s="39">
        <v>393306</v>
      </c>
      <c r="C313" s="29" t="s">
        <v>337</v>
      </c>
      <c r="D313" s="30" t="s">
        <v>14</v>
      </c>
      <c r="E313" s="9" t="s">
        <v>9</v>
      </c>
      <c r="F313" s="9" t="s">
        <v>9</v>
      </c>
      <c r="G313" s="12" t="s">
        <v>9</v>
      </c>
      <c r="H313" s="9" t="s">
        <v>9</v>
      </c>
      <c r="I313" s="9" t="s">
        <v>9</v>
      </c>
      <c r="J313" s="9" t="s">
        <v>9</v>
      </c>
      <c r="K313" s="50" t="s">
        <v>9</v>
      </c>
      <c r="L313" s="53" t="s">
        <v>9</v>
      </c>
      <c r="M313" s="56" t="s">
        <v>9</v>
      </c>
      <c r="N313" s="14">
        <v>0</v>
      </c>
    </row>
    <row r="314" spans="1:14" s="14" customFormat="1" ht="45" x14ac:dyDescent="0.25">
      <c r="A314" s="18">
        <v>313</v>
      </c>
      <c r="B314" s="31">
        <v>393307</v>
      </c>
      <c r="C314" s="32" t="s">
        <v>50</v>
      </c>
      <c r="D314" s="30" t="s">
        <v>14</v>
      </c>
      <c r="E314" s="9" t="s">
        <v>9</v>
      </c>
      <c r="F314" s="9" t="s">
        <v>9</v>
      </c>
      <c r="G314" s="12">
        <v>672875</v>
      </c>
      <c r="H314" s="9">
        <f t="shared" ref="H314:H317" si="130">G314*(1+5.2%)*(1+5.1%)</f>
        <v>743965.5895</v>
      </c>
      <c r="I314" s="22">
        <v>1337106</v>
      </c>
      <c r="J314" s="9">
        <f>I314*(1+5.1%)</f>
        <v>1405298.406</v>
      </c>
      <c r="K314" s="9">
        <f t="shared" si="111"/>
        <v>1074631.9977500001</v>
      </c>
      <c r="L314" s="57">
        <f t="shared" si="109"/>
        <v>-330666.40824999986</v>
      </c>
      <c r="M314" s="53">
        <f>+K314</f>
        <v>1074631.9977500001</v>
      </c>
      <c r="N314" s="14">
        <v>1</v>
      </c>
    </row>
    <row r="315" spans="1:14" s="14" customFormat="1" ht="33.75" x14ac:dyDescent="0.25">
      <c r="A315" s="18">
        <v>314</v>
      </c>
      <c r="B315" s="31">
        <v>393601</v>
      </c>
      <c r="C315" s="32" t="s">
        <v>51</v>
      </c>
      <c r="D315" s="30" t="s">
        <v>14</v>
      </c>
      <c r="E315" s="9" t="s">
        <v>9</v>
      </c>
      <c r="F315" s="9" t="s">
        <v>9</v>
      </c>
      <c r="G315" s="12">
        <v>750102</v>
      </c>
      <c r="H315" s="9">
        <f t="shared" si="130"/>
        <v>829351.77650399995</v>
      </c>
      <c r="I315" s="22" t="s">
        <v>9</v>
      </c>
      <c r="J315" s="9" t="s">
        <v>9</v>
      </c>
      <c r="K315" s="9">
        <f t="shared" si="111"/>
        <v>829351.77650399995</v>
      </c>
      <c r="L315" s="58">
        <f>+K315-H315</f>
        <v>0</v>
      </c>
      <c r="M315" s="58">
        <f t="shared" ref="M315:M316" si="131">+K315</f>
        <v>829351.77650399995</v>
      </c>
      <c r="N315" s="14">
        <v>3</v>
      </c>
    </row>
    <row r="316" spans="1:14" s="14" customFormat="1" ht="33.75" x14ac:dyDescent="0.25">
      <c r="A316" s="18">
        <v>315</v>
      </c>
      <c r="B316" s="31">
        <v>393701</v>
      </c>
      <c r="C316" s="32" t="s">
        <v>52</v>
      </c>
      <c r="D316" s="30" t="s">
        <v>14</v>
      </c>
      <c r="E316" s="9" t="s">
        <v>9</v>
      </c>
      <c r="F316" s="9" t="s">
        <v>9</v>
      </c>
      <c r="G316" s="12">
        <v>750102</v>
      </c>
      <c r="H316" s="9">
        <f t="shared" si="130"/>
        <v>829351.77650399995</v>
      </c>
      <c r="I316" s="22" t="s">
        <v>9</v>
      </c>
      <c r="J316" s="9" t="s">
        <v>9</v>
      </c>
      <c r="K316" s="9">
        <f t="shared" si="111"/>
        <v>829351.77650399995</v>
      </c>
      <c r="L316" s="58">
        <f>+K316-H316</f>
        <v>0</v>
      </c>
      <c r="M316" s="58">
        <f t="shared" si="131"/>
        <v>829351.77650399995</v>
      </c>
      <c r="N316" s="14">
        <v>3</v>
      </c>
    </row>
    <row r="317" spans="1:14" s="14" customFormat="1" ht="45" x14ac:dyDescent="0.25">
      <c r="A317" s="18">
        <v>316</v>
      </c>
      <c r="B317" s="31">
        <v>393804</v>
      </c>
      <c r="C317" s="32" t="s">
        <v>642</v>
      </c>
      <c r="D317" s="30" t="s">
        <v>14</v>
      </c>
      <c r="E317" s="9" t="s">
        <v>9</v>
      </c>
      <c r="F317" s="9" t="s">
        <v>9</v>
      </c>
      <c r="G317" s="12">
        <v>912299</v>
      </c>
      <c r="H317" s="9">
        <f t="shared" si="130"/>
        <v>1008685.213948</v>
      </c>
      <c r="I317" s="22">
        <v>1337106</v>
      </c>
      <c r="J317" s="9">
        <f t="shared" ref="J317:J323" si="132">I317*(1+5.1%)</f>
        <v>1405298.406</v>
      </c>
      <c r="K317" s="9">
        <f t="shared" si="111"/>
        <v>1206991.8099739999</v>
      </c>
      <c r="L317" s="53">
        <f t="shared" si="109"/>
        <v>-198306.5960260001</v>
      </c>
      <c r="M317" s="53">
        <f>+K317</f>
        <v>1206991.8099739999</v>
      </c>
      <c r="N317" s="14">
        <v>1</v>
      </c>
    </row>
    <row r="318" spans="1:14" s="14" customFormat="1" ht="56.25" x14ac:dyDescent="0.25">
      <c r="A318" s="18">
        <v>317</v>
      </c>
      <c r="B318" s="39">
        <v>393805</v>
      </c>
      <c r="C318" s="29" t="s">
        <v>338</v>
      </c>
      <c r="D318" s="30" t="s">
        <v>14</v>
      </c>
      <c r="E318" s="9" t="s">
        <v>9</v>
      </c>
      <c r="F318" s="9" t="s">
        <v>9</v>
      </c>
      <c r="G318" s="12" t="s">
        <v>9</v>
      </c>
      <c r="H318" s="9" t="s">
        <v>9</v>
      </c>
      <c r="I318" s="9" t="s">
        <v>9</v>
      </c>
      <c r="J318" s="9" t="s">
        <v>9</v>
      </c>
      <c r="K318" s="50" t="s">
        <v>9</v>
      </c>
      <c r="L318" s="53" t="s">
        <v>9</v>
      </c>
      <c r="M318" s="56" t="s">
        <v>9</v>
      </c>
      <c r="N318" s="14">
        <v>0</v>
      </c>
    </row>
    <row r="319" spans="1:14" s="14" customFormat="1" ht="45" x14ac:dyDescent="0.25">
      <c r="A319" s="18">
        <v>318</v>
      </c>
      <c r="B319" s="36">
        <v>393806</v>
      </c>
      <c r="C319" s="32" t="s">
        <v>643</v>
      </c>
      <c r="D319" s="30" t="s">
        <v>14</v>
      </c>
      <c r="E319" s="9" t="s">
        <v>9</v>
      </c>
      <c r="F319" s="9" t="s">
        <v>9</v>
      </c>
      <c r="G319" s="12">
        <v>840356</v>
      </c>
      <c r="H319" s="9">
        <f t="shared" ref="H319" si="133">G319*(1+5.2%)*(1+5.1%)</f>
        <v>929141.29211199994</v>
      </c>
      <c r="I319" s="22">
        <v>1337106</v>
      </c>
      <c r="J319" s="9">
        <f t="shared" si="132"/>
        <v>1405298.406</v>
      </c>
      <c r="K319" s="9">
        <f t="shared" si="111"/>
        <v>1167219.8490559999</v>
      </c>
      <c r="L319" s="57">
        <f t="shared" si="109"/>
        <v>-238078.55694400007</v>
      </c>
      <c r="M319" s="53">
        <f>+K319</f>
        <v>1167219.8490559999</v>
      </c>
      <c r="N319" s="14">
        <v>1</v>
      </c>
    </row>
    <row r="320" spans="1:14" s="14" customFormat="1" ht="56.25" x14ac:dyDescent="0.25">
      <c r="A320" s="18">
        <v>319</v>
      </c>
      <c r="B320" s="39">
        <v>393807</v>
      </c>
      <c r="C320" s="29" t="s">
        <v>644</v>
      </c>
      <c r="D320" s="30" t="s">
        <v>14</v>
      </c>
      <c r="E320" s="9" t="s">
        <v>9</v>
      </c>
      <c r="F320" s="9" t="s">
        <v>9</v>
      </c>
      <c r="G320" s="12" t="s">
        <v>9</v>
      </c>
      <c r="H320" s="9" t="s">
        <v>9</v>
      </c>
      <c r="I320" s="9" t="s">
        <v>9</v>
      </c>
      <c r="J320" s="9" t="s">
        <v>9</v>
      </c>
      <c r="K320" s="50" t="s">
        <v>9</v>
      </c>
      <c r="L320" s="53" t="s">
        <v>9</v>
      </c>
      <c r="M320" s="56" t="s">
        <v>9</v>
      </c>
      <c r="N320" s="14">
        <v>0</v>
      </c>
    </row>
    <row r="321" spans="1:14" s="14" customFormat="1" ht="45" x14ac:dyDescent="0.25">
      <c r="A321" s="18">
        <v>320</v>
      </c>
      <c r="B321" s="31">
        <v>393904</v>
      </c>
      <c r="C321" s="32" t="s">
        <v>645</v>
      </c>
      <c r="D321" s="30" t="s">
        <v>14</v>
      </c>
      <c r="E321" s="9" t="s">
        <v>9</v>
      </c>
      <c r="F321" s="9" t="s">
        <v>9</v>
      </c>
      <c r="G321" s="12">
        <v>912299</v>
      </c>
      <c r="H321" s="9">
        <f t="shared" ref="H321" si="134">G321*(1+5.2%)*(1+5.1%)</f>
        <v>1008685.213948</v>
      </c>
      <c r="I321" s="22">
        <v>1337106</v>
      </c>
      <c r="J321" s="9">
        <f t="shared" si="132"/>
        <v>1405298.406</v>
      </c>
      <c r="K321" s="9">
        <f t="shared" si="111"/>
        <v>1206991.8099739999</v>
      </c>
      <c r="L321" s="57">
        <f t="shared" si="109"/>
        <v>-198306.5960260001</v>
      </c>
      <c r="M321" s="53">
        <f>+K321</f>
        <v>1206991.8099739999</v>
      </c>
      <c r="N321" s="14">
        <v>1</v>
      </c>
    </row>
    <row r="322" spans="1:14" s="14" customFormat="1" ht="56.25" x14ac:dyDescent="0.25">
      <c r="A322" s="18">
        <v>321</v>
      </c>
      <c r="B322" s="39">
        <v>393905</v>
      </c>
      <c r="C322" s="29" t="s">
        <v>339</v>
      </c>
      <c r="D322" s="30" t="s">
        <v>14</v>
      </c>
      <c r="E322" s="9" t="s">
        <v>9</v>
      </c>
      <c r="F322" s="9" t="s">
        <v>9</v>
      </c>
      <c r="G322" s="12" t="s">
        <v>9</v>
      </c>
      <c r="H322" s="9" t="s">
        <v>9</v>
      </c>
      <c r="I322" s="9" t="s">
        <v>9</v>
      </c>
      <c r="J322" s="9" t="s">
        <v>9</v>
      </c>
      <c r="K322" s="50" t="s">
        <v>9</v>
      </c>
      <c r="L322" s="53" t="s">
        <v>9</v>
      </c>
      <c r="M322" s="56" t="s">
        <v>9</v>
      </c>
      <c r="N322" s="14">
        <v>0</v>
      </c>
    </row>
    <row r="323" spans="1:14" s="14" customFormat="1" ht="45" x14ac:dyDescent="0.25">
      <c r="A323" s="18">
        <v>322</v>
      </c>
      <c r="B323" s="31">
        <v>393906</v>
      </c>
      <c r="C323" s="32" t="s">
        <v>646</v>
      </c>
      <c r="D323" s="30" t="s">
        <v>14</v>
      </c>
      <c r="E323" s="9" t="s">
        <v>9</v>
      </c>
      <c r="F323" s="9" t="s">
        <v>9</v>
      </c>
      <c r="G323" s="12">
        <v>840356</v>
      </c>
      <c r="H323" s="9">
        <f t="shared" ref="H323" si="135">G323*(1+5.2%)*(1+5.1%)</f>
        <v>929141.29211199994</v>
      </c>
      <c r="I323" s="22">
        <v>1337106</v>
      </c>
      <c r="J323" s="9">
        <f t="shared" si="132"/>
        <v>1405298.406</v>
      </c>
      <c r="K323" s="9">
        <f t="shared" si="111"/>
        <v>1167219.8490559999</v>
      </c>
      <c r="L323" s="57">
        <f t="shared" si="109"/>
        <v>-238078.55694400007</v>
      </c>
      <c r="M323" s="53">
        <f>+K323</f>
        <v>1167219.8490559999</v>
      </c>
      <c r="N323" s="14">
        <v>1</v>
      </c>
    </row>
    <row r="324" spans="1:14" s="14" customFormat="1" ht="56.25" x14ac:dyDescent="0.25">
      <c r="A324" s="18">
        <v>323</v>
      </c>
      <c r="B324" s="40">
        <v>393907</v>
      </c>
      <c r="C324" s="29" t="s">
        <v>340</v>
      </c>
      <c r="D324" s="30" t="s">
        <v>14</v>
      </c>
      <c r="E324" s="9" t="s">
        <v>9</v>
      </c>
      <c r="F324" s="9" t="s">
        <v>9</v>
      </c>
      <c r="G324" s="12" t="s">
        <v>9</v>
      </c>
      <c r="H324" s="9" t="s">
        <v>9</v>
      </c>
      <c r="I324" s="9" t="s">
        <v>9</v>
      </c>
      <c r="J324" s="9" t="s">
        <v>9</v>
      </c>
      <c r="K324" s="50" t="s">
        <v>9</v>
      </c>
      <c r="L324" s="53" t="s">
        <v>9</v>
      </c>
      <c r="M324" s="57" t="s">
        <v>9</v>
      </c>
      <c r="N324" s="14">
        <v>0</v>
      </c>
    </row>
    <row r="325" spans="1:14" s="14" customFormat="1" ht="56.25" x14ac:dyDescent="0.25">
      <c r="A325" s="18">
        <v>324</v>
      </c>
      <c r="B325" s="31">
        <v>394101</v>
      </c>
      <c r="C325" s="32" t="s">
        <v>647</v>
      </c>
      <c r="D325" s="48" t="s">
        <v>381</v>
      </c>
      <c r="E325" s="9" t="s">
        <v>9</v>
      </c>
      <c r="F325" s="9" t="s">
        <v>9</v>
      </c>
      <c r="G325" s="12">
        <v>672875</v>
      </c>
      <c r="H325" s="9">
        <f t="shared" ref="H325:H328" si="136">G325*(1+5.2%)*(1+5.1%)</f>
        <v>743965.5895</v>
      </c>
      <c r="I325" s="50" t="s">
        <v>9</v>
      </c>
      <c r="J325" s="50" t="s">
        <v>9</v>
      </c>
      <c r="K325" s="9">
        <f t="shared" ref="K325" si="137">+AVERAGE(F325,H325,J325)</f>
        <v>743965.5895</v>
      </c>
      <c r="L325" s="76">
        <f>+K325-H325</f>
        <v>0</v>
      </c>
      <c r="M325" s="58">
        <f t="shared" ref="M325:M327" si="138">+K325</f>
        <v>743965.5895</v>
      </c>
      <c r="N325" s="14">
        <v>3</v>
      </c>
    </row>
    <row r="326" spans="1:14" s="14" customFormat="1" ht="67.5" x14ac:dyDescent="0.25">
      <c r="A326" s="18">
        <v>325</v>
      </c>
      <c r="B326" s="40">
        <v>394201</v>
      </c>
      <c r="C326" s="29" t="s">
        <v>341</v>
      </c>
      <c r="D326" s="30" t="s">
        <v>14</v>
      </c>
      <c r="E326" s="9" t="s">
        <v>9</v>
      </c>
      <c r="F326" s="9" t="s">
        <v>9</v>
      </c>
      <c r="G326" s="12">
        <v>672875</v>
      </c>
      <c r="H326" s="9">
        <f t="shared" si="136"/>
        <v>743965.5895</v>
      </c>
      <c r="I326" s="22" t="s">
        <v>9</v>
      </c>
      <c r="J326" s="9" t="s">
        <v>9</v>
      </c>
      <c r="K326" s="9">
        <f t="shared" si="111"/>
        <v>743965.5895</v>
      </c>
      <c r="L326" s="58">
        <f>+K326-H326</f>
        <v>0</v>
      </c>
      <c r="M326" s="58">
        <f t="shared" si="138"/>
        <v>743965.5895</v>
      </c>
      <c r="N326" s="14">
        <v>3</v>
      </c>
    </row>
    <row r="327" spans="1:14" s="14" customFormat="1" ht="56.25" x14ac:dyDescent="0.25">
      <c r="A327" s="18">
        <v>326</v>
      </c>
      <c r="B327" s="31">
        <v>394301</v>
      </c>
      <c r="C327" s="32" t="s">
        <v>342</v>
      </c>
      <c r="D327" s="30" t="s">
        <v>14</v>
      </c>
      <c r="E327" s="9" t="s">
        <v>9</v>
      </c>
      <c r="F327" s="9" t="s">
        <v>9</v>
      </c>
      <c r="G327" s="12">
        <v>1017390</v>
      </c>
      <c r="H327" s="9">
        <f t="shared" si="136"/>
        <v>1124879.28828</v>
      </c>
      <c r="I327" s="22" t="s">
        <v>9</v>
      </c>
      <c r="J327" s="9" t="s">
        <v>9</v>
      </c>
      <c r="K327" s="9">
        <f t="shared" si="111"/>
        <v>1124879.28828</v>
      </c>
      <c r="L327" s="58">
        <f>+K327-H327</f>
        <v>0</v>
      </c>
      <c r="M327" s="58">
        <f t="shared" si="138"/>
        <v>1124879.28828</v>
      </c>
      <c r="N327" s="14">
        <v>3</v>
      </c>
    </row>
    <row r="328" spans="1:14" s="14" customFormat="1" ht="191.25" x14ac:dyDescent="0.25">
      <c r="A328" s="18">
        <v>327</v>
      </c>
      <c r="B328" s="38">
        <v>395001</v>
      </c>
      <c r="C328" s="35" t="s">
        <v>648</v>
      </c>
      <c r="D328" s="33" t="s">
        <v>649</v>
      </c>
      <c r="E328" s="9" t="s">
        <v>9</v>
      </c>
      <c r="F328" s="9" t="s">
        <v>9</v>
      </c>
      <c r="G328" s="12">
        <v>18475800</v>
      </c>
      <c r="H328" s="9">
        <f t="shared" si="136"/>
        <v>20427805.2216</v>
      </c>
      <c r="I328" s="20">
        <v>21247170</v>
      </c>
      <c r="J328" s="9">
        <f t="shared" ref="J328:J350" si="139">I328*(1+5.1%)</f>
        <v>22330775.669999998</v>
      </c>
      <c r="K328" s="9">
        <f t="shared" si="111"/>
        <v>21379290.445799999</v>
      </c>
      <c r="L328" s="53">
        <f t="shared" ref="L328:L384" si="140">+K328-J328</f>
        <v>-951485.22419999912</v>
      </c>
      <c r="M328" s="53">
        <f>+K328</f>
        <v>21379290.445799999</v>
      </c>
      <c r="N328" s="14">
        <v>1</v>
      </c>
    </row>
    <row r="329" spans="1:14" s="14" customFormat="1" ht="67.5" x14ac:dyDescent="0.25">
      <c r="A329" s="18">
        <v>328</v>
      </c>
      <c r="B329" s="39">
        <v>395010</v>
      </c>
      <c r="C329" s="29" t="s">
        <v>343</v>
      </c>
      <c r="D329" s="30" t="s">
        <v>14</v>
      </c>
      <c r="E329" s="9" t="s">
        <v>9</v>
      </c>
      <c r="F329" s="9" t="s">
        <v>9</v>
      </c>
      <c r="G329" s="12" t="s">
        <v>9</v>
      </c>
      <c r="H329" s="9" t="s">
        <v>9</v>
      </c>
      <c r="I329" s="9" t="s">
        <v>9</v>
      </c>
      <c r="J329" s="9" t="s">
        <v>9</v>
      </c>
      <c r="K329" s="50" t="s">
        <v>9</v>
      </c>
      <c r="L329" s="53" t="s">
        <v>9</v>
      </c>
      <c r="M329" s="57" t="s">
        <v>9</v>
      </c>
      <c r="N329" s="14">
        <v>0</v>
      </c>
    </row>
    <row r="330" spans="1:14" s="14" customFormat="1" ht="56.25" x14ac:dyDescent="0.25">
      <c r="A330" s="18">
        <v>329</v>
      </c>
      <c r="B330" s="36">
        <v>395018</v>
      </c>
      <c r="C330" s="32" t="s">
        <v>53</v>
      </c>
      <c r="D330" s="30" t="s">
        <v>14</v>
      </c>
      <c r="E330" s="9" t="s">
        <v>9</v>
      </c>
      <c r="F330" s="9" t="s">
        <v>9</v>
      </c>
      <c r="G330" s="12">
        <v>2888382</v>
      </c>
      <c r="H330" s="9">
        <f t="shared" ref="H330:H350" si="141">G330*(1+5.2%)*(1+5.1%)</f>
        <v>3193545.335064</v>
      </c>
      <c r="I330" s="22">
        <v>2732484</v>
      </c>
      <c r="J330" s="9">
        <f t="shared" si="139"/>
        <v>2871840.6839999999</v>
      </c>
      <c r="K330" s="9">
        <f t="shared" si="111"/>
        <v>3032693.0095319999</v>
      </c>
      <c r="L330" s="75">
        <f t="shared" si="140"/>
        <v>160852.32553200005</v>
      </c>
      <c r="M330" s="71">
        <f>+J330</f>
        <v>2871840.6839999999</v>
      </c>
      <c r="N330" s="14">
        <v>5</v>
      </c>
    </row>
    <row r="331" spans="1:14" s="14" customFormat="1" ht="168.75" x14ac:dyDescent="0.25">
      <c r="A331" s="18">
        <v>330</v>
      </c>
      <c r="B331" s="27">
        <v>395024</v>
      </c>
      <c r="C331" s="35" t="s">
        <v>650</v>
      </c>
      <c r="D331" s="33" t="s">
        <v>651</v>
      </c>
      <c r="E331" s="9" t="s">
        <v>9</v>
      </c>
      <c r="F331" s="9" t="s">
        <v>9</v>
      </c>
      <c r="G331" s="12">
        <v>10449600</v>
      </c>
      <c r="H331" s="9">
        <f t="shared" si="141"/>
        <v>11553621.1392</v>
      </c>
      <c r="I331" s="20">
        <v>12017040</v>
      </c>
      <c r="J331" s="9">
        <f t="shared" si="139"/>
        <v>12629909.039999999</v>
      </c>
      <c r="K331" s="9">
        <f t="shared" ref="K331:K385" si="142">+AVERAGE(F331,H331,J331)</f>
        <v>12091765.089600001</v>
      </c>
      <c r="L331" s="53">
        <f t="shared" si="140"/>
        <v>-538143.95039999858</v>
      </c>
      <c r="M331" s="53">
        <f>+K331</f>
        <v>12091765.089600001</v>
      </c>
      <c r="N331" s="14">
        <v>1</v>
      </c>
    </row>
    <row r="332" spans="1:14" s="14" customFormat="1" ht="56.25" x14ac:dyDescent="0.25">
      <c r="A332" s="18">
        <v>331</v>
      </c>
      <c r="B332" s="40">
        <v>395027</v>
      </c>
      <c r="C332" s="29" t="s">
        <v>344</v>
      </c>
      <c r="D332" s="30" t="s">
        <v>14</v>
      </c>
      <c r="E332" s="9" t="s">
        <v>9</v>
      </c>
      <c r="F332" s="9" t="s">
        <v>9</v>
      </c>
      <c r="G332" s="12">
        <v>2888382</v>
      </c>
      <c r="H332" s="9">
        <f t="shared" si="141"/>
        <v>3193545.335064</v>
      </c>
      <c r="I332" s="9" t="s">
        <v>9</v>
      </c>
      <c r="J332" s="9" t="s">
        <v>9</v>
      </c>
      <c r="K332" s="9">
        <f t="shared" si="142"/>
        <v>3193545.335064</v>
      </c>
      <c r="L332" s="58">
        <f>+K332-H332</f>
        <v>0</v>
      </c>
      <c r="M332" s="58">
        <f>+K332</f>
        <v>3193545.335064</v>
      </c>
      <c r="N332" s="14">
        <v>3</v>
      </c>
    </row>
    <row r="333" spans="1:14" s="14" customFormat="1" ht="191.25" x14ac:dyDescent="0.25">
      <c r="A333" s="18">
        <v>332</v>
      </c>
      <c r="B333" s="27">
        <v>395030</v>
      </c>
      <c r="C333" s="35" t="s">
        <v>652</v>
      </c>
      <c r="D333" s="33" t="s">
        <v>653</v>
      </c>
      <c r="E333" s="9">
        <v>10154500</v>
      </c>
      <c r="F333" s="9">
        <f>E333*(1+9.28%)*(1+5.2%)*(1+5.1%)</f>
        <v>12269240.6861152</v>
      </c>
      <c r="G333" s="12">
        <v>9889600</v>
      </c>
      <c r="H333" s="9">
        <f t="shared" si="141"/>
        <v>10934456.019200001</v>
      </c>
      <c r="I333" s="20">
        <v>11373040</v>
      </c>
      <c r="J333" s="9">
        <f t="shared" si="139"/>
        <v>11953065.039999999</v>
      </c>
      <c r="K333" s="9">
        <f t="shared" si="142"/>
        <v>11718920.581771733</v>
      </c>
      <c r="L333" s="53">
        <f t="shared" si="140"/>
        <v>-234144.45822826587</v>
      </c>
      <c r="M333" s="53">
        <f t="shared" ref="M333:M342" si="143">+K333</f>
        <v>11718920.581771733</v>
      </c>
      <c r="N333" s="14">
        <v>1</v>
      </c>
    </row>
    <row r="334" spans="1:14" s="14" customFormat="1" ht="191.25" x14ac:dyDescent="0.25">
      <c r="A334" s="18">
        <v>333</v>
      </c>
      <c r="B334" s="27">
        <v>395031</v>
      </c>
      <c r="C334" s="35" t="s">
        <v>654</v>
      </c>
      <c r="D334" s="33" t="s">
        <v>655</v>
      </c>
      <c r="E334" s="9">
        <v>13202000</v>
      </c>
      <c r="F334" s="9">
        <f>E334*(1+9.28%)*(1+5.2%)*(1+5.1%)</f>
        <v>15951402.3869312</v>
      </c>
      <c r="G334" s="12">
        <v>12168800</v>
      </c>
      <c r="H334" s="9">
        <f t="shared" si="141"/>
        <v>13454458.057600001</v>
      </c>
      <c r="I334" s="20">
        <v>13994120</v>
      </c>
      <c r="J334" s="9">
        <f t="shared" si="139"/>
        <v>14707820.119999999</v>
      </c>
      <c r="K334" s="9">
        <f t="shared" si="142"/>
        <v>14704560.188177066</v>
      </c>
      <c r="L334" s="53">
        <f t="shared" si="140"/>
        <v>-3259.9318229332566</v>
      </c>
      <c r="M334" s="53">
        <f t="shared" si="143"/>
        <v>14704560.188177066</v>
      </c>
      <c r="N334" s="14">
        <v>1</v>
      </c>
    </row>
    <row r="335" spans="1:14" s="14" customFormat="1" ht="191.25" x14ac:dyDescent="0.25">
      <c r="A335" s="18">
        <v>334</v>
      </c>
      <c r="B335" s="38">
        <v>395060</v>
      </c>
      <c r="C335" s="35" t="s">
        <v>656</v>
      </c>
      <c r="D335" s="33" t="s">
        <v>657</v>
      </c>
      <c r="E335" s="9">
        <v>9131000</v>
      </c>
      <c r="F335" s="9">
        <f>E335*(1+9.28%)*(1+5.2%)*(1+5.1%)</f>
        <v>11032590.1526336</v>
      </c>
      <c r="G335" s="12">
        <v>8892800</v>
      </c>
      <c r="H335" s="9">
        <f t="shared" si="141"/>
        <v>9832342.1055999994</v>
      </c>
      <c r="I335" s="20">
        <v>10226720</v>
      </c>
      <c r="J335" s="9">
        <f t="shared" si="139"/>
        <v>10748282.719999999</v>
      </c>
      <c r="K335" s="9">
        <f t="shared" si="142"/>
        <v>10537738.326077865</v>
      </c>
      <c r="L335" s="53">
        <f t="shared" si="140"/>
        <v>-210544.39392213337</v>
      </c>
      <c r="M335" s="53">
        <f t="shared" si="143"/>
        <v>10537738.326077865</v>
      </c>
      <c r="N335" s="14">
        <v>1</v>
      </c>
    </row>
    <row r="336" spans="1:14" s="14" customFormat="1" ht="180" x14ac:dyDescent="0.25">
      <c r="A336" s="18">
        <v>335</v>
      </c>
      <c r="B336" s="27">
        <v>395061</v>
      </c>
      <c r="C336" s="35" t="s">
        <v>658</v>
      </c>
      <c r="D336" s="33" t="s">
        <v>659</v>
      </c>
      <c r="E336" s="9">
        <v>7434750</v>
      </c>
      <c r="F336" s="9">
        <f>E336*(1+9.28%)*(1+5.2%)*(1+5.1%)</f>
        <v>8983085.0550095998</v>
      </c>
      <c r="G336" s="12">
        <v>7240800</v>
      </c>
      <c r="H336" s="9">
        <f t="shared" si="141"/>
        <v>8005805.0016000001</v>
      </c>
      <c r="I336" s="20">
        <v>8326920</v>
      </c>
      <c r="J336" s="9">
        <f t="shared" si="139"/>
        <v>8751592.9199999999</v>
      </c>
      <c r="K336" s="9">
        <f t="shared" si="142"/>
        <v>8580160.9922032002</v>
      </c>
      <c r="L336" s="53">
        <f t="shared" si="140"/>
        <v>-171431.92779679969</v>
      </c>
      <c r="M336" s="53">
        <f t="shared" si="143"/>
        <v>8580160.9922032002</v>
      </c>
      <c r="N336" s="14">
        <v>1</v>
      </c>
    </row>
    <row r="337" spans="1:14" s="14" customFormat="1" ht="180" x14ac:dyDescent="0.25">
      <c r="A337" s="18">
        <v>336</v>
      </c>
      <c r="B337" s="27">
        <v>395062</v>
      </c>
      <c r="C337" s="35" t="s">
        <v>660</v>
      </c>
      <c r="D337" s="33" t="s">
        <v>659</v>
      </c>
      <c r="E337" s="9" t="s">
        <v>9</v>
      </c>
      <c r="F337" s="9" t="s">
        <v>9</v>
      </c>
      <c r="G337" s="12">
        <v>7666400</v>
      </c>
      <c r="H337" s="9">
        <f t="shared" si="141"/>
        <v>8476370.4928000011</v>
      </c>
      <c r="I337" s="20">
        <v>8816360</v>
      </c>
      <c r="J337" s="9">
        <f t="shared" si="139"/>
        <v>9265994.3599999994</v>
      </c>
      <c r="K337" s="9">
        <f t="shared" si="142"/>
        <v>8871182.4264000002</v>
      </c>
      <c r="L337" s="53">
        <f t="shared" si="140"/>
        <v>-394811.93359999917</v>
      </c>
      <c r="M337" s="53">
        <f t="shared" si="143"/>
        <v>8871182.4264000002</v>
      </c>
      <c r="N337" s="14">
        <v>1</v>
      </c>
    </row>
    <row r="338" spans="1:14" s="14" customFormat="1" ht="191.25" x14ac:dyDescent="0.25">
      <c r="A338" s="18">
        <v>337</v>
      </c>
      <c r="B338" s="38">
        <v>395063</v>
      </c>
      <c r="C338" s="35" t="s">
        <v>661</v>
      </c>
      <c r="D338" s="33" t="s">
        <v>662</v>
      </c>
      <c r="E338" s="9" t="s">
        <v>9</v>
      </c>
      <c r="F338" s="9" t="s">
        <v>9</v>
      </c>
      <c r="G338" s="12">
        <v>10528000</v>
      </c>
      <c r="H338" s="9">
        <f t="shared" si="141"/>
        <v>11640304.255999999</v>
      </c>
      <c r="I338" s="20">
        <v>12107200</v>
      </c>
      <c r="J338" s="9">
        <f t="shared" si="139"/>
        <v>12724667.199999999</v>
      </c>
      <c r="K338" s="9">
        <f t="shared" si="142"/>
        <v>12182485.728</v>
      </c>
      <c r="L338" s="53">
        <f t="shared" si="140"/>
        <v>-542181.47199999914</v>
      </c>
      <c r="M338" s="53">
        <f t="shared" si="143"/>
        <v>12182485.728</v>
      </c>
      <c r="N338" s="14">
        <v>1</v>
      </c>
    </row>
    <row r="339" spans="1:14" s="14" customFormat="1" ht="236.25" x14ac:dyDescent="0.25">
      <c r="A339" s="18">
        <v>338</v>
      </c>
      <c r="B339" s="27">
        <v>395080</v>
      </c>
      <c r="C339" s="35" t="s">
        <v>663</v>
      </c>
      <c r="D339" s="33" t="s">
        <v>664</v>
      </c>
      <c r="E339" s="9" t="s">
        <v>9</v>
      </c>
      <c r="F339" s="9" t="s">
        <v>9</v>
      </c>
      <c r="G339" s="12">
        <v>9889600</v>
      </c>
      <c r="H339" s="9">
        <f t="shared" si="141"/>
        <v>10934456.019200001</v>
      </c>
      <c r="I339" s="20">
        <v>11373040</v>
      </c>
      <c r="J339" s="9">
        <f t="shared" si="139"/>
        <v>11953065.039999999</v>
      </c>
      <c r="K339" s="9">
        <f t="shared" si="142"/>
        <v>11443760.5296</v>
      </c>
      <c r="L339" s="53">
        <f t="shared" si="140"/>
        <v>-509304.5103999991</v>
      </c>
      <c r="M339" s="53">
        <f t="shared" si="143"/>
        <v>11443760.5296</v>
      </c>
      <c r="N339" s="14">
        <v>1</v>
      </c>
    </row>
    <row r="340" spans="1:14" s="14" customFormat="1" ht="236.25" x14ac:dyDescent="0.25">
      <c r="A340" s="18">
        <v>339</v>
      </c>
      <c r="B340" s="27">
        <v>395081</v>
      </c>
      <c r="C340" s="35" t="s">
        <v>665</v>
      </c>
      <c r="D340" s="33" t="s">
        <v>666</v>
      </c>
      <c r="E340" s="9" t="s">
        <v>9</v>
      </c>
      <c r="F340" s="9" t="s">
        <v>9</v>
      </c>
      <c r="G340" s="12">
        <v>12168800</v>
      </c>
      <c r="H340" s="9">
        <f t="shared" si="141"/>
        <v>13454458.057600001</v>
      </c>
      <c r="I340" s="20">
        <v>13994120</v>
      </c>
      <c r="J340" s="9">
        <f t="shared" si="139"/>
        <v>14707820.119999999</v>
      </c>
      <c r="K340" s="9">
        <f t="shared" si="142"/>
        <v>14081139.0888</v>
      </c>
      <c r="L340" s="53">
        <f t="shared" si="140"/>
        <v>-626681.03119999915</v>
      </c>
      <c r="M340" s="53">
        <f t="shared" si="143"/>
        <v>14081139.0888</v>
      </c>
      <c r="N340" s="14">
        <v>1</v>
      </c>
    </row>
    <row r="341" spans="1:14" s="14" customFormat="1" ht="90" x14ac:dyDescent="0.25">
      <c r="A341" s="18">
        <v>340</v>
      </c>
      <c r="B341" s="31">
        <v>395205</v>
      </c>
      <c r="C341" s="32" t="s">
        <v>667</v>
      </c>
      <c r="D341" s="33" t="s">
        <v>384</v>
      </c>
      <c r="E341" s="9" t="s">
        <v>9</v>
      </c>
      <c r="F341" s="9" t="s">
        <v>9</v>
      </c>
      <c r="G341" s="12">
        <v>10858300</v>
      </c>
      <c r="H341" s="9">
        <f t="shared" si="141"/>
        <v>12005501.111599999</v>
      </c>
      <c r="I341" s="22">
        <v>15000000</v>
      </c>
      <c r="J341" s="9">
        <f t="shared" si="139"/>
        <v>15764999.999999998</v>
      </c>
      <c r="K341" s="9">
        <f t="shared" si="142"/>
        <v>13885250.555799998</v>
      </c>
      <c r="L341" s="53">
        <f t="shared" si="140"/>
        <v>-1879749.4441999998</v>
      </c>
      <c r="M341" s="53">
        <f t="shared" si="143"/>
        <v>13885250.555799998</v>
      </c>
      <c r="N341" s="14">
        <v>1</v>
      </c>
    </row>
    <row r="342" spans="1:14" s="14" customFormat="1" ht="56.25" x14ac:dyDescent="0.25">
      <c r="A342" s="18">
        <v>341</v>
      </c>
      <c r="B342" s="31">
        <v>395213</v>
      </c>
      <c r="C342" s="32" t="s">
        <v>668</v>
      </c>
      <c r="D342" s="39" t="s">
        <v>14</v>
      </c>
      <c r="E342" s="9" t="s">
        <v>9</v>
      </c>
      <c r="F342" s="9" t="s">
        <v>9</v>
      </c>
      <c r="G342" s="12">
        <v>6578702</v>
      </c>
      <c r="H342" s="9">
        <f t="shared" si="141"/>
        <v>7273755.0237039998</v>
      </c>
      <c r="I342" s="22">
        <v>7281645</v>
      </c>
      <c r="J342" s="9">
        <f t="shared" si="139"/>
        <v>7653008.8949999996</v>
      </c>
      <c r="K342" s="9">
        <f t="shared" si="142"/>
        <v>7463381.9593519997</v>
      </c>
      <c r="L342" s="53">
        <f t="shared" si="140"/>
        <v>-189626.93564799987</v>
      </c>
      <c r="M342" s="53">
        <f t="shared" si="143"/>
        <v>7463381.9593519997</v>
      </c>
      <c r="N342" s="14">
        <v>1</v>
      </c>
    </row>
    <row r="343" spans="1:14" s="14" customFormat="1" ht="45" x14ac:dyDescent="0.25">
      <c r="A343" s="18">
        <v>342</v>
      </c>
      <c r="B343" s="31">
        <v>395214</v>
      </c>
      <c r="C343" s="32" t="s">
        <v>669</v>
      </c>
      <c r="D343" s="39" t="s">
        <v>14</v>
      </c>
      <c r="E343" s="9" t="s">
        <v>9</v>
      </c>
      <c r="F343" s="9" t="s">
        <v>9</v>
      </c>
      <c r="G343" s="12">
        <v>6578702</v>
      </c>
      <c r="H343" s="9">
        <f t="shared" si="141"/>
        <v>7273755.0237039998</v>
      </c>
      <c r="I343" s="22">
        <v>1500000</v>
      </c>
      <c r="J343" s="9">
        <f t="shared" si="139"/>
        <v>1576500</v>
      </c>
      <c r="K343" s="9">
        <f t="shared" si="142"/>
        <v>4425127.5118519999</v>
      </c>
      <c r="L343" s="71">
        <f t="shared" si="140"/>
        <v>2848627.5118519999</v>
      </c>
      <c r="M343" s="71">
        <f t="shared" ref="M343:M346" si="144">+J343</f>
        <v>1576500</v>
      </c>
      <c r="N343" s="14">
        <v>5</v>
      </c>
    </row>
    <row r="344" spans="1:14" s="14" customFormat="1" ht="56.25" x14ac:dyDescent="0.25">
      <c r="A344" s="18">
        <v>343</v>
      </c>
      <c r="B344" s="31">
        <v>395216</v>
      </c>
      <c r="C344" s="32" t="s">
        <v>670</v>
      </c>
      <c r="D344" s="39" t="s">
        <v>14</v>
      </c>
      <c r="E344" s="9" t="s">
        <v>9</v>
      </c>
      <c r="F344" s="9" t="s">
        <v>9</v>
      </c>
      <c r="G344" s="12">
        <v>6578702</v>
      </c>
      <c r="H344" s="9">
        <f t="shared" si="141"/>
        <v>7273755.0237039998</v>
      </c>
      <c r="I344" s="22">
        <v>1500000</v>
      </c>
      <c r="J344" s="9">
        <f t="shared" si="139"/>
        <v>1576500</v>
      </c>
      <c r="K344" s="9">
        <f t="shared" si="142"/>
        <v>4425127.5118519999</v>
      </c>
      <c r="L344" s="71">
        <f t="shared" si="140"/>
        <v>2848627.5118519999</v>
      </c>
      <c r="M344" s="71">
        <f t="shared" si="144"/>
        <v>1576500</v>
      </c>
      <c r="N344" s="14">
        <v>5</v>
      </c>
    </row>
    <row r="345" spans="1:14" s="14" customFormat="1" ht="45" x14ac:dyDescent="0.25">
      <c r="A345" s="18">
        <v>344</v>
      </c>
      <c r="B345" s="31">
        <v>395217</v>
      </c>
      <c r="C345" s="32" t="s">
        <v>671</v>
      </c>
      <c r="D345" s="39" t="s">
        <v>14</v>
      </c>
      <c r="E345" s="9" t="s">
        <v>9</v>
      </c>
      <c r="F345" s="9" t="s">
        <v>9</v>
      </c>
      <c r="G345" s="12">
        <v>6578702</v>
      </c>
      <c r="H345" s="9">
        <f t="shared" si="141"/>
        <v>7273755.0237039998</v>
      </c>
      <c r="I345" s="22">
        <v>1500000</v>
      </c>
      <c r="J345" s="9">
        <f t="shared" si="139"/>
        <v>1576500</v>
      </c>
      <c r="K345" s="9">
        <f t="shared" si="142"/>
        <v>4425127.5118519999</v>
      </c>
      <c r="L345" s="71">
        <f t="shared" si="140"/>
        <v>2848627.5118519999</v>
      </c>
      <c r="M345" s="71">
        <f t="shared" si="144"/>
        <v>1576500</v>
      </c>
      <c r="N345" s="14">
        <v>5</v>
      </c>
    </row>
    <row r="346" spans="1:14" s="14" customFormat="1" ht="56.25" x14ac:dyDescent="0.25">
      <c r="A346" s="18">
        <v>345</v>
      </c>
      <c r="B346" s="31">
        <v>395219</v>
      </c>
      <c r="C346" s="32" t="s">
        <v>672</v>
      </c>
      <c r="D346" s="39" t="s">
        <v>14</v>
      </c>
      <c r="E346" s="9" t="s">
        <v>9</v>
      </c>
      <c r="F346" s="9" t="s">
        <v>9</v>
      </c>
      <c r="G346" s="12">
        <v>6578702</v>
      </c>
      <c r="H346" s="9">
        <f t="shared" si="141"/>
        <v>7273755.0237039998</v>
      </c>
      <c r="I346" s="22">
        <v>1500000</v>
      </c>
      <c r="J346" s="9">
        <f t="shared" si="139"/>
        <v>1576500</v>
      </c>
      <c r="K346" s="9">
        <f t="shared" si="142"/>
        <v>4425127.5118519999</v>
      </c>
      <c r="L346" s="71">
        <f t="shared" si="140"/>
        <v>2848627.5118519999</v>
      </c>
      <c r="M346" s="71">
        <f t="shared" si="144"/>
        <v>1576500</v>
      </c>
      <c r="N346" s="14">
        <v>5</v>
      </c>
    </row>
    <row r="347" spans="1:14" s="14" customFormat="1" ht="180" x14ac:dyDescent="0.25">
      <c r="A347" s="18">
        <v>346</v>
      </c>
      <c r="B347" s="27">
        <v>395220</v>
      </c>
      <c r="C347" s="35" t="s">
        <v>673</v>
      </c>
      <c r="D347" s="33" t="s">
        <v>674</v>
      </c>
      <c r="E347" s="9" t="s">
        <v>9</v>
      </c>
      <c r="F347" s="9" t="s">
        <v>9</v>
      </c>
      <c r="G347" s="12">
        <v>52654200</v>
      </c>
      <c r="H347" s="9">
        <f t="shared" si="141"/>
        <v>58217221.538400002</v>
      </c>
      <c r="I347" s="20">
        <v>60552330</v>
      </c>
      <c r="J347" s="9">
        <f t="shared" si="139"/>
        <v>63640498.829999998</v>
      </c>
      <c r="K347" s="9">
        <f t="shared" si="142"/>
        <v>60928860.184200004</v>
      </c>
      <c r="L347" s="53">
        <f t="shared" si="140"/>
        <v>-2711638.6457999945</v>
      </c>
      <c r="M347" s="53">
        <f t="shared" ref="M347:M350" si="145">+K347</f>
        <v>60928860.184200004</v>
      </c>
      <c r="N347" s="14">
        <v>1</v>
      </c>
    </row>
    <row r="348" spans="1:14" s="14" customFormat="1" ht="45" x14ac:dyDescent="0.25">
      <c r="A348" s="18">
        <v>347</v>
      </c>
      <c r="B348" s="31">
        <v>395301</v>
      </c>
      <c r="C348" s="32" t="s">
        <v>675</v>
      </c>
      <c r="D348" s="30" t="s">
        <v>14</v>
      </c>
      <c r="E348" s="9" t="s">
        <v>9</v>
      </c>
      <c r="F348" s="9" t="s">
        <v>9</v>
      </c>
      <c r="G348" s="12">
        <v>1129208</v>
      </c>
      <c r="H348" s="9">
        <f t="shared" si="141"/>
        <v>1248511.0836160001</v>
      </c>
      <c r="I348" s="22">
        <v>1288673</v>
      </c>
      <c r="J348" s="9">
        <f t="shared" si="139"/>
        <v>1354395.3229999999</v>
      </c>
      <c r="K348" s="9">
        <f t="shared" si="142"/>
        <v>1301453.203308</v>
      </c>
      <c r="L348" s="53">
        <f t="shared" si="140"/>
        <v>-52942.119691999862</v>
      </c>
      <c r="M348" s="53">
        <f t="shared" si="145"/>
        <v>1301453.203308</v>
      </c>
      <c r="N348" s="14">
        <v>1</v>
      </c>
    </row>
    <row r="349" spans="1:14" s="14" customFormat="1" ht="45" x14ac:dyDescent="0.25">
      <c r="A349" s="18">
        <v>348</v>
      </c>
      <c r="B349" s="31">
        <v>395304</v>
      </c>
      <c r="C349" s="32" t="s">
        <v>676</v>
      </c>
      <c r="D349" s="30" t="s">
        <v>14</v>
      </c>
      <c r="E349" s="9" t="s">
        <v>9</v>
      </c>
      <c r="F349" s="9" t="s">
        <v>9</v>
      </c>
      <c r="G349" s="12">
        <v>1129208</v>
      </c>
      <c r="H349" s="9">
        <f t="shared" si="141"/>
        <v>1248511.0836160001</v>
      </c>
      <c r="I349" s="22">
        <v>1288673</v>
      </c>
      <c r="J349" s="9">
        <f t="shared" si="139"/>
        <v>1354395.3229999999</v>
      </c>
      <c r="K349" s="9">
        <f t="shared" si="142"/>
        <v>1301453.203308</v>
      </c>
      <c r="L349" s="53">
        <f t="shared" si="140"/>
        <v>-52942.119691999862</v>
      </c>
      <c r="M349" s="53">
        <f t="shared" si="145"/>
        <v>1301453.203308</v>
      </c>
      <c r="N349" s="14">
        <v>1</v>
      </c>
    </row>
    <row r="350" spans="1:14" s="14" customFormat="1" ht="45" x14ac:dyDescent="0.25">
      <c r="A350" s="18">
        <v>349</v>
      </c>
      <c r="B350" s="31">
        <v>395307</v>
      </c>
      <c r="C350" s="32" t="s">
        <v>677</v>
      </c>
      <c r="D350" s="30" t="s">
        <v>14</v>
      </c>
      <c r="E350" s="9" t="s">
        <v>9</v>
      </c>
      <c r="F350" s="9" t="s">
        <v>9</v>
      </c>
      <c r="G350" s="12">
        <v>1129208</v>
      </c>
      <c r="H350" s="9">
        <f t="shared" si="141"/>
        <v>1248511.0836160001</v>
      </c>
      <c r="I350" s="22">
        <v>1288673</v>
      </c>
      <c r="J350" s="9">
        <f t="shared" si="139"/>
        <v>1354395.3229999999</v>
      </c>
      <c r="K350" s="9">
        <f t="shared" si="142"/>
        <v>1301453.203308</v>
      </c>
      <c r="L350" s="53">
        <f t="shared" si="140"/>
        <v>-52942.119691999862</v>
      </c>
      <c r="M350" s="53">
        <f t="shared" si="145"/>
        <v>1301453.203308</v>
      </c>
      <c r="N350" s="14">
        <v>1</v>
      </c>
    </row>
    <row r="351" spans="1:14" s="14" customFormat="1" ht="45" x14ac:dyDescent="0.25">
      <c r="A351" s="18">
        <v>350</v>
      </c>
      <c r="B351" s="39">
        <v>395601</v>
      </c>
      <c r="C351" s="29" t="s">
        <v>345</v>
      </c>
      <c r="D351" s="30" t="s">
        <v>14</v>
      </c>
      <c r="E351" s="9" t="s">
        <v>9</v>
      </c>
      <c r="F351" s="9" t="s">
        <v>9</v>
      </c>
      <c r="G351" s="12" t="s">
        <v>9</v>
      </c>
      <c r="H351" s="9" t="s">
        <v>9</v>
      </c>
      <c r="I351" s="9" t="s">
        <v>9</v>
      </c>
      <c r="J351" s="9" t="s">
        <v>9</v>
      </c>
      <c r="K351" s="50" t="s">
        <v>9</v>
      </c>
      <c r="L351" s="53" t="s">
        <v>9</v>
      </c>
      <c r="M351" s="57" t="s">
        <v>9</v>
      </c>
      <c r="N351" s="14">
        <v>0</v>
      </c>
    </row>
    <row r="352" spans="1:14" s="14" customFormat="1" ht="45" x14ac:dyDescent="0.25">
      <c r="A352" s="18">
        <v>351</v>
      </c>
      <c r="B352" s="39">
        <v>395701</v>
      </c>
      <c r="C352" s="29" t="s">
        <v>346</v>
      </c>
      <c r="D352" s="30" t="s">
        <v>14</v>
      </c>
      <c r="E352" s="9" t="s">
        <v>9</v>
      </c>
      <c r="F352" s="9" t="s">
        <v>9</v>
      </c>
      <c r="G352" s="12" t="s">
        <v>9</v>
      </c>
      <c r="H352" s="9" t="s">
        <v>9</v>
      </c>
      <c r="I352" s="9" t="s">
        <v>9</v>
      </c>
      <c r="J352" s="9" t="s">
        <v>9</v>
      </c>
      <c r="K352" s="50" t="s">
        <v>9</v>
      </c>
      <c r="L352" s="53" t="s">
        <v>9</v>
      </c>
      <c r="M352" s="53" t="s">
        <v>9</v>
      </c>
      <c r="N352" s="14">
        <v>0</v>
      </c>
    </row>
    <row r="353" spans="1:14" s="14" customFormat="1" ht="56.25" x14ac:dyDescent="0.25">
      <c r="A353" s="18">
        <v>352</v>
      </c>
      <c r="B353" s="39">
        <v>395801</v>
      </c>
      <c r="C353" s="29" t="s">
        <v>347</v>
      </c>
      <c r="D353" s="30" t="s">
        <v>14</v>
      </c>
      <c r="E353" s="9" t="s">
        <v>9</v>
      </c>
      <c r="F353" s="9" t="s">
        <v>9</v>
      </c>
      <c r="G353" s="12" t="s">
        <v>9</v>
      </c>
      <c r="H353" s="9" t="s">
        <v>9</v>
      </c>
      <c r="I353" s="9" t="s">
        <v>9</v>
      </c>
      <c r="J353" s="9" t="s">
        <v>9</v>
      </c>
      <c r="K353" s="50" t="s">
        <v>9</v>
      </c>
      <c r="L353" s="53" t="s">
        <v>9</v>
      </c>
      <c r="M353" s="55" t="s">
        <v>9</v>
      </c>
      <c r="N353" s="14">
        <v>0</v>
      </c>
    </row>
    <row r="354" spans="1:14" s="14" customFormat="1" ht="56.25" x14ac:dyDescent="0.25">
      <c r="A354" s="18">
        <v>353</v>
      </c>
      <c r="B354" s="31">
        <v>397201</v>
      </c>
      <c r="C354" s="32" t="s">
        <v>678</v>
      </c>
      <c r="D354" s="30" t="s">
        <v>14</v>
      </c>
      <c r="E354" s="9" t="s">
        <v>9</v>
      </c>
      <c r="F354" s="9" t="s">
        <v>9</v>
      </c>
      <c r="G354" s="12">
        <v>651655</v>
      </c>
      <c r="H354" s="9">
        <f t="shared" ref="H354:H378" si="146">G354*(1+5.2%)*(1+5.1%)</f>
        <v>720503.65405999997</v>
      </c>
      <c r="I354" s="22">
        <v>743680</v>
      </c>
      <c r="J354" s="9">
        <f t="shared" ref="J354:J367" si="147">I354*(1+5.1%)</f>
        <v>781607.67999999993</v>
      </c>
      <c r="K354" s="9">
        <f t="shared" si="142"/>
        <v>751055.6670299999</v>
      </c>
      <c r="L354" s="57">
        <f t="shared" si="140"/>
        <v>-30552.01297000004</v>
      </c>
      <c r="M354" s="53">
        <f t="shared" ref="M354:M366" si="148">+K354</f>
        <v>751055.6670299999</v>
      </c>
      <c r="N354" s="14">
        <v>1</v>
      </c>
    </row>
    <row r="355" spans="1:14" s="14" customFormat="1" ht="33.75" x14ac:dyDescent="0.25">
      <c r="A355" s="18">
        <v>354</v>
      </c>
      <c r="B355" s="31">
        <v>397202</v>
      </c>
      <c r="C355" s="32" t="s">
        <v>679</v>
      </c>
      <c r="D355" s="30" t="s">
        <v>14</v>
      </c>
      <c r="E355" s="9" t="s">
        <v>9</v>
      </c>
      <c r="F355" s="9" t="s">
        <v>9</v>
      </c>
      <c r="G355" s="12">
        <v>750102</v>
      </c>
      <c r="H355" s="9">
        <f t="shared" si="146"/>
        <v>829351.77650399995</v>
      </c>
      <c r="I355" s="22">
        <v>856030</v>
      </c>
      <c r="J355" s="9">
        <f t="shared" si="147"/>
        <v>899687.52999999991</v>
      </c>
      <c r="K355" s="9">
        <f t="shared" si="142"/>
        <v>864519.65325199999</v>
      </c>
      <c r="L355" s="53">
        <f t="shared" si="140"/>
        <v>-35167.876747999922</v>
      </c>
      <c r="M355" s="53">
        <f t="shared" si="148"/>
        <v>864519.65325199999</v>
      </c>
      <c r="N355" s="14">
        <v>1</v>
      </c>
    </row>
    <row r="356" spans="1:14" s="14" customFormat="1" ht="45" x14ac:dyDescent="0.25">
      <c r="A356" s="18">
        <v>355</v>
      </c>
      <c r="B356" s="31">
        <v>397203</v>
      </c>
      <c r="C356" s="32" t="s">
        <v>680</v>
      </c>
      <c r="D356" s="30" t="s">
        <v>14</v>
      </c>
      <c r="E356" s="9" t="s">
        <v>9</v>
      </c>
      <c r="F356" s="9" t="s">
        <v>9</v>
      </c>
      <c r="G356" s="12">
        <v>750102</v>
      </c>
      <c r="H356" s="9">
        <f t="shared" si="146"/>
        <v>829351.77650399995</v>
      </c>
      <c r="I356" s="22">
        <v>856030</v>
      </c>
      <c r="J356" s="9">
        <f t="shared" si="147"/>
        <v>899687.52999999991</v>
      </c>
      <c r="K356" s="9">
        <f t="shared" si="142"/>
        <v>864519.65325199999</v>
      </c>
      <c r="L356" s="53">
        <f t="shared" si="140"/>
        <v>-35167.876747999922</v>
      </c>
      <c r="M356" s="53">
        <f t="shared" si="148"/>
        <v>864519.65325199999</v>
      </c>
      <c r="N356" s="14">
        <v>1</v>
      </c>
    </row>
    <row r="357" spans="1:14" s="14" customFormat="1" ht="45" x14ac:dyDescent="0.25">
      <c r="A357" s="18">
        <v>356</v>
      </c>
      <c r="B357" s="31">
        <v>397204</v>
      </c>
      <c r="C357" s="32" t="s">
        <v>681</v>
      </c>
      <c r="D357" s="30" t="s">
        <v>14</v>
      </c>
      <c r="E357" s="9" t="s">
        <v>9</v>
      </c>
      <c r="F357" s="9" t="s">
        <v>9</v>
      </c>
      <c r="G357" s="12">
        <v>651655</v>
      </c>
      <c r="H357" s="9">
        <f t="shared" si="146"/>
        <v>720503.65405999997</v>
      </c>
      <c r="I357" s="22">
        <v>743680</v>
      </c>
      <c r="J357" s="9">
        <f t="shared" si="147"/>
        <v>781607.67999999993</v>
      </c>
      <c r="K357" s="9">
        <f t="shared" si="142"/>
        <v>751055.6670299999</v>
      </c>
      <c r="L357" s="53">
        <f t="shared" si="140"/>
        <v>-30552.01297000004</v>
      </c>
      <c r="M357" s="53">
        <f t="shared" si="148"/>
        <v>751055.6670299999</v>
      </c>
      <c r="N357" s="14">
        <v>1</v>
      </c>
    </row>
    <row r="358" spans="1:14" s="14" customFormat="1" ht="33.75" x14ac:dyDescent="0.25">
      <c r="A358" s="18">
        <v>357</v>
      </c>
      <c r="B358" s="31">
        <v>397205</v>
      </c>
      <c r="C358" s="32" t="s">
        <v>682</v>
      </c>
      <c r="D358" s="30" t="s">
        <v>14</v>
      </c>
      <c r="E358" s="9" t="s">
        <v>9</v>
      </c>
      <c r="F358" s="9" t="s">
        <v>9</v>
      </c>
      <c r="G358" s="12">
        <v>750102</v>
      </c>
      <c r="H358" s="9">
        <f t="shared" si="146"/>
        <v>829351.77650399995</v>
      </c>
      <c r="I358" s="22">
        <v>856030</v>
      </c>
      <c r="J358" s="9">
        <f t="shared" si="147"/>
        <v>899687.52999999991</v>
      </c>
      <c r="K358" s="9">
        <f t="shared" si="142"/>
        <v>864519.65325199999</v>
      </c>
      <c r="L358" s="53">
        <f t="shared" si="140"/>
        <v>-35167.876747999922</v>
      </c>
      <c r="M358" s="53">
        <f t="shared" si="148"/>
        <v>864519.65325199999</v>
      </c>
      <c r="N358" s="14">
        <v>1</v>
      </c>
    </row>
    <row r="359" spans="1:14" s="14" customFormat="1" ht="33.75" x14ac:dyDescent="0.25">
      <c r="A359" s="18">
        <v>358</v>
      </c>
      <c r="B359" s="31">
        <v>397206</v>
      </c>
      <c r="C359" s="32" t="s">
        <v>683</v>
      </c>
      <c r="D359" s="30" t="s">
        <v>14</v>
      </c>
      <c r="E359" s="9" t="s">
        <v>9</v>
      </c>
      <c r="F359" s="9" t="s">
        <v>9</v>
      </c>
      <c r="G359" s="12">
        <v>750102</v>
      </c>
      <c r="H359" s="9">
        <f t="shared" si="146"/>
        <v>829351.77650399995</v>
      </c>
      <c r="I359" s="22">
        <v>856030</v>
      </c>
      <c r="J359" s="9">
        <f t="shared" si="147"/>
        <v>899687.52999999991</v>
      </c>
      <c r="K359" s="9">
        <f t="shared" si="142"/>
        <v>864519.65325199999</v>
      </c>
      <c r="L359" s="53">
        <f t="shared" si="140"/>
        <v>-35167.876747999922</v>
      </c>
      <c r="M359" s="53">
        <f t="shared" si="148"/>
        <v>864519.65325199999</v>
      </c>
      <c r="N359" s="14">
        <v>1</v>
      </c>
    </row>
    <row r="360" spans="1:14" s="14" customFormat="1" ht="45" x14ac:dyDescent="0.25">
      <c r="A360" s="18">
        <v>359</v>
      </c>
      <c r="B360" s="31">
        <v>397207</v>
      </c>
      <c r="C360" s="32" t="s">
        <v>684</v>
      </c>
      <c r="D360" s="33" t="s">
        <v>624</v>
      </c>
      <c r="E360" s="9" t="s">
        <v>9</v>
      </c>
      <c r="F360" s="9" t="s">
        <v>9</v>
      </c>
      <c r="G360" s="12">
        <v>750102</v>
      </c>
      <c r="H360" s="9">
        <f t="shared" si="146"/>
        <v>829351.77650399995</v>
      </c>
      <c r="I360" s="22">
        <v>856030</v>
      </c>
      <c r="J360" s="9">
        <f t="shared" si="147"/>
        <v>899687.52999999991</v>
      </c>
      <c r="K360" s="9">
        <f t="shared" si="142"/>
        <v>864519.65325199999</v>
      </c>
      <c r="L360" s="53">
        <f t="shared" si="140"/>
        <v>-35167.876747999922</v>
      </c>
      <c r="M360" s="53">
        <f t="shared" si="148"/>
        <v>864519.65325199999</v>
      </c>
      <c r="N360" s="14">
        <v>1</v>
      </c>
    </row>
    <row r="361" spans="1:14" s="14" customFormat="1" ht="33.75" x14ac:dyDescent="0.25">
      <c r="A361" s="18">
        <v>360</v>
      </c>
      <c r="B361" s="31">
        <v>397301</v>
      </c>
      <c r="C361" s="32" t="s">
        <v>685</v>
      </c>
      <c r="D361" s="30" t="s">
        <v>14</v>
      </c>
      <c r="E361" s="9" t="s">
        <v>9</v>
      </c>
      <c r="F361" s="9" t="s">
        <v>9</v>
      </c>
      <c r="G361" s="12">
        <v>750102</v>
      </c>
      <c r="H361" s="9">
        <f t="shared" si="146"/>
        <v>829351.77650399995</v>
      </c>
      <c r="I361" s="22">
        <v>856030</v>
      </c>
      <c r="J361" s="9">
        <f t="shared" si="147"/>
        <v>899687.52999999991</v>
      </c>
      <c r="K361" s="9">
        <f t="shared" si="142"/>
        <v>864519.65325199999</v>
      </c>
      <c r="L361" s="53">
        <f t="shared" si="140"/>
        <v>-35167.876747999922</v>
      </c>
      <c r="M361" s="53">
        <f t="shared" si="148"/>
        <v>864519.65325199999</v>
      </c>
      <c r="N361" s="14">
        <v>1</v>
      </c>
    </row>
    <row r="362" spans="1:14" s="14" customFormat="1" ht="22.5" x14ac:dyDescent="0.25">
      <c r="A362" s="18">
        <v>361</v>
      </c>
      <c r="B362" s="31">
        <v>397302</v>
      </c>
      <c r="C362" s="32" t="s">
        <v>686</v>
      </c>
      <c r="D362" s="30" t="s">
        <v>14</v>
      </c>
      <c r="E362" s="9" t="s">
        <v>9</v>
      </c>
      <c r="F362" s="9" t="s">
        <v>9</v>
      </c>
      <c r="G362" s="12">
        <v>750102</v>
      </c>
      <c r="H362" s="9">
        <f t="shared" si="146"/>
        <v>829351.77650399995</v>
      </c>
      <c r="I362" s="22">
        <v>856030</v>
      </c>
      <c r="J362" s="9">
        <f t="shared" si="147"/>
        <v>899687.52999999991</v>
      </c>
      <c r="K362" s="9">
        <f t="shared" si="142"/>
        <v>864519.65325199999</v>
      </c>
      <c r="L362" s="53">
        <f t="shared" si="140"/>
        <v>-35167.876747999922</v>
      </c>
      <c r="M362" s="53">
        <f t="shared" si="148"/>
        <v>864519.65325199999</v>
      </c>
      <c r="N362" s="14">
        <v>1</v>
      </c>
    </row>
    <row r="363" spans="1:14" s="14" customFormat="1" ht="45" x14ac:dyDescent="0.25">
      <c r="A363" s="18">
        <v>362</v>
      </c>
      <c r="B363" s="31">
        <v>397303</v>
      </c>
      <c r="C363" s="32" t="s">
        <v>687</v>
      </c>
      <c r="D363" s="30" t="s">
        <v>14</v>
      </c>
      <c r="E363" s="9" t="s">
        <v>9</v>
      </c>
      <c r="F363" s="9" t="s">
        <v>9</v>
      </c>
      <c r="G363" s="12">
        <v>460504</v>
      </c>
      <c r="H363" s="9">
        <f t="shared" si="146"/>
        <v>509157.16860800004</v>
      </c>
      <c r="I363" s="22">
        <v>525535</v>
      </c>
      <c r="J363" s="9">
        <f t="shared" si="147"/>
        <v>552337.28499999992</v>
      </c>
      <c r="K363" s="9">
        <f t="shared" si="142"/>
        <v>530747.22680399998</v>
      </c>
      <c r="L363" s="53">
        <f t="shared" si="140"/>
        <v>-21590.05819599994</v>
      </c>
      <c r="M363" s="53">
        <f t="shared" si="148"/>
        <v>530747.22680399998</v>
      </c>
      <c r="N363" s="14">
        <v>1</v>
      </c>
    </row>
    <row r="364" spans="1:14" s="14" customFormat="1" ht="22.5" x14ac:dyDescent="0.25">
      <c r="A364" s="18">
        <v>363</v>
      </c>
      <c r="B364" s="31">
        <v>397304</v>
      </c>
      <c r="C364" s="32" t="s">
        <v>688</v>
      </c>
      <c r="D364" s="30" t="s">
        <v>14</v>
      </c>
      <c r="E364" s="9" t="s">
        <v>9</v>
      </c>
      <c r="F364" s="9" t="s">
        <v>9</v>
      </c>
      <c r="G364" s="12">
        <v>750102</v>
      </c>
      <c r="H364" s="9">
        <f t="shared" si="146"/>
        <v>829351.77650399995</v>
      </c>
      <c r="I364" s="22">
        <v>856030</v>
      </c>
      <c r="J364" s="9">
        <f t="shared" si="147"/>
        <v>899687.52999999991</v>
      </c>
      <c r="K364" s="9">
        <f t="shared" si="142"/>
        <v>864519.65325199999</v>
      </c>
      <c r="L364" s="53">
        <f t="shared" si="140"/>
        <v>-35167.876747999922</v>
      </c>
      <c r="M364" s="53">
        <f t="shared" si="148"/>
        <v>864519.65325199999</v>
      </c>
      <c r="N364" s="14">
        <v>1</v>
      </c>
    </row>
    <row r="365" spans="1:14" s="14" customFormat="1" ht="22.5" x14ac:dyDescent="0.25">
      <c r="A365" s="18">
        <v>364</v>
      </c>
      <c r="B365" s="31">
        <v>397305</v>
      </c>
      <c r="C365" s="32" t="s">
        <v>689</v>
      </c>
      <c r="D365" s="30" t="s">
        <v>14</v>
      </c>
      <c r="E365" s="9" t="s">
        <v>9</v>
      </c>
      <c r="F365" s="9" t="s">
        <v>9</v>
      </c>
      <c r="G365" s="12">
        <v>750102</v>
      </c>
      <c r="H365" s="9">
        <f t="shared" si="146"/>
        <v>829351.77650399995</v>
      </c>
      <c r="I365" s="22">
        <v>856030</v>
      </c>
      <c r="J365" s="9">
        <f t="shared" si="147"/>
        <v>899687.52999999991</v>
      </c>
      <c r="K365" s="9">
        <f t="shared" si="142"/>
        <v>864519.65325199999</v>
      </c>
      <c r="L365" s="53">
        <f t="shared" si="140"/>
        <v>-35167.876747999922</v>
      </c>
      <c r="M365" s="53">
        <f t="shared" si="148"/>
        <v>864519.65325199999</v>
      </c>
      <c r="N365" s="14">
        <v>1</v>
      </c>
    </row>
    <row r="366" spans="1:14" s="14" customFormat="1" ht="33.75" x14ac:dyDescent="0.25">
      <c r="A366" s="18">
        <v>365</v>
      </c>
      <c r="B366" s="31">
        <v>397306</v>
      </c>
      <c r="C366" s="32" t="s">
        <v>690</v>
      </c>
      <c r="D366" s="30" t="s">
        <v>14</v>
      </c>
      <c r="E366" s="9" t="s">
        <v>9</v>
      </c>
      <c r="F366" s="9" t="s">
        <v>9</v>
      </c>
      <c r="G366" s="12">
        <v>460504</v>
      </c>
      <c r="H366" s="9">
        <f t="shared" si="146"/>
        <v>509157.16860800004</v>
      </c>
      <c r="I366" s="22">
        <v>525535</v>
      </c>
      <c r="J366" s="9">
        <f t="shared" si="147"/>
        <v>552337.28499999992</v>
      </c>
      <c r="K366" s="9">
        <f t="shared" si="142"/>
        <v>530747.22680399998</v>
      </c>
      <c r="L366" s="53">
        <f t="shared" si="140"/>
        <v>-21590.05819599994</v>
      </c>
      <c r="M366" s="53">
        <f t="shared" si="148"/>
        <v>530747.22680399998</v>
      </c>
      <c r="N366" s="14">
        <v>1</v>
      </c>
    </row>
    <row r="367" spans="1:14" s="14" customFormat="1" ht="45" x14ac:dyDescent="0.25">
      <c r="A367" s="18">
        <v>366</v>
      </c>
      <c r="B367" s="31">
        <v>397307</v>
      </c>
      <c r="C367" s="32" t="s">
        <v>691</v>
      </c>
      <c r="D367" s="30" t="s">
        <v>14</v>
      </c>
      <c r="E367" s="9" t="s">
        <v>9</v>
      </c>
      <c r="F367" s="9" t="s">
        <v>9</v>
      </c>
      <c r="G367" s="12">
        <v>750102</v>
      </c>
      <c r="H367" s="9">
        <f t="shared" si="146"/>
        <v>829351.77650399995</v>
      </c>
      <c r="I367" s="22">
        <v>525535</v>
      </c>
      <c r="J367" s="9">
        <f t="shared" si="147"/>
        <v>552337.28499999992</v>
      </c>
      <c r="K367" s="9">
        <f t="shared" si="142"/>
        <v>690844.53075199993</v>
      </c>
      <c r="L367" s="71">
        <f t="shared" si="140"/>
        <v>138507.24575200002</v>
      </c>
      <c r="M367" s="71">
        <f>+J367</f>
        <v>552337.28499999992</v>
      </c>
      <c r="N367" s="14">
        <v>5</v>
      </c>
    </row>
    <row r="368" spans="1:14" s="14" customFormat="1" ht="33.75" x14ac:dyDescent="0.25">
      <c r="A368" s="18">
        <v>367</v>
      </c>
      <c r="B368" s="31">
        <v>397401</v>
      </c>
      <c r="C368" s="32" t="s">
        <v>348</v>
      </c>
      <c r="D368" s="30" t="s">
        <v>14</v>
      </c>
      <c r="E368" s="9" t="s">
        <v>9</v>
      </c>
      <c r="F368" s="9" t="s">
        <v>9</v>
      </c>
      <c r="G368" s="12">
        <v>750102</v>
      </c>
      <c r="H368" s="9">
        <f t="shared" si="146"/>
        <v>829351.77650399995</v>
      </c>
      <c r="I368" s="22" t="s">
        <v>9</v>
      </c>
      <c r="J368" s="9" t="s">
        <v>9</v>
      </c>
      <c r="K368" s="9">
        <f t="shared" si="142"/>
        <v>829351.77650399995</v>
      </c>
      <c r="L368" s="58">
        <f>+K368-H368</f>
        <v>0</v>
      </c>
      <c r="M368" s="58">
        <f>+K368</f>
        <v>829351.77650399995</v>
      </c>
      <c r="N368" s="14">
        <v>3</v>
      </c>
    </row>
    <row r="369" spans="1:14" s="14" customFormat="1" ht="45" x14ac:dyDescent="0.25">
      <c r="A369" s="18">
        <v>368</v>
      </c>
      <c r="B369" s="31">
        <v>397501</v>
      </c>
      <c r="C369" s="32" t="s">
        <v>692</v>
      </c>
      <c r="D369" s="30" t="s">
        <v>14</v>
      </c>
      <c r="E369" s="9" t="s">
        <v>9</v>
      </c>
      <c r="F369" s="9" t="s">
        <v>9</v>
      </c>
      <c r="G369" s="12">
        <v>819136</v>
      </c>
      <c r="H369" s="9">
        <f t="shared" si="146"/>
        <v>905679.35667200002</v>
      </c>
      <c r="I369" s="22">
        <v>934813</v>
      </c>
      <c r="J369" s="9">
        <f>I369*(1+5.1%)</f>
        <v>982488.46299999999</v>
      </c>
      <c r="K369" s="9">
        <f t="shared" si="142"/>
        <v>944083.90983600006</v>
      </c>
      <c r="L369" s="53">
        <f t="shared" si="140"/>
        <v>-38404.553163999924</v>
      </c>
      <c r="M369" s="53">
        <f t="shared" ref="M369:M371" si="149">+K369</f>
        <v>944083.90983600006</v>
      </c>
      <c r="N369" s="14">
        <v>1</v>
      </c>
    </row>
    <row r="370" spans="1:14" s="14" customFormat="1" ht="45" x14ac:dyDescent="0.25">
      <c r="A370" s="18">
        <v>369</v>
      </c>
      <c r="B370" s="31">
        <v>397502</v>
      </c>
      <c r="C370" s="32" t="s">
        <v>693</v>
      </c>
      <c r="D370" s="33" t="s">
        <v>491</v>
      </c>
      <c r="E370" s="9" t="s">
        <v>9</v>
      </c>
      <c r="F370" s="9" t="s">
        <v>9</v>
      </c>
      <c r="G370" s="12">
        <v>819136</v>
      </c>
      <c r="H370" s="9">
        <f t="shared" si="146"/>
        <v>905679.35667200002</v>
      </c>
      <c r="I370" s="22">
        <v>934813</v>
      </c>
      <c r="J370" s="9">
        <f>I370*(1+5.1%)</f>
        <v>982488.46299999999</v>
      </c>
      <c r="K370" s="9">
        <f t="shared" si="142"/>
        <v>944083.90983600006</v>
      </c>
      <c r="L370" s="53">
        <f t="shared" si="140"/>
        <v>-38404.553163999924</v>
      </c>
      <c r="M370" s="53">
        <f t="shared" si="149"/>
        <v>944083.90983600006</v>
      </c>
      <c r="N370" s="14">
        <v>1</v>
      </c>
    </row>
    <row r="371" spans="1:14" s="14" customFormat="1" ht="33.75" x14ac:dyDescent="0.25">
      <c r="A371" s="18">
        <v>370</v>
      </c>
      <c r="B371" s="31">
        <v>397601</v>
      </c>
      <c r="C371" s="32" t="s">
        <v>694</v>
      </c>
      <c r="D371" s="30" t="s">
        <v>14</v>
      </c>
      <c r="E371" s="9" t="s">
        <v>9</v>
      </c>
      <c r="F371" s="9" t="s">
        <v>9</v>
      </c>
      <c r="G371" s="12">
        <v>750102</v>
      </c>
      <c r="H371" s="9">
        <f t="shared" si="146"/>
        <v>829351.77650399995</v>
      </c>
      <c r="I371" s="22">
        <v>856030</v>
      </c>
      <c r="J371" s="9">
        <f>I371*(1+5.1%)</f>
        <v>899687.52999999991</v>
      </c>
      <c r="K371" s="9">
        <f t="shared" si="142"/>
        <v>864519.65325199999</v>
      </c>
      <c r="L371" s="53">
        <f t="shared" si="140"/>
        <v>-35167.876747999922</v>
      </c>
      <c r="M371" s="53">
        <f t="shared" si="149"/>
        <v>864519.65325199999</v>
      </c>
      <c r="N371" s="14">
        <v>1</v>
      </c>
    </row>
    <row r="372" spans="1:14" s="14" customFormat="1" ht="33.75" x14ac:dyDescent="0.25">
      <c r="A372" s="18">
        <v>371</v>
      </c>
      <c r="B372" s="31">
        <v>397701</v>
      </c>
      <c r="C372" s="32" t="s">
        <v>349</v>
      </c>
      <c r="D372" s="30" t="s">
        <v>14</v>
      </c>
      <c r="E372" s="9" t="s">
        <v>9</v>
      </c>
      <c r="F372" s="9" t="s">
        <v>9</v>
      </c>
      <c r="G372" s="12">
        <v>750102</v>
      </c>
      <c r="H372" s="9">
        <f t="shared" si="146"/>
        <v>829351.77650399995</v>
      </c>
      <c r="I372" s="22" t="s">
        <v>9</v>
      </c>
      <c r="J372" s="9" t="s">
        <v>9</v>
      </c>
      <c r="K372" s="9">
        <f t="shared" si="142"/>
        <v>829351.77650399995</v>
      </c>
      <c r="L372" s="58">
        <f>+K372-H372</f>
        <v>0</v>
      </c>
      <c r="M372" s="58">
        <f>+K372</f>
        <v>829351.77650399995</v>
      </c>
      <c r="N372" s="14">
        <v>3</v>
      </c>
    </row>
    <row r="373" spans="1:14" s="14" customFormat="1" ht="33.75" x14ac:dyDescent="0.25">
      <c r="A373" s="18">
        <v>372</v>
      </c>
      <c r="B373" s="31">
        <v>397801</v>
      </c>
      <c r="C373" s="32" t="s">
        <v>695</v>
      </c>
      <c r="D373" s="30" t="s">
        <v>14</v>
      </c>
      <c r="E373" s="9" t="s">
        <v>9</v>
      </c>
      <c r="F373" s="9" t="s">
        <v>9</v>
      </c>
      <c r="G373" s="12">
        <v>460504</v>
      </c>
      <c r="H373" s="9">
        <f t="shared" si="146"/>
        <v>509157.16860800004</v>
      </c>
      <c r="I373" s="22">
        <v>525535</v>
      </c>
      <c r="J373" s="9">
        <f t="shared" ref="J373:J378" si="150">I373*(1+5.1%)</f>
        <v>552337.28499999992</v>
      </c>
      <c r="K373" s="9">
        <f t="shared" si="142"/>
        <v>530747.22680399998</v>
      </c>
      <c r="L373" s="53">
        <f t="shared" si="140"/>
        <v>-21590.05819599994</v>
      </c>
      <c r="M373" s="53">
        <f t="shared" ref="M373:M374" si="151">+K373</f>
        <v>530747.22680399998</v>
      </c>
      <c r="N373" s="14">
        <v>1</v>
      </c>
    </row>
    <row r="374" spans="1:14" s="14" customFormat="1" ht="33.75" x14ac:dyDescent="0.25">
      <c r="A374" s="18">
        <v>373</v>
      </c>
      <c r="B374" s="31">
        <v>397802</v>
      </c>
      <c r="C374" s="32" t="s">
        <v>696</v>
      </c>
      <c r="D374" s="30" t="s">
        <v>14</v>
      </c>
      <c r="E374" s="9" t="s">
        <v>9</v>
      </c>
      <c r="F374" s="9" t="s">
        <v>9</v>
      </c>
      <c r="G374" s="12">
        <v>460504</v>
      </c>
      <c r="H374" s="9">
        <f t="shared" si="146"/>
        <v>509157.16860800004</v>
      </c>
      <c r="I374" s="22">
        <v>525535</v>
      </c>
      <c r="J374" s="9">
        <f t="shared" si="150"/>
        <v>552337.28499999992</v>
      </c>
      <c r="K374" s="9">
        <f t="shared" si="142"/>
        <v>530747.22680399998</v>
      </c>
      <c r="L374" s="53">
        <f t="shared" si="140"/>
        <v>-21590.05819599994</v>
      </c>
      <c r="M374" s="53">
        <f t="shared" si="151"/>
        <v>530747.22680399998</v>
      </c>
      <c r="N374" s="14">
        <v>1</v>
      </c>
    </row>
    <row r="375" spans="1:14" s="14" customFormat="1" ht="45" x14ac:dyDescent="0.25">
      <c r="A375" s="18">
        <v>374</v>
      </c>
      <c r="B375" s="31">
        <v>397803</v>
      </c>
      <c r="C375" s="32" t="s">
        <v>697</v>
      </c>
      <c r="D375" s="30" t="s">
        <v>14</v>
      </c>
      <c r="E375" s="9" t="s">
        <v>9</v>
      </c>
      <c r="F375" s="9" t="s">
        <v>9</v>
      </c>
      <c r="G375" s="12">
        <v>1017390</v>
      </c>
      <c r="H375" s="9">
        <f t="shared" si="146"/>
        <v>1124879.28828</v>
      </c>
      <c r="I375" s="22">
        <v>525535</v>
      </c>
      <c r="J375" s="9">
        <f t="shared" si="150"/>
        <v>552337.28499999992</v>
      </c>
      <c r="K375" s="9">
        <f t="shared" si="142"/>
        <v>838608.28663999995</v>
      </c>
      <c r="L375" s="71">
        <f t="shared" si="140"/>
        <v>286271.00164000003</v>
      </c>
      <c r="M375" s="71">
        <f>+J375</f>
        <v>552337.28499999992</v>
      </c>
      <c r="N375" s="14">
        <v>5</v>
      </c>
    </row>
    <row r="376" spans="1:14" s="14" customFormat="1" ht="33.75" x14ac:dyDescent="0.25">
      <c r="A376" s="18">
        <v>375</v>
      </c>
      <c r="B376" s="31">
        <v>397901</v>
      </c>
      <c r="C376" s="32" t="s">
        <v>698</v>
      </c>
      <c r="D376" s="30" t="s">
        <v>14</v>
      </c>
      <c r="E376" s="9" t="s">
        <v>9</v>
      </c>
      <c r="F376" s="9" t="s">
        <v>9</v>
      </c>
      <c r="G376" s="12">
        <v>460504</v>
      </c>
      <c r="H376" s="9">
        <f t="shared" si="146"/>
        <v>509157.16860800004</v>
      </c>
      <c r="I376" s="22">
        <v>525535</v>
      </c>
      <c r="J376" s="9">
        <f t="shared" si="150"/>
        <v>552337.28499999992</v>
      </c>
      <c r="K376" s="9">
        <f t="shared" si="142"/>
        <v>530747.22680399998</v>
      </c>
      <c r="L376" s="53">
        <f t="shared" si="140"/>
        <v>-21590.05819599994</v>
      </c>
      <c r="M376" s="53">
        <f t="shared" ref="M376:M378" si="152">+K376</f>
        <v>530747.22680399998</v>
      </c>
      <c r="N376" s="14">
        <v>1</v>
      </c>
    </row>
    <row r="377" spans="1:14" s="14" customFormat="1" ht="33.75" x14ac:dyDescent="0.25">
      <c r="A377" s="18">
        <v>376</v>
      </c>
      <c r="B377" s="31">
        <v>397902</v>
      </c>
      <c r="C377" s="32" t="s">
        <v>699</v>
      </c>
      <c r="D377" s="30" t="s">
        <v>14</v>
      </c>
      <c r="E377" s="9" t="s">
        <v>9</v>
      </c>
      <c r="F377" s="9" t="s">
        <v>9</v>
      </c>
      <c r="G377" s="12">
        <v>460504</v>
      </c>
      <c r="H377" s="9">
        <f t="shared" si="146"/>
        <v>509157.16860800004</v>
      </c>
      <c r="I377" s="22">
        <v>525535</v>
      </c>
      <c r="J377" s="9">
        <f t="shared" si="150"/>
        <v>552337.28499999992</v>
      </c>
      <c r="K377" s="9">
        <f t="shared" si="142"/>
        <v>530747.22680399998</v>
      </c>
      <c r="L377" s="53">
        <f t="shared" si="140"/>
        <v>-21590.05819599994</v>
      </c>
      <c r="M377" s="53">
        <f t="shared" si="152"/>
        <v>530747.22680399998</v>
      </c>
      <c r="N377" s="14">
        <v>1</v>
      </c>
    </row>
    <row r="378" spans="1:14" s="14" customFormat="1" ht="45" x14ac:dyDescent="0.25">
      <c r="A378" s="18">
        <v>377</v>
      </c>
      <c r="B378" s="31">
        <v>397903</v>
      </c>
      <c r="C378" s="32" t="s">
        <v>700</v>
      </c>
      <c r="D378" s="30" t="s">
        <v>14</v>
      </c>
      <c r="E378" s="9" t="s">
        <v>9</v>
      </c>
      <c r="F378" s="9" t="s">
        <v>9</v>
      </c>
      <c r="G378" s="12">
        <v>460504</v>
      </c>
      <c r="H378" s="9">
        <f t="shared" si="146"/>
        <v>509157.16860800004</v>
      </c>
      <c r="I378" s="22">
        <v>525535</v>
      </c>
      <c r="J378" s="9">
        <f t="shared" si="150"/>
        <v>552337.28499999992</v>
      </c>
      <c r="K378" s="9">
        <f t="shared" si="142"/>
        <v>530747.22680399998</v>
      </c>
      <c r="L378" s="53">
        <f t="shared" si="140"/>
        <v>-21590.05819599994</v>
      </c>
      <c r="M378" s="53">
        <f t="shared" si="152"/>
        <v>530747.22680399998</v>
      </c>
      <c r="N378" s="14">
        <v>1</v>
      </c>
    </row>
    <row r="379" spans="1:14" s="14" customFormat="1" ht="78.75" x14ac:dyDescent="0.25">
      <c r="A379" s="18">
        <v>378</v>
      </c>
      <c r="B379" s="39">
        <v>398001</v>
      </c>
      <c r="C379" s="29" t="s">
        <v>350</v>
      </c>
      <c r="D379" s="30" t="s">
        <v>14</v>
      </c>
      <c r="E379" s="9" t="s">
        <v>9</v>
      </c>
      <c r="F379" s="9" t="s">
        <v>9</v>
      </c>
      <c r="G379" s="12" t="s">
        <v>9</v>
      </c>
      <c r="H379" s="9" t="s">
        <v>9</v>
      </c>
      <c r="I379" s="9" t="s">
        <v>9</v>
      </c>
      <c r="J379" s="9" t="s">
        <v>9</v>
      </c>
      <c r="K379" s="50" t="s">
        <v>9</v>
      </c>
      <c r="L379" s="53" t="s">
        <v>9</v>
      </c>
      <c r="M379" s="57" t="s">
        <v>9</v>
      </c>
      <c r="N379" s="14">
        <v>0</v>
      </c>
    </row>
    <row r="380" spans="1:14" s="14" customFormat="1" ht="78.75" x14ac:dyDescent="0.25">
      <c r="A380" s="18">
        <v>379</v>
      </c>
      <c r="B380" s="39">
        <v>398002</v>
      </c>
      <c r="C380" s="29" t="s">
        <v>351</v>
      </c>
      <c r="D380" s="30" t="s">
        <v>14</v>
      </c>
      <c r="E380" s="9" t="s">
        <v>9</v>
      </c>
      <c r="F380" s="9" t="s">
        <v>9</v>
      </c>
      <c r="G380" s="12" t="s">
        <v>9</v>
      </c>
      <c r="H380" s="9" t="s">
        <v>9</v>
      </c>
      <c r="I380" s="9" t="s">
        <v>9</v>
      </c>
      <c r="J380" s="9" t="s">
        <v>9</v>
      </c>
      <c r="K380" s="50" t="s">
        <v>9</v>
      </c>
      <c r="L380" s="53" t="s">
        <v>9</v>
      </c>
      <c r="M380" s="53" t="s">
        <v>9</v>
      </c>
      <c r="N380" s="14">
        <v>0</v>
      </c>
    </row>
    <row r="381" spans="1:14" s="14" customFormat="1" ht="67.5" x14ac:dyDescent="0.25">
      <c r="A381" s="18">
        <v>380</v>
      </c>
      <c r="B381" s="31">
        <v>399201</v>
      </c>
      <c r="C381" s="32" t="s">
        <v>701</v>
      </c>
      <c r="D381" s="48" t="s">
        <v>381</v>
      </c>
      <c r="E381" s="9" t="s">
        <v>9</v>
      </c>
      <c r="F381" s="9" t="s">
        <v>9</v>
      </c>
      <c r="G381" s="12">
        <v>28635</v>
      </c>
      <c r="H381" s="9">
        <f t="shared" ref="H381:H382" si="153">G381*(1+5.2%)*(1+5.1%)</f>
        <v>31660.345019999997</v>
      </c>
      <c r="I381" s="50" t="s">
        <v>9</v>
      </c>
      <c r="J381" s="50" t="s">
        <v>9</v>
      </c>
      <c r="K381" s="9">
        <f t="shared" ref="K381:K382" si="154">+AVERAGE(F381,H381,J381)</f>
        <v>31660.345019999997</v>
      </c>
      <c r="L381" s="76">
        <f>+K381-H381</f>
        <v>0</v>
      </c>
      <c r="M381" s="58">
        <f t="shared" ref="M381:M382" si="155">+K381</f>
        <v>31660.345019999997</v>
      </c>
      <c r="N381" s="14">
        <v>3</v>
      </c>
    </row>
    <row r="382" spans="1:14" s="14" customFormat="1" ht="33.75" x14ac:dyDescent="0.25">
      <c r="A382" s="18">
        <v>381</v>
      </c>
      <c r="B382" s="31">
        <v>399501</v>
      </c>
      <c r="C382" s="32" t="s">
        <v>702</v>
      </c>
      <c r="D382" s="33" t="s">
        <v>703</v>
      </c>
      <c r="E382" s="9" t="s">
        <v>9</v>
      </c>
      <c r="F382" s="9" t="s">
        <v>9</v>
      </c>
      <c r="G382" s="12">
        <v>616000</v>
      </c>
      <c r="H382" s="9">
        <f t="shared" si="153"/>
        <v>681081.63199999998</v>
      </c>
      <c r="I382" s="50" t="s">
        <v>9</v>
      </c>
      <c r="J382" s="50" t="s">
        <v>9</v>
      </c>
      <c r="K382" s="9">
        <f t="shared" si="154"/>
        <v>681081.63199999998</v>
      </c>
      <c r="L382" s="58">
        <f>+K382-H382</f>
        <v>0</v>
      </c>
      <c r="M382" s="58">
        <f t="shared" si="155"/>
        <v>681081.63199999998</v>
      </c>
      <c r="N382" s="14">
        <v>3</v>
      </c>
    </row>
    <row r="383" spans="1:14" s="14" customFormat="1" ht="90" x14ac:dyDescent="0.25">
      <c r="A383" s="18">
        <v>382</v>
      </c>
      <c r="B383" s="39">
        <v>399802</v>
      </c>
      <c r="C383" s="29" t="s">
        <v>352</v>
      </c>
      <c r="D383" s="30" t="s">
        <v>353</v>
      </c>
      <c r="E383" s="9" t="s">
        <v>9</v>
      </c>
      <c r="F383" s="9" t="s">
        <v>9</v>
      </c>
      <c r="G383" s="12" t="s">
        <v>9</v>
      </c>
      <c r="H383" s="9" t="s">
        <v>9</v>
      </c>
      <c r="I383" s="9" t="s">
        <v>9</v>
      </c>
      <c r="J383" s="9" t="s">
        <v>9</v>
      </c>
      <c r="K383" s="50" t="s">
        <v>9</v>
      </c>
      <c r="L383" s="53" t="s">
        <v>9</v>
      </c>
      <c r="M383" s="55" t="s">
        <v>9</v>
      </c>
      <c r="N383" s="14">
        <v>0</v>
      </c>
    </row>
    <row r="384" spans="1:14" s="14" customFormat="1" ht="33.75" x14ac:dyDescent="0.25">
      <c r="A384" s="18">
        <v>383</v>
      </c>
      <c r="B384" s="39">
        <v>399804</v>
      </c>
      <c r="C384" s="30" t="s">
        <v>704</v>
      </c>
      <c r="D384" s="30" t="s">
        <v>63</v>
      </c>
      <c r="E384" s="9" t="s">
        <v>9</v>
      </c>
      <c r="F384" s="9" t="s">
        <v>9</v>
      </c>
      <c r="G384" s="12">
        <v>4704000</v>
      </c>
      <c r="H384" s="9">
        <f t="shared" ref="H384:H387" si="156">G384*(1+5.2%)*(1+5.1%)</f>
        <v>5200987.0079999994</v>
      </c>
      <c r="I384" s="20">
        <v>6000000</v>
      </c>
      <c r="J384" s="9">
        <f>I384*(1+5.1%)</f>
        <v>6306000</v>
      </c>
      <c r="K384" s="9">
        <f t="shared" si="142"/>
        <v>5753493.5039999997</v>
      </c>
      <c r="L384" s="57">
        <f t="shared" si="140"/>
        <v>-552506.49600000028</v>
      </c>
      <c r="M384" s="53">
        <f>+K384</f>
        <v>5753493.5039999997</v>
      </c>
      <c r="N384" s="14">
        <v>1</v>
      </c>
    </row>
    <row r="385" spans="1:14" s="14" customFormat="1" ht="45" x14ac:dyDescent="0.25">
      <c r="A385" s="18">
        <v>384</v>
      </c>
      <c r="B385" s="38">
        <v>399804</v>
      </c>
      <c r="C385" s="35" t="s">
        <v>704</v>
      </c>
      <c r="D385" s="33" t="s">
        <v>705</v>
      </c>
      <c r="E385" s="9" t="s">
        <v>9</v>
      </c>
      <c r="F385" s="9" t="s">
        <v>9</v>
      </c>
      <c r="G385" s="12">
        <v>4704000</v>
      </c>
      <c r="H385" s="9">
        <f t="shared" si="156"/>
        <v>5200987.0079999994</v>
      </c>
      <c r="I385" s="50" t="s">
        <v>9</v>
      </c>
      <c r="J385" s="50" t="s">
        <v>9</v>
      </c>
      <c r="K385" s="9">
        <f t="shared" si="142"/>
        <v>5200987.0079999994</v>
      </c>
      <c r="L385" s="58">
        <f>+K385-H385</f>
        <v>0</v>
      </c>
      <c r="M385" s="58">
        <f t="shared" ref="M385:M387" si="157">+K385</f>
        <v>5200987.0079999994</v>
      </c>
      <c r="N385" s="14">
        <v>3</v>
      </c>
    </row>
    <row r="386" spans="1:14" s="14" customFormat="1" ht="45" x14ac:dyDescent="0.25">
      <c r="A386" s="18">
        <v>385</v>
      </c>
      <c r="B386" s="36">
        <v>402201</v>
      </c>
      <c r="C386" s="32" t="s">
        <v>706</v>
      </c>
      <c r="D386" s="48" t="s">
        <v>381</v>
      </c>
      <c r="E386" s="9" t="s">
        <v>9</v>
      </c>
      <c r="F386" s="9" t="s">
        <v>9</v>
      </c>
      <c r="G386" s="12">
        <v>460504</v>
      </c>
      <c r="H386" s="9">
        <f t="shared" si="156"/>
        <v>509157.16860800004</v>
      </c>
      <c r="I386" s="50" t="s">
        <v>9</v>
      </c>
      <c r="J386" s="50" t="s">
        <v>9</v>
      </c>
      <c r="K386" s="9">
        <f t="shared" ref="K386:K387" si="158">+AVERAGE(F386,H386,J386)</f>
        <v>509157.16860800004</v>
      </c>
      <c r="L386" s="58">
        <f>+K386-H386</f>
        <v>0</v>
      </c>
      <c r="M386" s="58">
        <f t="shared" si="157"/>
        <v>509157.16860800004</v>
      </c>
      <c r="N386" s="14">
        <v>3</v>
      </c>
    </row>
    <row r="387" spans="1:14" s="14" customFormat="1" ht="22.5" x14ac:dyDescent="0.25">
      <c r="A387" s="18">
        <v>386</v>
      </c>
      <c r="B387" s="40">
        <v>406501</v>
      </c>
      <c r="C387" s="29" t="s">
        <v>707</v>
      </c>
      <c r="D387" s="30" t="s">
        <v>14</v>
      </c>
      <c r="E387" s="9" t="s">
        <v>9</v>
      </c>
      <c r="F387" s="9" t="s">
        <v>9</v>
      </c>
      <c r="G387" s="12">
        <v>460504</v>
      </c>
      <c r="H387" s="9">
        <f t="shared" si="156"/>
        <v>509157.16860800004</v>
      </c>
      <c r="I387" s="22" t="s">
        <v>9</v>
      </c>
      <c r="J387" s="9" t="s">
        <v>9</v>
      </c>
      <c r="K387" s="9">
        <f t="shared" si="158"/>
        <v>509157.16860800004</v>
      </c>
      <c r="L387" s="58">
        <f>+K387-H387</f>
        <v>0</v>
      </c>
      <c r="M387" s="58">
        <f t="shared" si="157"/>
        <v>509157.16860800004</v>
      </c>
      <c r="N387" s="14">
        <v>3</v>
      </c>
    </row>
    <row r="388" spans="1:14" s="14" customFormat="1" ht="56.25" x14ac:dyDescent="0.25">
      <c r="A388" s="18">
        <v>387</v>
      </c>
      <c r="B388" s="40">
        <v>549002</v>
      </c>
      <c r="C388" s="29" t="s">
        <v>354</v>
      </c>
      <c r="D388" s="30" t="s">
        <v>14</v>
      </c>
      <c r="E388" s="9" t="s">
        <v>9</v>
      </c>
      <c r="F388" s="9" t="s">
        <v>9</v>
      </c>
      <c r="G388" s="12" t="s">
        <v>9</v>
      </c>
      <c r="H388" s="9" t="s">
        <v>9</v>
      </c>
      <c r="I388" s="9" t="s">
        <v>9</v>
      </c>
      <c r="J388" s="9" t="s">
        <v>9</v>
      </c>
      <c r="K388" s="50" t="s">
        <v>9</v>
      </c>
      <c r="L388" s="53" t="s">
        <v>9</v>
      </c>
      <c r="M388" s="53" t="s">
        <v>9</v>
      </c>
      <c r="N388" s="14">
        <v>0</v>
      </c>
    </row>
    <row r="389" spans="1:14" s="14" customFormat="1" ht="56.25" x14ac:dyDescent="0.25">
      <c r="A389" s="18">
        <v>388</v>
      </c>
      <c r="B389" s="39">
        <v>549011</v>
      </c>
      <c r="C389" s="29" t="s">
        <v>355</v>
      </c>
      <c r="D389" s="30" t="s">
        <v>14</v>
      </c>
      <c r="E389" s="9" t="s">
        <v>9</v>
      </c>
      <c r="F389" s="9" t="s">
        <v>9</v>
      </c>
      <c r="G389" s="12" t="s">
        <v>9</v>
      </c>
      <c r="H389" s="9" t="s">
        <v>9</v>
      </c>
      <c r="I389" s="9" t="s">
        <v>9</v>
      </c>
      <c r="J389" s="9" t="s">
        <v>9</v>
      </c>
      <c r="K389" s="50" t="s">
        <v>9</v>
      </c>
      <c r="L389" s="53" t="s">
        <v>9</v>
      </c>
      <c r="M389" s="53" t="s">
        <v>9</v>
      </c>
      <c r="N389" s="14">
        <v>0</v>
      </c>
    </row>
    <row r="390" spans="1:14" s="14" customFormat="1" ht="56.25" x14ac:dyDescent="0.25">
      <c r="A390" s="18">
        <v>389</v>
      </c>
      <c r="B390" s="39">
        <v>549012</v>
      </c>
      <c r="C390" s="29" t="s">
        <v>356</v>
      </c>
      <c r="D390" s="30" t="s">
        <v>14</v>
      </c>
      <c r="E390" s="9" t="s">
        <v>9</v>
      </c>
      <c r="F390" s="9" t="s">
        <v>9</v>
      </c>
      <c r="G390" s="12" t="s">
        <v>9</v>
      </c>
      <c r="H390" s="9" t="s">
        <v>9</v>
      </c>
      <c r="I390" s="9" t="s">
        <v>9</v>
      </c>
      <c r="J390" s="9" t="s">
        <v>9</v>
      </c>
      <c r="K390" s="50" t="s">
        <v>9</v>
      </c>
      <c r="L390" s="53" t="s">
        <v>9</v>
      </c>
      <c r="M390" s="53" t="s">
        <v>9</v>
      </c>
      <c r="N390" s="14">
        <v>0</v>
      </c>
    </row>
    <row r="391" spans="1:14" s="14" customFormat="1" ht="45" x14ac:dyDescent="0.25">
      <c r="A391" s="18">
        <v>390</v>
      </c>
      <c r="B391" s="39">
        <v>649802</v>
      </c>
      <c r="C391" s="29" t="s">
        <v>357</v>
      </c>
      <c r="D391" s="30" t="s">
        <v>14</v>
      </c>
      <c r="E391" s="9" t="s">
        <v>9</v>
      </c>
      <c r="F391" s="9" t="s">
        <v>9</v>
      </c>
      <c r="G391" s="12" t="s">
        <v>9</v>
      </c>
      <c r="H391" s="9" t="s">
        <v>9</v>
      </c>
      <c r="I391" s="9" t="s">
        <v>9</v>
      </c>
      <c r="J391" s="9" t="s">
        <v>9</v>
      </c>
      <c r="K391" s="50" t="s">
        <v>9</v>
      </c>
      <c r="L391" s="53" t="s">
        <v>9</v>
      </c>
      <c r="M391" s="53" t="s">
        <v>9</v>
      </c>
      <c r="N391" s="14">
        <v>0</v>
      </c>
    </row>
    <row r="392" spans="1:14" s="14" customFormat="1" ht="78.75" x14ac:dyDescent="0.25">
      <c r="A392" s="18">
        <v>391</v>
      </c>
      <c r="B392" s="39">
        <v>831905</v>
      </c>
      <c r="C392" s="29" t="s">
        <v>708</v>
      </c>
      <c r="D392" s="35" t="s">
        <v>14</v>
      </c>
      <c r="E392" s="9" t="s">
        <v>9</v>
      </c>
      <c r="F392" s="9" t="s">
        <v>9</v>
      </c>
      <c r="G392" s="12" t="s">
        <v>9</v>
      </c>
      <c r="H392" s="9" t="s">
        <v>9</v>
      </c>
      <c r="I392" s="9" t="s">
        <v>9</v>
      </c>
      <c r="J392" s="9" t="s">
        <v>9</v>
      </c>
      <c r="K392" s="50" t="s">
        <v>9</v>
      </c>
      <c r="L392" s="53" t="s">
        <v>9</v>
      </c>
      <c r="M392" s="53" t="s">
        <v>9</v>
      </c>
      <c r="N392" s="14">
        <v>0</v>
      </c>
    </row>
    <row r="393" spans="1:14" s="14" customFormat="1" ht="45" x14ac:dyDescent="0.25">
      <c r="A393" s="18">
        <v>392</v>
      </c>
      <c r="B393" s="40">
        <v>834203</v>
      </c>
      <c r="C393" s="29" t="s">
        <v>358</v>
      </c>
      <c r="D393" s="35" t="s">
        <v>14</v>
      </c>
      <c r="E393" s="9" t="s">
        <v>9</v>
      </c>
      <c r="F393" s="9" t="s">
        <v>9</v>
      </c>
      <c r="G393" s="12" t="s">
        <v>9</v>
      </c>
      <c r="H393" s="9" t="s">
        <v>9</v>
      </c>
      <c r="I393" s="9" t="s">
        <v>9</v>
      </c>
      <c r="J393" s="9" t="s">
        <v>9</v>
      </c>
      <c r="K393" s="50" t="s">
        <v>9</v>
      </c>
      <c r="L393" s="53" t="s">
        <v>9</v>
      </c>
      <c r="M393" s="53" t="s">
        <v>9</v>
      </c>
      <c r="N393" s="14">
        <v>0</v>
      </c>
    </row>
    <row r="394" spans="1:14" s="14" customFormat="1" ht="67.5" x14ac:dyDescent="0.25">
      <c r="A394" s="18">
        <v>393</v>
      </c>
      <c r="B394" s="40">
        <v>834940</v>
      </c>
      <c r="C394" s="29" t="s">
        <v>359</v>
      </c>
      <c r="D394" s="30" t="s">
        <v>14</v>
      </c>
      <c r="E394" s="9" t="s">
        <v>9</v>
      </c>
      <c r="F394" s="9" t="s">
        <v>9</v>
      </c>
      <c r="G394" s="12" t="s">
        <v>9</v>
      </c>
      <c r="H394" s="9" t="s">
        <v>9</v>
      </c>
      <c r="I394" s="9" t="s">
        <v>9</v>
      </c>
      <c r="J394" s="9" t="s">
        <v>9</v>
      </c>
      <c r="K394" s="50" t="s">
        <v>9</v>
      </c>
      <c r="L394" s="53" t="s">
        <v>9</v>
      </c>
      <c r="M394" s="53" t="s">
        <v>9</v>
      </c>
      <c r="N394" s="14">
        <v>0</v>
      </c>
    </row>
    <row r="395" spans="1:14" s="14" customFormat="1" ht="67.5" x14ac:dyDescent="0.25">
      <c r="A395" s="18">
        <v>394</v>
      </c>
      <c r="B395" s="40">
        <v>834950</v>
      </c>
      <c r="C395" s="29" t="s">
        <v>360</v>
      </c>
      <c r="D395" s="30" t="s">
        <v>14</v>
      </c>
      <c r="E395" s="9" t="s">
        <v>9</v>
      </c>
      <c r="F395" s="9" t="s">
        <v>9</v>
      </c>
      <c r="G395" s="12" t="s">
        <v>9</v>
      </c>
      <c r="H395" s="9" t="s">
        <v>9</v>
      </c>
      <c r="I395" s="9" t="s">
        <v>9</v>
      </c>
      <c r="J395" s="9" t="s">
        <v>9</v>
      </c>
      <c r="K395" s="50" t="s">
        <v>9</v>
      </c>
      <c r="L395" s="53" t="s">
        <v>9</v>
      </c>
      <c r="M395" s="53" t="s">
        <v>9</v>
      </c>
      <c r="N395" s="14">
        <v>0</v>
      </c>
    </row>
    <row r="396" spans="1:14" s="14" customFormat="1" ht="67.5" x14ac:dyDescent="0.25">
      <c r="A396" s="18">
        <v>395</v>
      </c>
      <c r="B396" s="40">
        <v>841001</v>
      </c>
      <c r="C396" s="29" t="s">
        <v>361</v>
      </c>
      <c r="D396" s="30" t="s">
        <v>14</v>
      </c>
      <c r="E396" s="9" t="s">
        <v>9</v>
      </c>
      <c r="F396" s="9" t="s">
        <v>9</v>
      </c>
      <c r="G396" s="12" t="s">
        <v>9</v>
      </c>
      <c r="H396" s="9" t="s">
        <v>9</v>
      </c>
      <c r="I396" s="9" t="s">
        <v>9</v>
      </c>
      <c r="J396" s="9" t="s">
        <v>9</v>
      </c>
      <c r="K396" s="50" t="s">
        <v>9</v>
      </c>
      <c r="L396" s="53" t="s">
        <v>9</v>
      </c>
      <c r="M396" s="53" t="s">
        <v>9</v>
      </c>
      <c r="N396" s="14">
        <v>0</v>
      </c>
    </row>
    <row r="397" spans="1:14" s="14" customFormat="1" ht="78.75" x14ac:dyDescent="0.25">
      <c r="A397" s="18">
        <v>396</v>
      </c>
      <c r="B397" s="39">
        <v>861102</v>
      </c>
      <c r="C397" s="29" t="s">
        <v>709</v>
      </c>
      <c r="D397" s="35" t="s">
        <v>14</v>
      </c>
      <c r="E397" s="9" t="s">
        <v>9</v>
      </c>
      <c r="F397" s="9" t="s">
        <v>9</v>
      </c>
      <c r="G397" s="12" t="s">
        <v>9</v>
      </c>
      <c r="H397" s="9" t="s">
        <v>9</v>
      </c>
      <c r="I397" s="9" t="s">
        <v>9</v>
      </c>
      <c r="J397" s="9" t="s">
        <v>9</v>
      </c>
      <c r="K397" s="50" t="s">
        <v>9</v>
      </c>
      <c r="L397" s="53" t="s">
        <v>9</v>
      </c>
      <c r="M397" s="53" t="s">
        <v>9</v>
      </c>
      <c r="N397" s="14">
        <v>0</v>
      </c>
    </row>
    <row r="398" spans="1:14" s="14" customFormat="1" ht="67.5" x14ac:dyDescent="0.25">
      <c r="A398" s="18">
        <v>397</v>
      </c>
      <c r="B398" s="39">
        <v>862007</v>
      </c>
      <c r="C398" s="29" t="s">
        <v>710</v>
      </c>
      <c r="D398" s="35" t="s">
        <v>14</v>
      </c>
      <c r="E398" s="9" t="s">
        <v>9</v>
      </c>
      <c r="F398" s="9" t="s">
        <v>9</v>
      </c>
      <c r="G398" s="12" t="s">
        <v>9</v>
      </c>
      <c r="H398" s="9" t="s">
        <v>9</v>
      </c>
      <c r="I398" s="9" t="s">
        <v>9</v>
      </c>
      <c r="J398" s="9" t="s">
        <v>9</v>
      </c>
      <c r="K398" s="50" t="s">
        <v>9</v>
      </c>
      <c r="L398" s="53" t="s">
        <v>9</v>
      </c>
      <c r="M398" s="53" t="s">
        <v>9</v>
      </c>
      <c r="N398" s="14">
        <v>0</v>
      </c>
    </row>
    <row r="399" spans="1:14" s="14" customFormat="1" ht="45" x14ac:dyDescent="0.25">
      <c r="A399" s="18">
        <v>398</v>
      </c>
      <c r="B399" s="39">
        <v>862324</v>
      </c>
      <c r="C399" s="29" t="s">
        <v>711</v>
      </c>
      <c r="D399" s="30" t="s">
        <v>14</v>
      </c>
      <c r="E399" s="9" t="s">
        <v>9</v>
      </c>
      <c r="F399" s="9" t="s">
        <v>9</v>
      </c>
      <c r="G399" s="12" t="s">
        <v>9</v>
      </c>
      <c r="H399" s="9" t="s">
        <v>9</v>
      </c>
      <c r="I399" s="9" t="s">
        <v>9</v>
      </c>
      <c r="J399" s="9" t="s">
        <v>9</v>
      </c>
      <c r="K399" s="50" t="s">
        <v>9</v>
      </c>
      <c r="L399" s="53" t="s">
        <v>9</v>
      </c>
      <c r="M399" s="53" t="s">
        <v>9</v>
      </c>
      <c r="N399" s="14">
        <v>0</v>
      </c>
    </row>
    <row r="400" spans="1:14" s="14" customFormat="1" ht="45" x14ac:dyDescent="0.25">
      <c r="A400" s="18">
        <v>399</v>
      </c>
      <c r="B400" s="40">
        <v>862602</v>
      </c>
      <c r="C400" s="29" t="s">
        <v>362</v>
      </c>
      <c r="D400" s="35" t="s">
        <v>14</v>
      </c>
      <c r="E400" s="9" t="s">
        <v>9</v>
      </c>
      <c r="F400" s="9" t="s">
        <v>9</v>
      </c>
      <c r="G400" s="12" t="s">
        <v>9</v>
      </c>
      <c r="H400" s="9" t="s">
        <v>9</v>
      </c>
      <c r="I400" s="9" t="s">
        <v>9</v>
      </c>
      <c r="J400" s="9" t="s">
        <v>9</v>
      </c>
      <c r="K400" s="50" t="s">
        <v>9</v>
      </c>
      <c r="L400" s="53" t="s">
        <v>9</v>
      </c>
      <c r="M400" s="53" t="s">
        <v>9</v>
      </c>
      <c r="N400" s="14">
        <v>0</v>
      </c>
    </row>
    <row r="401" spans="1:41" s="14" customFormat="1" ht="78.75" x14ac:dyDescent="0.25">
      <c r="A401" s="18">
        <v>400</v>
      </c>
      <c r="B401" s="40">
        <v>862801</v>
      </c>
      <c r="C401" s="29" t="s">
        <v>363</v>
      </c>
      <c r="D401" s="30" t="s">
        <v>14</v>
      </c>
      <c r="E401" s="9" t="s">
        <v>9</v>
      </c>
      <c r="F401" s="9" t="s">
        <v>9</v>
      </c>
      <c r="G401" s="12" t="s">
        <v>9</v>
      </c>
      <c r="H401" s="9" t="s">
        <v>9</v>
      </c>
      <c r="I401" s="9" t="s">
        <v>9</v>
      </c>
      <c r="J401" s="9" t="s">
        <v>9</v>
      </c>
      <c r="K401" s="50" t="s">
        <v>9</v>
      </c>
      <c r="L401" s="53" t="s">
        <v>9</v>
      </c>
      <c r="M401" s="53" t="s">
        <v>9</v>
      </c>
      <c r="N401" s="14">
        <v>0</v>
      </c>
    </row>
    <row r="402" spans="1:41" s="14" customFormat="1" ht="90" x14ac:dyDescent="0.25">
      <c r="A402" s="18">
        <v>401</v>
      </c>
      <c r="B402" s="40">
        <v>862802</v>
      </c>
      <c r="C402" s="29" t="s">
        <v>364</v>
      </c>
      <c r="D402" s="30" t="s">
        <v>14</v>
      </c>
      <c r="E402" s="9" t="s">
        <v>9</v>
      </c>
      <c r="F402" s="9" t="s">
        <v>9</v>
      </c>
      <c r="G402" s="12" t="s">
        <v>9</v>
      </c>
      <c r="H402" s="9" t="s">
        <v>9</v>
      </c>
      <c r="I402" s="9" t="s">
        <v>9</v>
      </c>
      <c r="J402" s="9" t="s">
        <v>9</v>
      </c>
      <c r="K402" s="50" t="s">
        <v>9</v>
      </c>
      <c r="L402" s="53" t="s">
        <v>9</v>
      </c>
      <c r="M402" s="53" t="s">
        <v>9</v>
      </c>
      <c r="N402" s="14">
        <v>0</v>
      </c>
    </row>
    <row r="403" spans="1:41" s="23" customFormat="1" ht="90" x14ac:dyDescent="0.25">
      <c r="A403" s="18">
        <v>402</v>
      </c>
      <c r="B403" s="40">
        <v>862803</v>
      </c>
      <c r="C403" s="29" t="s">
        <v>365</v>
      </c>
      <c r="D403" s="30" t="s">
        <v>14</v>
      </c>
      <c r="E403" s="9" t="s">
        <v>9</v>
      </c>
      <c r="F403" s="9" t="s">
        <v>9</v>
      </c>
      <c r="G403" s="12" t="s">
        <v>9</v>
      </c>
      <c r="H403" s="9" t="s">
        <v>9</v>
      </c>
      <c r="I403" s="9" t="s">
        <v>9</v>
      </c>
      <c r="J403" s="9" t="s">
        <v>9</v>
      </c>
      <c r="K403" s="50" t="s">
        <v>9</v>
      </c>
      <c r="L403" s="53" t="s">
        <v>9</v>
      </c>
      <c r="M403" s="53" t="s">
        <v>9</v>
      </c>
      <c r="N403" s="14">
        <v>0</v>
      </c>
      <c r="O403" s="14"/>
      <c r="P403" s="14"/>
      <c r="Q403" s="14"/>
      <c r="R403" s="14"/>
      <c r="S403" s="14"/>
      <c r="T403" s="14"/>
      <c r="U403" s="14"/>
      <c r="V403" s="14"/>
      <c r="W403" s="14"/>
      <c r="X403" s="14"/>
      <c r="Y403" s="14"/>
      <c r="Z403" s="14"/>
      <c r="AA403" s="14"/>
      <c r="AB403" s="14"/>
      <c r="AC403" s="14"/>
      <c r="AD403" s="14"/>
      <c r="AE403" s="14"/>
      <c r="AF403" s="14"/>
      <c r="AG403" s="14"/>
      <c r="AH403" s="14"/>
      <c r="AI403" s="14"/>
      <c r="AJ403" s="14"/>
      <c r="AK403" s="14"/>
      <c r="AL403" s="14"/>
      <c r="AM403" s="14"/>
      <c r="AN403" s="14"/>
      <c r="AO403" s="14"/>
    </row>
    <row r="404" spans="1:41" s="23" customFormat="1" ht="90" x14ac:dyDescent="0.25">
      <c r="A404" s="18">
        <v>403</v>
      </c>
      <c r="B404" s="40">
        <v>862804</v>
      </c>
      <c r="C404" s="29" t="s">
        <v>366</v>
      </c>
      <c r="D404" s="30" t="s">
        <v>14</v>
      </c>
      <c r="E404" s="9" t="s">
        <v>9</v>
      </c>
      <c r="F404" s="9" t="s">
        <v>9</v>
      </c>
      <c r="G404" s="12" t="s">
        <v>9</v>
      </c>
      <c r="H404" s="9" t="s">
        <v>9</v>
      </c>
      <c r="I404" s="9" t="s">
        <v>9</v>
      </c>
      <c r="J404" s="9" t="s">
        <v>9</v>
      </c>
      <c r="K404" s="50" t="s">
        <v>9</v>
      </c>
      <c r="L404" s="53" t="s">
        <v>9</v>
      </c>
      <c r="M404" s="53" t="s">
        <v>9</v>
      </c>
      <c r="N404" s="14">
        <v>0</v>
      </c>
      <c r="O404" s="14"/>
      <c r="P404" s="14"/>
      <c r="Q404" s="14"/>
      <c r="R404" s="14"/>
      <c r="S404" s="14"/>
      <c r="T404" s="14"/>
      <c r="U404" s="14"/>
      <c r="V404" s="14"/>
      <c r="W404" s="14"/>
      <c r="X404" s="14"/>
      <c r="Y404" s="14"/>
      <c r="Z404" s="14"/>
      <c r="AA404" s="14"/>
      <c r="AB404" s="14"/>
      <c r="AC404" s="14"/>
      <c r="AD404" s="14"/>
      <c r="AE404" s="14"/>
      <c r="AF404" s="14"/>
      <c r="AG404" s="14"/>
      <c r="AH404" s="14"/>
      <c r="AI404" s="14"/>
      <c r="AJ404" s="14"/>
      <c r="AK404" s="14"/>
      <c r="AL404" s="14"/>
      <c r="AM404" s="14"/>
      <c r="AN404" s="14"/>
      <c r="AO404" s="14"/>
    </row>
    <row r="405" spans="1:41" s="23" customFormat="1" ht="90" x14ac:dyDescent="0.25">
      <c r="A405" s="18">
        <v>404</v>
      </c>
      <c r="B405" s="40">
        <v>862805</v>
      </c>
      <c r="C405" s="29" t="s">
        <v>367</v>
      </c>
      <c r="D405" s="30" t="s">
        <v>14</v>
      </c>
      <c r="E405" s="9" t="s">
        <v>9</v>
      </c>
      <c r="F405" s="9" t="s">
        <v>9</v>
      </c>
      <c r="G405" s="12" t="s">
        <v>9</v>
      </c>
      <c r="H405" s="9" t="s">
        <v>9</v>
      </c>
      <c r="I405" s="9" t="s">
        <v>9</v>
      </c>
      <c r="J405" s="9" t="s">
        <v>9</v>
      </c>
      <c r="K405" s="50" t="s">
        <v>9</v>
      </c>
      <c r="L405" s="53" t="s">
        <v>9</v>
      </c>
      <c r="M405" s="53" t="s">
        <v>9</v>
      </c>
      <c r="N405" s="14">
        <v>0</v>
      </c>
      <c r="O405" s="14"/>
      <c r="P405" s="14"/>
      <c r="Q405" s="14"/>
      <c r="R405" s="14"/>
      <c r="S405" s="14"/>
      <c r="T405" s="14"/>
      <c r="U405" s="14"/>
      <c r="V405" s="14"/>
      <c r="W405" s="14"/>
      <c r="X405" s="14"/>
      <c r="Y405" s="14"/>
      <c r="Z405" s="14"/>
      <c r="AA405" s="14"/>
      <c r="AB405" s="14"/>
      <c r="AC405" s="14"/>
      <c r="AD405" s="14"/>
      <c r="AE405" s="14"/>
      <c r="AF405" s="14"/>
      <c r="AG405" s="14"/>
      <c r="AH405" s="14"/>
      <c r="AI405" s="14"/>
      <c r="AJ405" s="14"/>
      <c r="AK405" s="14"/>
      <c r="AL405" s="14"/>
      <c r="AM405" s="14"/>
      <c r="AN405" s="14"/>
      <c r="AO405" s="14"/>
    </row>
    <row r="406" spans="1:41" s="23" customFormat="1" ht="90" x14ac:dyDescent="0.25">
      <c r="A406" s="18">
        <v>405</v>
      </c>
      <c r="B406" s="40">
        <v>862806</v>
      </c>
      <c r="C406" s="29" t="s">
        <v>368</v>
      </c>
      <c r="D406" s="30" t="s">
        <v>14</v>
      </c>
      <c r="E406" s="9" t="s">
        <v>9</v>
      </c>
      <c r="F406" s="9" t="s">
        <v>9</v>
      </c>
      <c r="G406" s="12" t="s">
        <v>9</v>
      </c>
      <c r="H406" s="9" t="s">
        <v>9</v>
      </c>
      <c r="I406" s="9" t="s">
        <v>9</v>
      </c>
      <c r="J406" s="9" t="s">
        <v>9</v>
      </c>
      <c r="K406" s="50" t="s">
        <v>9</v>
      </c>
      <c r="L406" s="53" t="s">
        <v>9</v>
      </c>
      <c r="M406" s="53" t="s">
        <v>9</v>
      </c>
      <c r="N406" s="14">
        <v>0</v>
      </c>
      <c r="O406" s="14"/>
      <c r="P406" s="14"/>
      <c r="Q406" s="14"/>
      <c r="R406" s="14"/>
      <c r="S406" s="14"/>
      <c r="T406" s="14"/>
      <c r="U406" s="14"/>
      <c r="V406" s="14"/>
      <c r="W406" s="14"/>
      <c r="X406" s="14"/>
      <c r="Y406" s="14"/>
      <c r="Z406" s="14"/>
      <c r="AA406" s="14"/>
      <c r="AB406" s="14"/>
      <c r="AC406" s="14"/>
      <c r="AD406" s="14"/>
      <c r="AE406" s="14"/>
      <c r="AF406" s="14"/>
      <c r="AG406" s="14"/>
      <c r="AH406" s="14"/>
      <c r="AI406" s="14"/>
      <c r="AJ406" s="14"/>
      <c r="AK406" s="14"/>
      <c r="AL406" s="14"/>
      <c r="AM406" s="14"/>
      <c r="AN406" s="14"/>
      <c r="AO406" s="14"/>
    </row>
    <row r="407" spans="1:41" s="23" customFormat="1" ht="78.75" x14ac:dyDescent="0.25">
      <c r="A407" s="18">
        <v>406</v>
      </c>
      <c r="B407" s="40">
        <v>862807</v>
      </c>
      <c r="C407" s="29" t="s">
        <v>369</v>
      </c>
      <c r="D407" s="30" t="s">
        <v>14</v>
      </c>
      <c r="E407" s="9" t="s">
        <v>9</v>
      </c>
      <c r="F407" s="9" t="s">
        <v>9</v>
      </c>
      <c r="G407" s="12" t="s">
        <v>9</v>
      </c>
      <c r="H407" s="9" t="s">
        <v>9</v>
      </c>
      <c r="I407" s="9" t="s">
        <v>9</v>
      </c>
      <c r="J407" s="9" t="s">
        <v>9</v>
      </c>
      <c r="K407" s="50" t="s">
        <v>9</v>
      </c>
      <c r="L407" s="53" t="s">
        <v>9</v>
      </c>
      <c r="M407" s="53" t="s">
        <v>9</v>
      </c>
      <c r="N407" s="14">
        <v>0</v>
      </c>
      <c r="O407" s="14"/>
      <c r="P407" s="14"/>
      <c r="Q407" s="14"/>
      <c r="R407" s="14"/>
      <c r="S407" s="14"/>
      <c r="T407" s="14"/>
      <c r="U407" s="14"/>
      <c r="V407" s="14"/>
      <c r="W407" s="14"/>
      <c r="X407" s="14"/>
      <c r="Y407" s="14"/>
      <c r="Z407" s="14"/>
      <c r="AA407" s="14"/>
      <c r="AB407" s="14"/>
      <c r="AC407" s="14"/>
      <c r="AD407" s="14"/>
      <c r="AE407" s="14"/>
      <c r="AF407" s="14"/>
      <c r="AG407" s="14"/>
      <c r="AH407" s="14"/>
      <c r="AI407" s="14"/>
      <c r="AJ407" s="14"/>
      <c r="AK407" s="14"/>
      <c r="AL407" s="14"/>
      <c r="AM407" s="14"/>
      <c r="AN407" s="14"/>
      <c r="AO407" s="14"/>
    </row>
    <row r="408" spans="1:41" s="23" customFormat="1" ht="90" x14ac:dyDescent="0.25">
      <c r="A408" s="18">
        <v>407</v>
      </c>
      <c r="B408" s="40">
        <v>864205</v>
      </c>
      <c r="C408" s="29" t="s">
        <v>370</v>
      </c>
      <c r="D408" s="30" t="s">
        <v>14</v>
      </c>
      <c r="E408" s="9" t="s">
        <v>9</v>
      </c>
      <c r="F408" s="9" t="s">
        <v>9</v>
      </c>
      <c r="G408" s="12" t="s">
        <v>9</v>
      </c>
      <c r="H408" s="9" t="s">
        <v>9</v>
      </c>
      <c r="I408" s="9" t="s">
        <v>9</v>
      </c>
      <c r="J408" s="9" t="s">
        <v>9</v>
      </c>
      <c r="K408" s="50" t="s">
        <v>9</v>
      </c>
      <c r="L408" s="53" t="s">
        <v>9</v>
      </c>
      <c r="M408" s="55" t="s">
        <v>9</v>
      </c>
      <c r="N408" s="14">
        <v>0</v>
      </c>
      <c r="O408" s="14"/>
      <c r="P408" s="14"/>
      <c r="Q408" s="14"/>
      <c r="R408" s="14"/>
      <c r="S408" s="14"/>
      <c r="T408" s="14"/>
      <c r="U408" s="14"/>
      <c r="V408" s="14"/>
      <c r="W408" s="14"/>
      <c r="X408" s="14"/>
      <c r="Y408" s="14"/>
      <c r="Z408" s="14"/>
      <c r="AA408" s="14"/>
      <c r="AB408" s="14"/>
      <c r="AC408" s="14"/>
      <c r="AD408" s="14"/>
      <c r="AE408" s="14"/>
      <c r="AF408" s="14"/>
      <c r="AG408" s="14"/>
      <c r="AH408" s="14"/>
      <c r="AI408" s="14"/>
      <c r="AJ408" s="14"/>
      <c r="AK408" s="14"/>
      <c r="AL408" s="14"/>
      <c r="AM408" s="14"/>
      <c r="AN408" s="14"/>
      <c r="AO408" s="14"/>
    </row>
    <row r="409" spans="1:41" s="14" customFormat="1" ht="22.5" x14ac:dyDescent="0.25">
      <c r="A409" s="18">
        <v>408</v>
      </c>
      <c r="B409" s="36">
        <v>871111</v>
      </c>
      <c r="C409" s="32" t="s">
        <v>712</v>
      </c>
      <c r="D409" s="48" t="s">
        <v>8</v>
      </c>
      <c r="E409" s="9">
        <v>32585</v>
      </c>
      <c r="F409" s="9">
        <f t="shared" ref="F409:F413" si="159">E409*(1+9.28%)*(1+5.2%)*(1+5.1%)</f>
        <v>39371.038234975997</v>
      </c>
      <c r="G409" s="12">
        <v>33853</v>
      </c>
      <c r="H409" s="9">
        <f t="shared" ref="H409:H423" si="160">G409*(1+5.2%)*(1+5.1%)</f>
        <v>37429.637155999997</v>
      </c>
      <c r="I409" s="22">
        <v>38634.199999999997</v>
      </c>
      <c r="J409" s="9">
        <f t="shared" ref="J409:J411" si="161">I409*(1+5.1%)</f>
        <v>40604.544199999997</v>
      </c>
      <c r="K409" s="9">
        <f t="shared" ref="K409:K458" si="162">+AVERAGE(F409,H409,J409)</f>
        <v>39135.073196991994</v>
      </c>
      <c r="L409" s="57">
        <f t="shared" ref="L409:L451" si="163">+K409-J409</f>
        <v>-1469.4710030080023</v>
      </c>
      <c r="M409" s="53">
        <f t="shared" ref="M409:M411" si="164">+K409</f>
        <v>39135.073196991994</v>
      </c>
      <c r="N409" s="14">
        <v>1</v>
      </c>
    </row>
    <row r="410" spans="1:41" s="14" customFormat="1" ht="78.75" x14ac:dyDescent="0.25">
      <c r="A410" s="18">
        <v>409</v>
      </c>
      <c r="B410" s="36">
        <v>871121</v>
      </c>
      <c r="C410" s="32" t="s">
        <v>713</v>
      </c>
      <c r="D410" s="48" t="s">
        <v>8</v>
      </c>
      <c r="E410" s="9">
        <v>32585</v>
      </c>
      <c r="F410" s="9">
        <f t="shared" si="159"/>
        <v>39371.038234975997</v>
      </c>
      <c r="G410" s="12">
        <v>33853</v>
      </c>
      <c r="H410" s="9">
        <f t="shared" si="160"/>
        <v>37429.637155999997</v>
      </c>
      <c r="I410" s="22">
        <v>38634.199999999997</v>
      </c>
      <c r="J410" s="9">
        <f t="shared" si="161"/>
        <v>40604.544199999997</v>
      </c>
      <c r="K410" s="9">
        <f t="shared" si="162"/>
        <v>39135.073196991994</v>
      </c>
      <c r="L410" s="53">
        <f t="shared" si="163"/>
        <v>-1469.4710030080023</v>
      </c>
      <c r="M410" s="53">
        <f t="shared" si="164"/>
        <v>39135.073196991994</v>
      </c>
      <c r="N410" s="14">
        <v>1</v>
      </c>
    </row>
    <row r="411" spans="1:41" s="14" customFormat="1" ht="22.5" x14ac:dyDescent="0.25">
      <c r="A411" s="18">
        <v>410</v>
      </c>
      <c r="B411" s="36">
        <v>872002</v>
      </c>
      <c r="C411" s="32" t="s">
        <v>714</v>
      </c>
      <c r="D411" s="48" t="s">
        <v>8</v>
      </c>
      <c r="E411" s="9">
        <v>38436</v>
      </c>
      <c r="F411" s="9">
        <f t="shared" si="159"/>
        <v>46440.547049241599</v>
      </c>
      <c r="G411" s="12">
        <v>39933</v>
      </c>
      <c r="H411" s="9">
        <f t="shared" si="160"/>
        <v>44152.001316000002</v>
      </c>
      <c r="I411" s="22">
        <v>45471.9</v>
      </c>
      <c r="J411" s="9">
        <f t="shared" si="161"/>
        <v>47790.966899999999</v>
      </c>
      <c r="K411" s="9">
        <f t="shared" si="162"/>
        <v>46127.838421747205</v>
      </c>
      <c r="L411" s="53">
        <f t="shared" si="163"/>
        <v>-1663.1284782527946</v>
      </c>
      <c r="M411" s="53">
        <f t="shared" si="164"/>
        <v>46127.838421747205</v>
      </c>
      <c r="N411" s="14">
        <v>1</v>
      </c>
    </row>
    <row r="412" spans="1:41" s="14" customFormat="1" ht="56.25" x14ac:dyDescent="0.25">
      <c r="A412" s="18">
        <v>411</v>
      </c>
      <c r="B412" s="36">
        <v>872202</v>
      </c>
      <c r="C412" s="32" t="s">
        <v>715</v>
      </c>
      <c r="D412" s="48" t="s">
        <v>381</v>
      </c>
      <c r="E412" s="9">
        <v>1666315</v>
      </c>
      <c r="F412" s="9">
        <f t="shared" si="159"/>
        <v>2013335.9391288639</v>
      </c>
      <c r="G412" s="12">
        <v>1731184</v>
      </c>
      <c r="H412" s="9">
        <f t="shared" si="160"/>
        <v>1914087.0519679999</v>
      </c>
      <c r="I412" s="50" t="s">
        <v>9</v>
      </c>
      <c r="J412" s="50" t="s">
        <v>9</v>
      </c>
      <c r="K412" s="9">
        <f t="shared" si="162"/>
        <v>1963711.4955484318</v>
      </c>
      <c r="L412" s="70">
        <f t="shared" ref="L412" si="165">+K412-H412</f>
        <v>49624.443580431864</v>
      </c>
      <c r="M412" s="70">
        <f t="shared" ref="M412:M413" si="166">+H412</f>
        <v>1914087.0519679999</v>
      </c>
      <c r="N412" s="14">
        <v>4</v>
      </c>
    </row>
    <row r="413" spans="1:41" s="14" customFormat="1" ht="22.5" x14ac:dyDescent="0.25">
      <c r="A413" s="18">
        <v>412</v>
      </c>
      <c r="B413" s="36">
        <v>872520</v>
      </c>
      <c r="C413" s="32" t="s">
        <v>716</v>
      </c>
      <c r="D413" s="48" t="s">
        <v>381</v>
      </c>
      <c r="E413" s="9">
        <v>86959</v>
      </c>
      <c r="F413" s="9">
        <f t="shared" si="159"/>
        <v>105068.77747047039</v>
      </c>
      <c r="G413" s="12">
        <v>90344</v>
      </c>
      <c r="H413" s="9">
        <f t="shared" si="160"/>
        <v>99889.024288000001</v>
      </c>
      <c r="I413" s="50" t="s">
        <v>9</v>
      </c>
      <c r="J413" s="50" t="s">
        <v>9</v>
      </c>
      <c r="K413" s="9">
        <f t="shared" si="162"/>
        <v>102478.9008792352</v>
      </c>
      <c r="L413" s="70">
        <f t="shared" ref="L413" si="167">+K413-H413</f>
        <v>2589.8765912351955</v>
      </c>
      <c r="M413" s="70">
        <f t="shared" si="166"/>
        <v>99889.024288000001</v>
      </c>
      <c r="N413" s="14">
        <v>4</v>
      </c>
    </row>
    <row r="414" spans="1:41" s="14" customFormat="1" ht="33.75" x14ac:dyDescent="0.25">
      <c r="A414" s="18">
        <v>413</v>
      </c>
      <c r="B414" s="36">
        <v>873501</v>
      </c>
      <c r="C414" s="32" t="s">
        <v>717</v>
      </c>
      <c r="D414" s="30" t="s">
        <v>14</v>
      </c>
      <c r="E414" s="9">
        <v>73032</v>
      </c>
      <c r="F414" s="9">
        <f t="shared" ref="F414:F429" si="168">E414*(1+9.28%)*(1+5.2%)*(1+5.1%)</f>
        <v>88241.389116979204</v>
      </c>
      <c r="G414" s="12">
        <v>75875</v>
      </c>
      <c r="H414" s="9">
        <f t="shared" si="160"/>
        <v>83891.345499999996</v>
      </c>
      <c r="I414" s="22">
        <v>234385</v>
      </c>
      <c r="J414" s="9">
        <f t="shared" ref="J414:J423" si="169">I414*(1+5.1%)</f>
        <v>246338.63499999998</v>
      </c>
      <c r="K414" s="9">
        <f t="shared" si="162"/>
        <v>139490.45653899305</v>
      </c>
      <c r="L414" s="53">
        <f t="shared" si="163"/>
        <v>-106848.17846100693</v>
      </c>
      <c r="M414" s="53">
        <f>+K414</f>
        <v>139490.45653899305</v>
      </c>
      <c r="N414" s="14">
        <v>1</v>
      </c>
    </row>
    <row r="415" spans="1:41" s="14" customFormat="1" ht="78.75" x14ac:dyDescent="0.25">
      <c r="A415" s="18">
        <v>414</v>
      </c>
      <c r="B415" s="36">
        <v>874111</v>
      </c>
      <c r="C415" s="32" t="s">
        <v>718</v>
      </c>
      <c r="D415" s="30" t="s">
        <v>14</v>
      </c>
      <c r="E415" s="9">
        <v>1598485.1</v>
      </c>
      <c r="F415" s="9">
        <f t="shared" si="168"/>
        <v>1931380.0211796665</v>
      </c>
      <c r="G415" s="12">
        <v>1660714</v>
      </c>
      <c r="H415" s="9">
        <f t="shared" si="160"/>
        <v>1836171.755528</v>
      </c>
      <c r="I415" s="9">
        <v>1603154</v>
      </c>
      <c r="J415" s="9">
        <f t="shared" si="169"/>
        <v>1684914.8539999998</v>
      </c>
      <c r="K415" s="9">
        <f t="shared" si="162"/>
        <v>1817488.8769025553</v>
      </c>
      <c r="L415" s="71">
        <f t="shared" si="163"/>
        <v>132574.02290255553</v>
      </c>
      <c r="M415" s="71">
        <f t="shared" ref="M415:M423" si="170">+J415</f>
        <v>1684914.8539999998</v>
      </c>
      <c r="N415" s="14">
        <v>5</v>
      </c>
    </row>
    <row r="416" spans="1:41" s="14" customFormat="1" ht="67.5" x14ac:dyDescent="0.25">
      <c r="A416" s="18">
        <v>415</v>
      </c>
      <c r="B416" s="36">
        <v>874112</v>
      </c>
      <c r="C416" s="32" t="s">
        <v>719</v>
      </c>
      <c r="D416" s="30" t="s">
        <v>14</v>
      </c>
      <c r="E416" s="9">
        <v>2092922.32</v>
      </c>
      <c r="F416" s="9">
        <f t="shared" si="168"/>
        <v>2528787.0088554448</v>
      </c>
      <c r="G416" s="12">
        <v>2174399</v>
      </c>
      <c r="H416" s="9">
        <f t="shared" si="160"/>
        <v>2404128.6031479998</v>
      </c>
      <c r="I416" s="9">
        <v>2096819</v>
      </c>
      <c r="J416" s="9">
        <f t="shared" si="169"/>
        <v>2203756.7689999999</v>
      </c>
      <c r="K416" s="9">
        <f t="shared" si="162"/>
        <v>2378890.7936678152</v>
      </c>
      <c r="L416" s="71">
        <f t="shared" si="163"/>
        <v>175134.02466781531</v>
      </c>
      <c r="M416" s="71">
        <f t="shared" si="170"/>
        <v>2203756.7689999999</v>
      </c>
      <c r="N416" s="14">
        <v>5</v>
      </c>
    </row>
    <row r="417" spans="1:14" s="14" customFormat="1" ht="67.5" x14ac:dyDescent="0.25">
      <c r="A417" s="18">
        <v>416</v>
      </c>
      <c r="B417" s="36">
        <v>874113</v>
      </c>
      <c r="C417" s="32" t="s">
        <v>720</v>
      </c>
      <c r="D417" s="30" t="s">
        <v>14</v>
      </c>
      <c r="E417" s="9">
        <v>967339.34</v>
      </c>
      <c r="F417" s="9">
        <f t="shared" si="168"/>
        <v>1168794.0506778103</v>
      </c>
      <c r="G417" s="12">
        <v>1004998</v>
      </c>
      <c r="H417" s="9">
        <f t="shared" si="160"/>
        <v>1111178.0486959999</v>
      </c>
      <c r="I417" s="9">
        <v>972994</v>
      </c>
      <c r="J417" s="9">
        <f t="shared" si="169"/>
        <v>1022616.6939999999</v>
      </c>
      <c r="K417" s="9">
        <f t="shared" si="162"/>
        <v>1100862.9311246034</v>
      </c>
      <c r="L417" s="71">
        <f t="shared" si="163"/>
        <v>78246.237124603475</v>
      </c>
      <c r="M417" s="71">
        <f t="shared" si="170"/>
        <v>1022616.6939999999</v>
      </c>
      <c r="N417" s="14">
        <v>5</v>
      </c>
    </row>
    <row r="418" spans="1:14" s="14" customFormat="1" ht="67.5" x14ac:dyDescent="0.25">
      <c r="A418" s="18">
        <v>417</v>
      </c>
      <c r="B418" s="31">
        <v>874114</v>
      </c>
      <c r="C418" s="32" t="s">
        <v>721</v>
      </c>
      <c r="D418" s="30" t="s">
        <v>14</v>
      </c>
      <c r="E418" s="9">
        <v>1271067.8500000001</v>
      </c>
      <c r="F418" s="9">
        <f t="shared" si="168"/>
        <v>1535775.9988215051</v>
      </c>
      <c r="G418" s="12">
        <v>1320550</v>
      </c>
      <c r="H418" s="9">
        <f t="shared" si="160"/>
        <v>1460068.7486</v>
      </c>
      <c r="I418" s="9">
        <v>1276248</v>
      </c>
      <c r="J418" s="9">
        <f t="shared" si="169"/>
        <v>1341336.6479999998</v>
      </c>
      <c r="K418" s="9">
        <f t="shared" si="162"/>
        <v>1445727.1318071682</v>
      </c>
      <c r="L418" s="71">
        <f t="shared" si="163"/>
        <v>104390.48380716844</v>
      </c>
      <c r="M418" s="71">
        <f t="shared" si="170"/>
        <v>1341336.6479999998</v>
      </c>
      <c r="N418" s="14">
        <v>5</v>
      </c>
    </row>
    <row r="419" spans="1:14" s="14" customFormat="1" ht="78.75" x14ac:dyDescent="0.25">
      <c r="A419" s="18">
        <v>418</v>
      </c>
      <c r="B419" s="31">
        <v>874121</v>
      </c>
      <c r="C419" s="32" t="s">
        <v>722</v>
      </c>
      <c r="D419" s="30" t="s">
        <v>14</v>
      </c>
      <c r="E419" s="9">
        <v>1598485.1</v>
      </c>
      <c r="F419" s="9">
        <f t="shared" si="168"/>
        <v>1931380.0211796665</v>
      </c>
      <c r="G419" s="12">
        <v>1660714</v>
      </c>
      <c r="H419" s="9">
        <f t="shared" si="160"/>
        <v>1836171.755528</v>
      </c>
      <c r="I419" s="9">
        <v>1603154</v>
      </c>
      <c r="J419" s="9">
        <f t="shared" si="169"/>
        <v>1684914.8539999998</v>
      </c>
      <c r="K419" s="9">
        <f t="shared" si="162"/>
        <v>1817488.8769025553</v>
      </c>
      <c r="L419" s="71">
        <f t="shared" si="163"/>
        <v>132574.02290255553</v>
      </c>
      <c r="M419" s="71">
        <f t="shared" si="170"/>
        <v>1684914.8539999998</v>
      </c>
      <c r="N419" s="14">
        <v>5</v>
      </c>
    </row>
    <row r="420" spans="1:14" s="14" customFormat="1" ht="67.5" x14ac:dyDescent="0.25">
      <c r="A420" s="18">
        <v>419</v>
      </c>
      <c r="B420" s="31">
        <v>874122</v>
      </c>
      <c r="C420" s="32" t="s">
        <v>723</v>
      </c>
      <c r="D420" s="30" t="s">
        <v>14</v>
      </c>
      <c r="E420" s="9">
        <v>2092922.32</v>
      </c>
      <c r="F420" s="9">
        <f t="shared" si="168"/>
        <v>2528787.0088554448</v>
      </c>
      <c r="G420" s="12">
        <v>2174399</v>
      </c>
      <c r="H420" s="9">
        <f t="shared" si="160"/>
        <v>2404128.6031479998</v>
      </c>
      <c r="I420" s="9">
        <v>2096819</v>
      </c>
      <c r="J420" s="9">
        <f t="shared" si="169"/>
        <v>2203756.7689999999</v>
      </c>
      <c r="K420" s="9">
        <f t="shared" si="162"/>
        <v>2378890.7936678152</v>
      </c>
      <c r="L420" s="71">
        <f t="shared" si="163"/>
        <v>175134.02466781531</v>
      </c>
      <c r="M420" s="71">
        <f t="shared" si="170"/>
        <v>2203756.7689999999</v>
      </c>
      <c r="N420" s="14">
        <v>5</v>
      </c>
    </row>
    <row r="421" spans="1:14" s="14" customFormat="1" ht="67.5" x14ac:dyDescent="0.25">
      <c r="A421" s="18">
        <v>420</v>
      </c>
      <c r="B421" s="31">
        <v>874123</v>
      </c>
      <c r="C421" s="32" t="s">
        <v>724</v>
      </c>
      <c r="D421" s="30" t="s">
        <v>14</v>
      </c>
      <c r="E421" s="9">
        <v>967339.34</v>
      </c>
      <c r="F421" s="9">
        <f t="shared" si="168"/>
        <v>1168794.0506778103</v>
      </c>
      <c r="G421" s="12">
        <v>1004998</v>
      </c>
      <c r="H421" s="9">
        <f t="shared" si="160"/>
        <v>1111178.0486959999</v>
      </c>
      <c r="I421" s="9">
        <v>972994</v>
      </c>
      <c r="J421" s="9">
        <f t="shared" si="169"/>
        <v>1022616.6939999999</v>
      </c>
      <c r="K421" s="9">
        <f t="shared" si="162"/>
        <v>1100862.9311246034</v>
      </c>
      <c r="L421" s="71">
        <f t="shared" si="163"/>
        <v>78246.237124603475</v>
      </c>
      <c r="M421" s="71">
        <f t="shared" si="170"/>
        <v>1022616.6939999999</v>
      </c>
      <c r="N421" s="14">
        <v>5</v>
      </c>
    </row>
    <row r="422" spans="1:14" s="14" customFormat="1" ht="67.5" x14ac:dyDescent="0.25">
      <c r="A422" s="18">
        <v>421</v>
      </c>
      <c r="B422" s="31">
        <v>874124</v>
      </c>
      <c r="C422" s="32" t="s">
        <v>725</v>
      </c>
      <c r="D422" s="30" t="s">
        <v>14</v>
      </c>
      <c r="E422" s="9">
        <v>1271067.8500000001</v>
      </c>
      <c r="F422" s="9">
        <f t="shared" si="168"/>
        <v>1535775.9988215051</v>
      </c>
      <c r="G422" s="12">
        <v>1320550</v>
      </c>
      <c r="H422" s="9">
        <f t="shared" si="160"/>
        <v>1460068.7486</v>
      </c>
      <c r="I422" s="9">
        <v>1276248</v>
      </c>
      <c r="J422" s="9">
        <f t="shared" si="169"/>
        <v>1341336.6479999998</v>
      </c>
      <c r="K422" s="9">
        <f t="shared" si="162"/>
        <v>1445727.1318071682</v>
      </c>
      <c r="L422" s="71">
        <f t="shared" si="163"/>
        <v>104390.48380716844</v>
      </c>
      <c r="M422" s="71">
        <f t="shared" si="170"/>
        <v>1341336.6479999998</v>
      </c>
      <c r="N422" s="14">
        <v>5</v>
      </c>
    </row>
    <row r="423" spans="1:14" s="14" customFormat="1" ht="90" x14ac:dyDescent="0.25">
      <c r="A423" s="18">
        <v>422</v>
      </c>
      <c r="B423" s="31">
        <v>874125</v>
      </c>
      <c r="C423" s="32" t="s">
        <v>726</v>
      </c>
      <c r="D423" s="30" t="s">
        <v>14</v>
      </c>
      <c r="E423" s="9">
        <v>1598485.1</v>
      </c>
      <c r="F423" s="9">
        <f t="shared" si="168"/>
        <v>1931380.0211796665</v>
      </c>
      <c r="G423" s="12">
        <v>1660714</v>
      </c>
      <c r="H423" s="9">
        <f t="shared" si="160"/>
        <v>1836171.755528</v>
      </c>
      <c r="I423" s="9">
        <v>1603154</v>
      </c>
      <c r="J423" s="9">
        <f t="shared" si="169"/>
        <v>1684914.8539999998</v>
      </c>
      <c r="K423" s="9">
        <f t="shared" si="162"/>
        <v>1817488.8769025553</v>
      </c>
      <c r="L423" s="71">
        <f t="shared" si="163"/>
        <v>132574.02290255553</v>
      </c>
      <c r="M423" s="71">
        <f t="shared" si="170"/>
        <v>1684914.8539999998</v>
      </c>
      <c r="N423" s="14">
        <v>5</v>
      </c>
    </row>
    <row r="424" spans="1:14" s="14" customFormat="1" ht="22.5" x14ac:dyDescent="0.25">
      <c r="A424" s="18">
        <v>423</v>
      </c>
      <c r="B424" s="39">
        <v>874130</v>
      </c>
      <c r="C424" s="29" t="s">
        <v>371</v>
      </c>
      <c r="D424" s="30" t="s">
        <v>14</v>
      </c>
      <c r="E424" s="9">
        <v>4625224</v>
      </c>
      <c r="F424" s="9">
        <f t="shared" si="168"/>
        <v>5588456.9878572542</v>
      </c>
      <c r="G424" s="12" t="s">
        <v>9</v>
      </c>
      <c r="H424" s="9" t="s">
        <v>9</v>
      </c>
      <c r="I424" s="9" t="s">
        <v>9</v>
      </c>
      <c r="J424" s="9" t="s">
        <v>9</v>
      </c>
      <c r="K424" s="9">
        <f t="shared" si="162"/>
        <v>5588456.9878572542</v>
      </c>
      <c r="L424" s="58">
        <f>+K424-F424</f>
        <v>0</v>
      </c>
      <c r="M424" s="58">
        <f>+K424</f>
        <v>5588456.9878572542</v>
      </c>
      <c r="N424" s="14">
        <v>3</v>
      </c>
    </row>
    <row r="425" spans="1:14" s="14" customFormat="1" ht="45" x14ac:dyDescent="0.25">
      <c r="A425" s="18">
        <v>424</v>
      </c>
      <c r="B425" s="31">
        <v>874131</v>
      </c>
      <c r="C425" s="32" t="s">
        <v>727</v>
      </c>
      <c r="D425" s="30" t="s">
        <v>14</v>
      </c>
      <c r="E425" s="9">
        <v>967339.34</v>
      </c>
      <c r="F425" s="9">
        <f t="shared" si="168"/>
        <v>1168794.0506778103</v>
      </c>
      <c r="G425" s="12">
        <v>1004998</v>
      </c>
      <c r="H425" s="9">
        <f t="shared" ref="H425:H429" si="171">G425*(1+5.2%)*(1+5.1%)</f>
        <v>1111178.0486959999</v>
      </c>
      <c r="I425" s="9">
        <v>972994</v>
      </c>
      <c r="J425" s="9">
        <f>I425*(1+5.1%)</f>
        <v>1022616.6939999999</v>
      </c>
      <c r="K425" s="9">
        <f t="shared" si="162"/>
        <v>1100862.9311246034</v>
      </c>
      <c r="L425" s="71">
        <f t="shared" si="163"/>
        <v>78246.237124603475</v>
      </c>
      <c r="M425" s="71">
        <f t="shared" ref="M425:M426" si="172">+J425</f>
        <v>1022616.6939999999</v>
      </c>
      <c r="N425" s="14">
        <v>5</v>
      </c>
    </row>
    <row r="426" spans="1:14" s="14" customFormat="1" ht="45" x14ac:dyDescent="0.25">
      <c r="A426" s="18">
        <v>425</v>
      </c>
      <c r="B426" s="31">
        <v>874132</v>
      </c>
      <c r="C426" s="32" t="s">
        <v>728</v>
      </c>
      <c r="D426" s="30" t="s">
        <v>14</v>
      </c>
      <c r="E426" s="9">
        <v>1271067.8500000001</v>
      </c>
      <c r="F426" s="9">
        <f t="shared" si="168"/>
        <v>1535775.9988215051</v>
      </c>
      <c r="G426" s="12">
        <v>1320550</v>
      </c>
      <c r="H426" s="9">
        <f t="shared" si="171"/>
        <v>1460068.7486</v>
      </c>
      <c r="I426" s="9">
        <v>1276248</v>
      </c>
      <c r="J426" s="9">
        <f>I426*(1+5.1%)</f>
        <v>1341336.6479999998</v>
      </c>
      <c r="K426" s="9">
        <f t="shared" si="162"/>
        <v>1445727.1318071682</v>
      </c>
      <c r="L426" s="71">
        <f t="shared" si="163"/>
        <v>104390.48380716844</v>
      </c>
      <c r="M426" s="71">
        <f t="shared" si="172"/>
        <v>1341336.6479999998</v>
      </c>
      <c r="N426" s="14">
        <v>5</v>
      </c>
    </row>
    <row r="427" spans="1:14" s="14" customFormat="1" ht="146.25" x14ac:dyDescent="0.25">
      <c r="A427" s="18">
        <v>426</v>
      </c>
      <c r="B427" s="27">
        <v>874133</v>
      </c>
      <c r="C427" s="35" t="s">
        <v>729</v>
      </c>
      <c r="D427" s="33" t="s">
        <v>730</v>
      </c>
      <c r="E427" s="9">
        <v>3254500</v>
      </c>
      <c r="F427" s="9">
        <f t="shared" si="168"/>
        <v>3932270.7974752001</v>
      </c>
      <c r="G427" s="12">
        <v>3169600</v>
      </c>
      <c r="H427" s="9">
        <f t="shared" si="171"/>
        <v>3504474.5792</v>
      </c>
      <c r="I427" s="20">
        <v>3645040</v>
      </c>
      <c r="J427" s="9">
        <f>I427*(1+5.1%)</f>
        <v>3830937.0399999996</v>
      </c>
      <c r="K427" s="9">
        <f t="shared" si="162"/>
        <v>3755894.1388917328</v>
      </c>
      <c r="L427" s="53">
        <f t="shared" si="163"/>
        <v>-75042.901108266786</v>
      </c>
      <c r="M427" s="53">
        <f>+K427</f>
        <v>3755894.1388917328</v>
      </c>
      <c r="N427" s="14">
        <v>1</v>
      </c>
    </row>
    <row r="428" spans="1:14" s="14" customFormat="1" ht="90" x14ac:dyDescent="0.25">
      <c r="A428" s="18">
        <v>427</v>
      </c>
      <c r="B428" s="31">
        <v>874134</v>
      </c>
      <c r="C428" s="32" t="s">
        <v>731</v>
      </c>
      <c r="D428" s="30" t="s">
        <v>14</v>
      </c>
      <c r="E428" s="9">
        <v>1598485.1</v>
      </c>
      <c r="F428" s="9">
        <f t="shared" si="168"/>
        <v>1931380.0211796665</v>
      </c>
      <c r="G428" s="12">
        <v>1660714</v>
      </c>
      <c r="H428" s="9">
        <f t="shared" si="171"/>
        <v>1836171.755528</v>
      </c>
      <c r="I428" s="9">
        <v>1603154</v>
      </c>
      <c r="J428" s="9">
        <f>I428*(1+5.1%)</f>
        <v>1684914.8539999998</v>
      </c>
      <c r="K428" s="9">
        <f t="shared" si="162"/>
        <v>1817488.8769025553</v>
      </c>
      <c r="L428" s="71">
        <f t="shared" si="163"/>
        <v>132574.02290255553</v>
      </c>
      <c r="M428" s="71">
        <f t="shared" ref="M428:M429" si="173">+J428</f>
        <v>1684914.8539999998</v>
      </c>
      <c r="N428" s="14">
        <v>5</v>
      </c>
    </row>
    <row r="429" spans="1:14" s="14" customFormat="1" ht="67.5" x14ac:dyDescent="0.25">
      <c r="A429" s="18">
        <v>428</v>
      </c>
      <c r="B429" s="31">
        <v>874301</v>
      </c>
      <c r="C429" s="32" t="s">
        <v>732</v>
      </c>
      <c r="D429" s="30" t="s">
        <v>14</v>
      </c>
      <c r="E429" s="9">
        <v>1485765</v>
      </c>
      <c r="F429" s="9">
        <f t="shared" si="168"/>
        <v>1795185.227042784</v>
      </c>
      <c r="G429" s="12">
        <v>1543605</v>
      </c>
      <c r="H429" s="9">
        <f t="shared" si="171"/>
        <v>1706689.9554599999</v>
      </c>
      <c r="I429" s="22">
        <v>1490610</v>
      </c>
      <c r="J429" s="9">
        <f>I429*(1+5.1%)</f>
        <v>1566631.1099999999</v>
      </c>
      <c r="K429" s="9">
        <f t="shared" si="162"/>
        <v>1689502.0975009277</v>
      </c>
      <c r="L429" s="71">
        <f t="shared" si="163"/>
        <v>122870.98750092788</v>
      </c>
      <c r="M429" s="71">
        <f t="shared" si="173"/>
        <v>1566631.1099999999</v>
      </c>
      <c r="N429" s="14">
        <v>5</v>
      </c>
    </row>
    <row r="430" spans="1:14" s="14" customFormat="1" ht="33.75" x14ac:dyDescent="0.25">
      <c r="A430" s="18">
        <v>429</v>
      </c>
      <c r="B430" s="39">
        <v>874313</v>
      </c>
      <c r="C430" s="29" t="s">
        <v>372</v>
      </c>
      <c r="D430" s="30" t="s">
        <v>14</v>
      </c>
      <c r="E430" s="9" t="s">
        <v>9</v>
      </c>
      <c r="F430" s="9" t="s">
        <v>9</v>
      </c>
      <c r="G430" s="12" t="s">
        <v>9</v>
      </c>
      <c r="H430" s="9" t="s">
        <v>9</v>
      </c>
      <c r="I430" s="9" t="s">
        <v>9</v>
      </c>
      <c r="J430" s="9" t="s">
        <v>9</v>
      </c>
      <c r="K430" s="50" t="s">
        <v>9</v>
      </c>
      <c r="L430" s="53" t="s">
        <v>9</v>
      </c>
      <c r="M430" s="53" t="s">
        <v>9</v>
      </c>
      <c r="N430" s="14">
        <v>0</v>
      </c>
    </row>
    <row r="431" spans="1:14" s="14" customFormat="1" ht="33.75" x14ac:dyDescent="0.25">
      <c r="A431" s="18">
        <v>430</v>
      </c>
      <c r="B431" s="39">
        <v>874601</v>
      </c>
      <c r="C431" s="29" t="s">
        <v>733</v>
      </c>
      <c r="D431" s="30" t="s">
        <v>14</v>
      </c>
      <c r="E431" s="9" t="s">
        <v>9</v>
      </c>
      <c r="F431" s="9" t="s">
        <v>9</v>
      </c>
      <c r="G431" s="12" t="s">
        <v>9</v>
      </c>
      <c r="H431" s="9" t="s">
        <v>9</v>
      </c>
      <c r="I431" s="9" t="s">
        <v>9</v>
      </c>
      <c r="J431" s="9" t="s">
        <v>9</v>
      </c>
      <c r="K431" s="50" t="s">
        <v>9</v>
      </c>
      <c r="L431" s="53" t="s">
        <v>9</v>
      </c>
      <c r="M431" s="53" t="s">
        <v>9</v>
      </c>
      <c r="N431" s="14">
        <v>0</v>
      </c>
    </row>
    <row r="432" spans="1:14" s="14" customFormat="1" ht="33.75" x14ac:dyDescent="0.25">
      <c r="A432" s="18">
        <v>431</v>
      </c>
      <c r="B432" s="39">
        <v>874602</v>
      </c>
      <c r="C432" s="29" t="s">
        <v>734</v>
      </c>
      <c r="D432" s="30" t="s">
        <v>14</v>
      </c>
      <c r="E432" s="9" t="s">
        <v>9</v>
      </c>
      <c r="F432" s="9" t="s">
        <v>9</v>
      </c>
      <c r="G432" s="12" t="s">
        <v>9</v>
      </c>
      <c r="H432" s="9" t="s">
        <v>9</v>
      </c>
      <c r="I432" s="9" t="s">
        <v>9</v>
      </c>
      <c r="J432" s="9" t="s">
        <v>9</v>
      </c>
      <c r="K432" s="50" t="s">
        <v>9</v>
      </c>
      <c r="L432" s="53" t="s">
        <v>9</v>
      </c>
      <c r="M432" s="53" t="s">
        <v>9</v>
      </c>
      <c r="N432" s="14">
        <v>0</v>
      </c>
    </row>
    <row r="433" spans="1:14" s="14" customFormat="1" ht="22.5" x14ac:dyDescent="0.25">
      <c r="A433" s="18">
        <v>432</v>
      </c>
      <c r="B433" s="40">
        <v>875101</v>
      </c>
      <c r="C433" s="29" t="s">
        <v>373</v>
      </c>
      <c r="D433" s="30" t="s">
        <v>14</v>
      </c>
      <c r="E433" s="9" t="s">
        <v>9</v>
      </c>
      <c r="F433" s="9" t="s">
        <v>9</v>
      </c>
      <c r="G433" s="12" t="s">
        <v>9</v>
      </c>
      <c r="H433" s="9" t="s">
        <v>9</v>
      </c>
      <c r="I433" s="9" t="s">
        <v>9</v>
      </c>
      <c r="J433" s="9" t="s">
        <v>9</v>
      </c>
      <c r="K433" s="50" t="s">
        <v>9</v>
      </c>
      <c r="L433" s="53" t="s">
        <v>9</v>
      </c>
      <c r="M433" s="53" t="s">
        <v>9</v>
      </c>
      <c r="N433" s="14">
        <v>0</v>
      </c>
    </row>
    <row r="434" spans="1:14" s="14" customFormat="1" ht="22.5" x14ac:dyDescent="0.25">
      <c r="A434" s="18">
        <v>433</v>
      </c>
      <c r="B434" s="31">
        <v>876110</v>
      </c>
      <c r="C434" s="32" t="s">
        <v>735</v>
      </c>
      <c r="D434" s="30" t="s">
        <v>14</v>
      </c>
      <c r="E434" s="9">
        <v>439178.13</v>
      </c>
      <c r="F434" s="9">
        <f>E434*(1+9.28%)*(1+5.2%)*(1+5.1%)</f>
        <v>530639.83268974256</v>
      </c>
      <c r="G434" s="12">
        <v>758421</v>
      </c>
      <c r="H434" s="9">
        <f t="shared" ref="H434:H452" si="174">G434*(1+5.2%)*(1+5.1%)</f>
        <v>838549.69549199997</v>
      </c>
      <c r="I434" s="9">
        <v>431652</v>
      </c>
      <c r="J434" s="9">
        <f t="shared" ref="J434:J437" si="175">I434*(1+5.1%)</f>
        <v>453666.25199999998</v>
      </c>
      <c r="K434" s="9">
        <f t="shared" si="162"/>
        <v>607618.59339391405</v>
      </c>
      <c r="L434" s="75">
        <f t="shared" si="163"/>
        <v>153952.34139391407</v>
      </c>
      <c r="M434" s="71">
        <f t="shared" ref="M434:M435" si="176">+J434</f>
        <v>453666.25199999998</v>
      </c>
      <c r="N434" s="14">
        <v>5</v>
      </c>
    </row>
    <row r="435" spans="1:14" s="14" customFormat="1" ht="90" x14ac:dyDescent="0.25">
      <c r="A435" s="18">
        <v>434</v>
      </c>
      <c r="B435" s="31">
        <v>876120</v>
      </c>
      <c r="C435" s="32" t="s">
        <v>736</v>
      </c>
      <c r="D435" s="33" t="s">
        <v>474</v>
      </c>
      <c r="E435" s="9">
        <v>2181000</v>
      </c>
      <c r="F435" s="9">
        <f>E435*(1+9.28%)*(1+5.2%)*(1+5.1%)</f>
        <v>2635207.4387135999</v>
      </c>
      <c r="G435" s="12">
        <v>1792000</v>
      </c>
      <c r="H435" s="9">
        <f t="shared" si="174"/>
        <v>1981328.3839999998</v>
      </c>
      <c r="I435" s="9">
        <v>1278462</v>
      </c>
      <c r="J435" s="9">
        <f t="shared" si="175"/>
        <v>1343663.5619999999</v>
      </c>
      <c r="K435" s="9">
        <f t="shared" si="162"/>
        <v>1986733.1282378666</v>
      </c>
      <c r="L435" s="71">
        <f t="shared" si="163"/>
        <v>643069.56623786665</v>
      </c>
      <c r="M435" s="71">
        <f t="shared" si="176"/>
        <v>1343663.5619999999</v>
      </c>
      <c r="N435" s="14">
        <v>5</v>
      </c>
    </row>
    <row r="436" spans="1:14" s="14" customFormat="1" ht="157.5" x14ac:dyDescent="0.25">
      <c r="A436" s="18">
        <v>435</v>
      </c>
      <c r="B436" s="27">
        <v>876121</v>
      </c>
      <c r="C436" s="35" t="s">
        <v>737</v>
      </c>
      <c r="D436" s="33" t="s">
        <v>738</v>
      </c>
      <c r="E436" s="9">
        <v>2748500</v>
      </c>
      <c r="F436" s="9">
        <f>E436*(1+9.28%)*(1+5.2%)*(1+5.1%)</f>
        <v>3320893.0056415997</v>
      </c>
      <c r="G436" s="12">
        <v>2676800</v>
      </c>
      <c r="H436" s="9">
        <f t="shared" si="174"/>
        <v>2959609.2736</v>
      </c>
      <c r="I436" s="20">
        <v>3078320</v>
      </c>
      <c r="J436" s="9">
        <f t="shared" si="175"/>
        <v>3235314.32</v>
      </c>
      <c r="K436" s="9">
        <f t="shared" si="162"/>
        <v>3171938.8664138666</v>
      </c>
      <c r="L436" s="53">
        <f t="shared" si="163"/>
        <v>-63375.453586133197</v>
      </c>
      <c r="M436" s="53">
        <f t="shared" ref="M436:M437" si="177">+K436</f>
        <v>3171938.8664138666</v>
      </c>
      <c r="N436" s="14">
        <v>1</v>
      </c>
    </row>
    <row r="437" spans="1:14" s="14" customFormat="1" ht="157.5" x14ac:dyDescent="0.25">
      <c r="A437" s="18">
        <v>436</v>
      </c>
      <c r="B437" s="27">
        <v>876122</v>
      </c>
      <c r="C437" s="35" t="s">
        <v>739</v>
      </c>
      <c r="D437" s="33" t="s">
        <v>740</v>
      </c>
      <c r="E437" s="9">
        <v>2047000</v>
      </c>
      <c r="F437" s="9">
        <f>E437*(1+9.28%)*(1+5.2%)*(1+5.1%)</f>
        <v>2473301.0669632</v>
      </c>
      <c r="G437" s="12">
        <v>1993600</v>
      </c>
      <c r="H437" s="9">
        <f t="shared" si="174"/>
        <v>2204227.8272000002</v>
      </c>
      <c r="I437" s="20">
        <v>2292640</v>
      </c>
      <c r="J437" s="9">
        <f t="shared" si="175"/>
        <v>2409564.6399999997</v>
      </c>
      <c r="K437" s="9">
        <f t="shared" si="162"/>
        <v>2362364.5113877333</v>
      </c>
      <c r="L437" s="53">
        <f t="shared" si="163"/>
        <v>-47200.128612266388</v>
      </c>
      <c r="M437" s="53">
        <f t="shared" si="177"/>
        <v>2362364.5113877333</v>
      </c>
      <c r="N437" s="14">
        <v>1</v>
      </c>
    </row>
    <row r="438" spans="1:14" s="14" customFormat="1" ht="168.75" x14ac:dyDescent="0.25">
      <c r="A438" s="18">
        <v>437</v>
      </c>
      <c r="B438" s="27">
        <v>876123</v>
      </c>
      <c r="C438" s="35" t="s">
        <v>741</v>
      </c>
      <c r="D438" s="33" t="s">
        <v>742</v>
      </c>
      <c r="E438" s="9" t="s">
        <v>9</v>
      </c>
      <c r="F438" s="9" t="s">
        <v>9</v>
      </c>
      <c r="G438" s="12">
        <v>8198400</v>
      </c>
      <c r="H438" s="9">
        <f t="shared" si="174"/>
        <v>9064577.3568000011</v>
      </c>
      <c r="I438" s="50" t="s">
        <v>9</v>
      </c>
      <c r="J438" s="50" t="s">
        <v>9</v>
      </c>
      <c r="K438" s="9">
        <f t="shared" si="162"/>
        <v>9064577.3568000011</v>
      </c>
      <c r="L438" s="58">
        <f>+K438-H438</f>
        <v>0</v>
      </c>
      <c r="M438" s="58">
        <f>+K438</f>
        <v>9064577.3568000011</v>
      </c>
      <c r="N438" s="14">
        <v>3</v>
      </c>
    </row>
    <row r="439" spans="1:14" s="14" customFormat="1" ht="157.5" x14ac:dyDescent="0.25">
      <c r="A439" s="18">
        <v>438</v>
      </c>
      <c r="B439" s="38">
        <v>876130</v>
      </c>
      <c r="C439" s="35" t="s">
        <v>743</v>
      </c>
      <c r="D439" s="33" t="s">
        <v>740</v>
      </c>
      <c r="E439" s="9" t="s">
        <v>9</v>
      </c>
      <c r="F439" s="9" t="s">
        <v>9</v>
      </c>
      <c r="G439" s="12">
        <v>1456000</v>
      </c>
      <c r="H439" s="9">
        <f t="shared" si="174"/>
        <v>1609829.3119999999</v>
      </c>
      <c r="I439" s="20">
        <v>1674400</v>
      </c>
      <c r="J439" s="9">
        <f t="shared" ref="J439:J444" si="178">I439*(1+5.1%)</f>
        <v>1759794.4</v>
      </c>
      <c r="K439" s="9">
        <f t="shared" si="162"/>
        <v>1684811.8559999999</v>
      </c>
      <c r="L439" s="53">
        <f t="shared" si="163"/>
        <v>-74982.543999999994</v>
      </c>
      <c r="M439" s="53">
        <f t="shared" ref="M439:M440" si="179">+K439</f>
        <v>1684811.8559999999</v>
      </c>
      <c r="N439" s="14">
        <v>1</v>
      </c>
    </row>
    <row r="440" spans="1:14" s="14" customFormat="1" ht="90" x14ac:dyDescent="0.25">
      <c r="A440" s="18">
        <v>439</v>
      </c>
      <c r="B440" s="36">
        <v>876131</v>
      </c>
      <c r="C440" s="32" t="s">
        <v>744</v>
      </c>
      <c r="D440" s="33" t="s">
        <v>474</v>
      </c>
      <c r="E440" s="9" t="s">
        <v>9</v>
      </c>
      <c r="F440" s="9" t="s">
        <v>9</v>
      </c>
      <c r="G440" s="12">
        <v>1684900</v>
      </c>
      <c r="H440" s="9">
        <f t="shared" si="174"/>
        <v>1862913.0548</v>
      </c>
      <c r="I440" s="22">
        <v>1945588</v>
      </c>
      <c r="J440" s="9">
        <f t="shared" si="178"/>
        <v>2044812.9879999999</v>
      </c>
      <c r="K440" s="9">
        <f t="shared" si="162"/>
        <v>1953863.0214</v>
      </c>
      <c r="L440" s="53">
        <f t="shared" si="163"/>
        <v>-90949.966599999927</v>
      </c>
      <c r="M440" s="53">
        <f t="shared" si="179"/>
        <v>1953863.0214</v>
      </c>
      <c r="N440" s="14">
        <v>1</v>
      </c>
    </row>
    <row r="441" spans="1:14" s="14" customFormat="1" ht="101.25" x14ac:dyDescent="0.25">
      <c r="A441" s="18">
        <v>440</v>
      </c>
      <c r="B441" s="36">
        <v>876132</v>
      </c>
      <c r="C441" s="32" t="s">
        <v>745</v>
      </c>
      <c r="D441" s="33" t="s">
        <v>746</v>
      </c>
      <c r="E441" s="9" t="s">
        <v>9</v>
      </c>
      <c r="F441" s="9" t="s">
        <v>9</v>
      </c>
      <c r="G441" s="12">
        <v>1684900</v>
      </c>
      <c r="H441" s="9">
        <f t="shared" si="174"/>
        <v>1862913.0548</v>
      </c>
      <c r="I441" s="22">
        <v>1476368</v>
      </c>
      <c r="J441" s="9">
        <f t="shared" si="178"/>
        <v>1551662.7679999999</v>
      </c>
      <c r="K441" s="9">
        <f t="shared" si="162"/>
        <v>1707287.9114000001</v>
      </c>
      <c r="L441" s="71">
        <f t="shared" si="163"/>
        <v>155625.14340000018</v>
      </c>
      <c r="M441" s="71">
        <f t="shared" ref="M441:M444" si="180">+J441</f>
        <v>1551662.7679999999</v>
      </c>
      <c r="N441" s="14">
        <v>5</v>
      </c>
    </row>
    <row r="442" spans="1:14" s="14" customFormat="1" ht="90" x14ac:dyDescent="0.25">
      <c r="A442" s="18">
        <v>441</v>
      </c>
      <c r="B442" s="36">
        <v>876136</v>
      </c>
      <c r="C442" s="32" t="s">
        <v>747</v>
      </c>
      <c r="D442" s="33" t="s">
        <v>474</v>
      </c>
      <c r="E442" s="9" t="s">
        <v>9</v>
      </c>
      <c r="F442" s="9" t="s">
        <v>9</v>
      </c>
      <c r="G442" s="12">
        <v>1684900</v>
      </c>
      <c r="H442" s="9">
        <f t="shared" si="174"/>
        <v>1862913.0548</v>
      </c>
      <c r="I442" s="22">
        <v>955446</v>
      </c>
      <c r="J442" s="9">
        <f t="shared" si="178"/>
        <v>1004173.7459999999</v>
      </c>
      <c r="K442" s="9">
        <f t="shared" si="162"/>
        <v>1433543.4003999999</v>
      </c>
      <c r="L442" s="71">
        <f t="shared" si="163"/>
        <v>429369.6544</v>
      </c>
      <c r="M442" s="71">
        <f t="shared" si="180"/>
        <v>1004173.7459999999</v>
      </c>
      <c r="N442" s="14">
        <v>5</v>
      </c>
    </row>
    <row r="443" spans="1:14" s="14" customFormat="1" ht="45" x14ac:dyDescent="0.25">
      <c r="A443" s="18">
        <v>442</v>
      </c>
      <c r="B443" s="31">
        <v>876140</v>
      </c>
      <c r="C443" s="32" t="s">
        <v>748</v>
      </c>
      <c r="D443" s="30" t="s">
        <v>14</v>
      </c>
      <c r="E443" s="9" t="s">
        <v>9</v>
      </c>
      <c r="F443" s="9" t="s">
        <v>9</v>
      </c>
      <c r="G443" s="12">
        <v>1284965</v>
      </c>
      <c r="H443" s="9">
        <f t="shared" si="174"/>
        <v>1420724.1221800002</v>
      </c>
      <c r="I443" s="22">
        <v>1242049</v>
      </c>
      <c r="J443" s="9">
        <f t="shared" si="178"/>
        <v>1305393.4989999998</v>
      </c>
      <c r="K443" s="9">
        <f t="shared" si="162"/>
        <v>1363058.8105899999</v>
      </c>
      <c r="L443" s="71">
        <f t="shared" si="163"/>
        <v>57665.311590000056</v>
      </c>
      <c r="M443" s="71">
        <f t="shared" si="180"/>
        <v>1305393.4989999998</v>
      </c>
      <c r="N443" s="14">
        <v>5</v>
      </c>
    </row>
    <row r="444" spans="1:14" s="14" customFormat="1" ht="45" x14ac:dyDescent="0.25">
      <c r="A444" s="18">
        <v>443</v>
      </c>
      <c r="B444" s="31">
        <v>876190</v>
      </c>
      <c r="C444" s="32" t="s">
        <v>749</v>
      </c>
      <c r="D444" s="30" t="s">
        <v>14</v>
      </c>
      <c r="E444" s="9" t="s">
        <v>9</v>
      </c>
      <c r="F444" s="9" t="s">
        <v>9</v>
      </c>
      <c r="G444" s="12">
        <v>1284965</v>
      </c>
      <c r="H444" s="9">
        <f t="shared" si="174"/>
        <v>1420724.1221800002</v>
      </c>
      <c r="I444" s="22">
        <v>1242049</v>
      </c>
      <c r="J444" s="9">
        <f t="shared" si="178"/>
        <v>1305393.4989999998</v>
      </c>
      <c r="K444" s="9">
        <f t="shared" si="162"/>
        <v>1363058.8105899999</v>
      </c>
      <c r="L444" s="71">
        <f t="shared" si="163"/>
        <v>57665.311590000056</v>
      </c>
      <c r="M444" s="71">
        <f t="shared" si="180"/>
        <v>1305393.4989999998</v>
      </c>
      <c r="N444" s="14">
        <v>5</v>
      </c>
    </row>
    <row r="445" spans="1:14" s="14" customFormat="1" ht="33.75" x14ac:dyDescent="0.25">
      <c r="A445" s="18">
        <v>444</v>
      </c>
      <c r="B445" s="31">
        <v>876212</v>
      </c>
      <c r="C445" s="32" t="s">
        <v>750</v>
      </c>
      <c r="D445" s="30" t="s">
        <v>14</v>
      </c>
      <c r="E445" s="9">
        <v>508232</v>
      </c>
      <c r="F445" s="9">
        <f t="shared" ref="F445:F447" si="181">E445*(1+9.28%)*(1+5.2%)*(1+5.1%)</f>
        <v>614074.6203540992</v>
      </c>
      <c r="G445" s="12">
        <v>528018</v>
      </c>
      <c r="H445" s="9">
        <f t="shared" si="174"/>
        <v>583804.15773599991</v>
      </c>
      <c r="I445" s="50" t="s">
        <v>9</v>
      </c>
      <c r="J445" s="50" t="s">
        <v>9</v>
      </c>
      <c r="K445" s="9">
        <f t="shared" si="162"/>
        <v>598939.38904504955</v>
      </c>
      <c r="L445" s="70">
        <f t="shared" ref="L445:L447" si="182">+K445-H445</f>
        <v>15135.231309049646</v>
      </c>
      <c r="M445" s="70">
        <f t="shared" ref="M445:M447" si="183">+H445</f>
        <v>583804.15773599991</v>
      </c>
      <c r="N445" s="14">
        <v>4</v>
      </c>
    </row>
    <row r="446" spans="1:14" s="14" customFormat="1" ht="33.75" x14ac:dyDescent="0.25">
      <c r="A446" s="18">
        <v>445</v>
      </c>
      <c r="B446" s="31">
        <v>876222</v>
      </c>
      <c r="C446" s="32" t="s">
        <v>751</v>
      </c>
      <c r="D446" s="30" t="s">
        <v>14</v>
      </c>
      <c r="E446" s="9">
        <v>508232</v>
      </c>
      <c r="F446" s="9">
        <f t="shared" si="181"/>
        <v>614074.6203540992</v>
      </c>
      <c r="G446" s="12">
        <v>528018</v>
      </c>
      <c r="H446" s="9">
        <f t="shared" si="174"/>
        <v>583804.15773599991</v>
      </c>
      <c r="I446" s="50" t="s">
        <v>9</v>
      </c>
      <c r="J446" s="50" t="s">
        <v>9</v>
      </c>
      <c r="K446" s="9">
        <f t="shared" si="162"/>
        <v>598939.38904504955</v>
      </c>
      <c r="L446" s="70">
        <f t="shared" si="182"/>
        <v>15135.231309049646</v>
      </c>
      <c r="M446" s="70">
        <f t="shared" si="183"/>
        <v>583804.15773599991</v>
      </c>
      <c r="N446" s="14">
        <v>4</v>
      </c>
    </row>
    <row r="447" spans="1:14" s="14" customFormat="1" ht="45" x14ac:dyDescent="0.25">
      <c r="A447" s="18">
        <v>446</v>
      </c>
      <c r="B447" s="31">
        <v>876231</v>
      </c>
      <c r="C447" s="32" t="s">
        <v>752</v>
      </c>
      <c r="D447" s="30" t="s">
        <v>14</v>
      </c>
      <c r="E447" s="9">
        <v>1077452</v>
      </c>
      <c r="F447" s="9">
        <f t="shared" si="181"/>
        <v>1301838.3884717312</v>
      </c>
      <c r="G447" s="12">
        <v>1119397</v>
      </c>
      <c r="H447" s="9">
        <f t="shared" si="174"/>
        <v>1237663.5318440001</v>
      </c>
      <c r="I447" s="50" t="s">
        <v>9</v>
      </c>
      <c r="J447" s="50" t="s">
        <v>9</v>
      </c>
      <c r="K447" s="9">
        <f t="shared" si="162"/>
        <v>1269750.9601578657</v>
      </c>
      <c r="L447" s="70">
        <f t="shared" si="182"/>
        <v>32087.428313865559</v>
      </c>
      <c r="M447" s="70">
        <f t="shared" si="183"/>
        <v>1237663.5318440001</v>
      </c>
      <c r="N447" s="14">
        <v>4</v>
      </c>
    </row>
    <row r="448" spans="1:14" s="14" customFormat="1" ht="90" x14ac:dyDescent="0.25">
      <c r="A448" s="18">
        <v>447</v>
      </c>
      <c r="B448" s="31">
        <v>876241</v>
      </c>
      <c r="C448" s="32" t="s">
        <v>753</v>
      </c>
      <c r="D448" s="33" t="s">
        <v>474</v>
      </c>
      <c r="E448" s="9">
        <v>233306</v>
      </c>
      <c r="F448" s="9">
        <f>E448*(1+9.28%)*(1+5.2%)*(1+5.1%)</f>
        <v>281893.49229551363</v>
      </c>
      <c r="G448" s="12">
        <v>1400000</v>
      </c>
      <c r="H448" s="9">
        <f t="shared" si="174"/>
        <v>1547912.7999999998</v>
      </c>
      <c r="I448" s="9">
        <v>322018</v>
      </c>
      <c r="J448" s="9">
        <f>I448*(1+5.1%)</f>
        <v>338440.91800000001</v>
      </c>
      <c r="K448" s="9">
        <f t="shared" si="162"/>
        <v>722749.07009850442</v>
      </c>
      <c r="L448" s="71">
        <f t="shared" si="163"/>
        <v>384308.15209850442</v>
      </c>
      <c r="M448" s="71">
        <f t="shared" ref="M448:M452" si="184">+J448</f>
        <v>338440.91800000001</v>
      </c>
      <c r="N448" s="14">
        <v>5</v>
      </c>
    </row>
    <row r="449" spans="1:14" s="14" customFormat="1" ht="101.25" x14ac:dyDescent="0.25">
      <c r="A449" s="18">
        <v>448</v>
      </c>
      <c r="B449" s="31">
        <v>876320</v>
      </c>
      <c r="C449" s="32" t="s">
        <v>754</v>
      </c>
      <c r="D449" s="33" t="s">
        <v>746</v>
      </c>
      <c r="E449" s="9" t="s">
        <v>9</v>
      </c>
      <c r="F449" s="9" t="s">
        <v>9</v>
      </c>
      <c r="G449" s="12">
        <v>1400000</v>
      </c>
      <c r="H449" s="9">
        <f t="shared" si="174"/>
        <v>1547912.7999999998</v>
      </c>
      <c r="I449" s="22">
        <v>378712</v>
      </c>
      <c r="J449" s="9">
        <f>I449*(1+5.1%)</f>
        <v>398026.31199999998</v>
      </c>
      <c r="K449" s="9">
        <f t="shared" si="162"/>
        <v>972969.55599999987</v>
      </c>
      <c r="L449" s="71">
        <f t="shared" si="163"/>
        <v>574943.24399999995</v>
      </c>
      <c r="M449" s="71">
        <f t="shared" si="184"/>
        <v>398026.31199999998</v>
      </c>
      <c r="N449" s="14">
        <v>5</v>
      </c>
    </row>
    <row r="450" spans="1:14" s="14" customFormat="1" ht="90" x14ac:dyDescent="0.25">
      <c r="A450" s="18">
        <v>449</v>
      </c>
      <c r="B450" s="31">
        <v>876390</v>
      </c>
      <c r="C450" s="32" t="s">
        <v>755</v>
      </c>
      <c r="D450" s="33" t="s">
        <v>474</v>
      </c>
      <c r="E450" s="9" t="s">
        <v>9</v>
      </c>
      <c r="F450" s="9" t="s">
        <v>9</v>
      </c>
      <c r="G450" s="12">
        <v>1400000</v>
      </c>
      <c r="H450" s="9">
        <f t="shared" si="174"/>
        <v>1547912.7999999998</v>
      </c>
      <c r="I450" s="22">
        <v>578708</v>
      </c>
      <c r="J450" s="9">
        <f>I450*(1+5.1%)</f>
        <v>608222.10800000001</v>
      </c>
      <c r="K450" s="9">
        <f t="shared" si="162"/>
        <v>1078067.4539999999</v>
      </c>
      <c r="L450" s="71">
        <f t="shared" si="163"/>
        <v>469845.3459999999</v>
      </c>
      <c r="M450" s="71">
        <f t="shared" si="184"/>
        <v>608222.10800000001</v>
      </c>
      <c r="N450" s="14">
        <v>5</v>
      </c>
    </row>
    <row r="451" spans="1:14" s="14" customFormat="1" ht="22.5" x14ac:dyDescent="0.25">
      <c r="A451" s="18">
        <v>450</v>
      </c>
      <c r="B451" s="31">
        <v>877110</v>
      </c>
      <c r="C451" s="32" t="s">
        <v>54</v>
      </c>
      <c r="D451" s="30" t="s">
        <v>14</v>
      </c>
      <c r="E451" s="9">
        <v>730002.29</v>
      </c>
      <c r="F451" s="9">
        <f>E451*(1+9.28%)*(1+5.2%)*(1+5.1%)</f>
        <v>882030.01599539781</v>
      </c>
      <c r="G451" s="12">
        <v>758421</v>
      </c>
      <c r="H451" s="9">
        <f t="shared" si="174"/>
        <v>838549.69549199997</v>
      </c>
      <c r="I451" s="9">
        <v>736027</v>
      </c>
      <c r="J451" s="9">
        <f>I451*(1+5.1%)</f>
        <v>773564.37699999998</v>
      </c>
      <c r="K451" s="9">
        <f t="shared" si="162"/>
        <v>831381.36282913259</v>
      </c>
      <c r="L451" s="71">
        <f t="shared" si="163"/>
        <v>57816.985829132609</v>
      </c>
      <c r="M451" s="71">
        <f t="shared" si="184"/>
        <v>773564.37699999998</v>
      </c>
      <c r="N451" s="14">
        <v>5</v>
      </c>
    </row>
    <row r="452" spans="1:14" s="14" customFormat="1" ht="90" x14ac:dyDescent="0.25">
      <c r="A452" s="18">
        <v>451</v>
      </c>
      <c r="B452" s="31">
        <v>877112</v>
      </c>
      <c r="C452" s="32" t="s">
        <v>756</v>
      </c>
      <c r="D452" s="33" t="s">
        <v>474</v>
      </c>
      <c r="E452" s="9">
        <v>1945110</v>
      </c>
      <c r="F452" s="9">
        <f>E452*(1+9.28%)*(1+5.2%)*(1+5.1%)</f>
        <v>2350191.811607616</v>
      </c>
      <c r="G452" s="12">
        <v>1894400</v>
      </c>
      <c r="H452" s="9">
        <f t="shared" si="174"/>
        <v>2094547.1487999998</v>
      </c>
      <c r="I452" s="9">
        <v>1670877</v>
      </c>
      <c r="J452" s="9">
        <f>I452*(1+5.1%)</f>
        <v>1756091.727</v>
      </c>
      <c r="K452" s="9">
        <f t="shared" si="162"/>
        <v>2066943.5624692051</v>
      </c>
      <c r="L452" s="71">
        <f t="shared" ref="L452:L515" si="185">+K452-J452</f>
        <v>310851.83546920517</v>
      </c>
      <c r="M452" s="71">
        <f t="shared" si="184"/>
        <v>1756091.727</v>
      </c>
      <c r="N452" s="14">
        <v>5</v>
      </c>
    </row>
    <row r="453" spans="1:14" s="14" customFormat="1" ht="33.75" x14ac:dyDescent="0.25">
      <c r="A453" s="18">
        <v>452</v>
      </c>
      <c r="B453" s="39">
        <v>877161</v>
      </c>
      <c r="C453" s="29" t="s">
        <v>374</v>
      </c>
      <c r="D453" s="30" t="s">
        <v>14</v>
      </c>
      <c r="E453" s="9" t="s">
        <v>9</v>
      </c>
      <c r="F453" s="9" t="s">
        <v>9</v>
      </c>
      <c r="G453" s="12" t="s">
        <v>9</v>
      </c>
      <c r="H453" s="9" t="s">
        <v>9</v>
      </c>
      <c r="I453" s="9" t="s">
        <v>9</v>
      </c>
      <c r="J453" s="9" t="s">
        <v>9</v>
      </c>
      <c r="K453" s="50" t="s">
        <v>9</v>
      </c>
      <c r="L453" s="53" t="s">
        <v>9</v>
      </c>
      <c r="M453" s="53" t="s">
        <v>9</v>
      </c>
      <c r="N453" s="14">
        <v>0</v>
      </c>
    </row>
    <row r="454" spans="1:14" s="14" customFormat="1" ht="90" x14ac:dyDescent="0.25">
      <c r="A454" s="18">
        <v>453</v>
      </c>
      <c r="B454" s="31">
        <v>877171</v>
      </c>
      <c r="C454" s="32" t="s">
        <v>757</v>
      </c>
      <c r="D454" s="33" t="s">
        <v>474</v>
      </c>
      <c r="E454" s="9">
        <v>1682750</v>
      </c>
      <c r="F454" s="9">
        <f>E454*(1+9.28%)*(1+5.2%)*(1+5.1%)</f>
        <v>2033193.6347984001</v>
      </c>
      <c r="G454" s="12">
        <v>1894400</v>
      </c>
      <c r="H454" s="9">
        <f t="shared" ref="H454:H456" si="186">G454*(1+5.2%)*(1+5.1%)</f>
        <v>2094547.1487999998</v>
      </c>
      <c r="I454" s="9">
        <v>1020686</v>
      </c>
      <c r="J454" s="9">
        <f>I454*(1+5.1%)</f>
        <v>1072740.986</v>
      </c>
      <c r="K454" s="9">
        <f t="shared" si="162"/>
        <v>1733493.9231994667</v>
      </c>
      <c r="L454" s="75">
        <f t="shared" si="185"/>
        <v>660752.93719946663</v>
      </c>
      <c r="M454" s="71">
        <f t="shared" ref="M454:M456" si="187">+J454</f>
        <v>1072740.986</v>
      </c>
      <c r="N454" s="14">
        <v>5</v>
      </c>
    </row>
    <row r="455" spans="1:14" s="14" customFormat="1" ht="90" x14ac:dyDescent="0.25">
      <c r="A455" s="18">
        <v>454</v>
      </c>
      <c r="B455" s="31">
        <v>877201</v>
      </c>
      <c r="C455" s="32" t="s">
        <v>758</v>
      </c>
      <c r="D455" s="33" t="s">
        <v>474</v>
      </c>
      <c r="E455" s="9">
        <v>915375</v>
      </c>
      <c r="F455" s="9">
        <f>E455*(1+9.28%)*(1+5.2%)*(1+5.1%)</f>
        <v>1106007.7988136001</v>
      </c>
      <c r="G455" s="12">
        <v>1400000</v>
      </c>
      <c r="H455" s="9">
        <f t="shared" si="186"/>
        <v>1547912.7999999998</v>
      </c>
      <c r="I455" s="9">
        <v>451169</v>
      </c>
      <c r="J455" s="9">
        <f>I455*(1+5.1%)</f>
        <v>474178.61899999995</v>
      </c>
      <c r="K455" s="9">
        <f t="shared" si="162"/>
        <v>1042699.7392711999</v>
      </c>
      <c r="L455" s="71">
        <f t="shared" si="185"/>
        <v>568521.12027119996</v>
      </c>
      <c r="M455" s="71">
        <f t="shared" si="187"/>
        <v>474178.61899999995</v>
      </c>
      <c r="N455" s="14">
        <v>5</v>
      </c>
    </row>
    <row r="456" spans="1:14" s="14" customFormat="1" ht="90" x14ac:dyDescent="0.25">
      <c r="A456" s="18">
        <v>455</v>
      </c>
      <c r="B456" s="31">
        <v>877210</v>
      </c>
      <c r="C456" s="32" t="s">
        <v>759</v>
      </c>
      <c r="D456" s="33" t="s">
        <v>760</v>
      </c>
      <c r="E456" s="9" t="s">
        <v>9</v>
      </c>
      <c r="F456" s="9" t="s">
        <v>9</v>
      </c>
      <c r="G456" s="12">
        <v>1400000</v>
      </c>
      <c r="H456" s="9">
        <f t="shared" si="186"/>
        <v>1547912.7999999998</v>
      </c>
      <c r="I456" s="22">
        <v>332018</v>
      </c>
      <c r="J456" s="9">
        <f>I456*(1+5.1%)</f>
        <v>348950.91800000001</v>
      </c>
      <c r="K456" s="9">
        <f t="shared" si="162"/>
        <v>948431.85899999994</v>
      </c>
      <c r="L456" s="71">
        <f t="shared" si="185"/>
        <v>599480.94099999988</v>
      </c>
      <c r="M456" s="71">
        <f t="shared" si="187"/>
        <v>348950.91800000001</v>
      </c>
      <c r="N456" s="14">
        <v>5</v>
      </c>
    </row>
    <row r="457" spans="1:14" s="14" customFormat="1" ht="22.5" x14ac:dyDescent="0.25">
      <c r="A457" s="18">
        <v>456</v>
      </c>
      <c r="B457" s="39">
        <v>877214</v>
      </c>
      <c r="C457" s="29" t="s">
        <v>375</v>
      </c>
      <c r="D457" s="30" t="s">
        <v>14</v>
      </c>
      <c r="E457" s="9" t="s">
        <v>9</v>
      </c>
      <c r="F457" s="9" t="s">
        <v>9</v>
      </c>
      <c r="G457" s="12" t="s">
        <v>9</v>
      </c>
      <c r="H457" s="9" t="s">
        <v>9</v>
      </c>
      <c r="I457" s="9" t="s">
        <v>9</v>
      </c>
      <c r="J457" s="9" t="s">
        <v>9</v>
      </c>
      <c r="K457" s="50" t="s">
        <v>9</v>
      </c>
      <c r="L457" s="53" t="s">
        <v>9</v>
      </c>
      <c r="M457" s="55" t="s">
        <v>9</v>
      </c>
      <c r="N457" s="14">
        <v>0</v>
      </c>
    </row>
    <row r="458" spans="1:14" s="14" customFormat="1" ht="146.25" x14ac:dyDescent="0.25">
      <c r="A458" s="18">
        <v>457</v>
      </c>
      <c r="B458" s="27">
        <v>878101</v>
      </c>
      <c r="C458" s="35" t="s">
        <v>761</v>
      </c>
      <c r="D458" s="33" t="s">
        <v>762</v>
      </c>
      <c r="E458" s="9">
        <v>1425900</v>
      </c>
      <c r="F458" s="9">
        <f t="shared" ref="F458:F463" si="188">E458*(1+9.28%)*(1+5.2%)*(1+5.1%)</f>
        <v>1722852.9513350399</v>
      </c>
      <c r="G458" s="12">
        <v>1597000</v>
      </c>
      <c r="H458" s="9">
        <f t="shared" ref="H458:H463" si="189">G458*(1+5.2%)*(1+5.1%)</f>
        <v>1765726.2439999999</v>
      </c>
      <c r="I458" s="20">
        <v>1836550</v>
      </c>
      <c r="J458" s="9">
        <f t="shared" ref="J458:J463" si="190">I458*(1+5.1%)</f>
        <v>1930214.0499999998</v>
      </c>
      <c r="K458" s="9">
        <f t="shared" si="162"/>
        <v>1806264.4151116798</v>
      </c>
      <c r="L458" s="57">
        <f t="shared" si="185"/>
        <v>-123949.63488832</v>
      </c>
      <c r="M458" s="53">
        <f t="shared" ref="M458:M459" si="191">+K458</f>
        <v>1806264.4151116798</v>
      </c>
      <c r="N458" s="14">
        <v>1</v>
      </c>
    </row>
    <row r="459" spans="1:14" s="14" customFormat="1" ht="157.5" x14ac:dyDescent="0.25">
      <c r="A459" s="18">
        <v>458</v>
      </c>
      <c r="B459" s="27">
        <v>878111</v>
      </c>
      <c r="C459" s="35" t="s">
        <v>763</v>
      </c>
      <c r="D459" s="33" t="s">
        <v>764</v>
      </c>
      <c r="E459" s="9">
        <v>2173500</v>
      </c>
      <c r="F459" s="9">
        <f t="shared" si="188"/>
        <v>2626145.5149215995</v>
      </c>
      <c r="G459" s="12">
        <v>2116800</v>
      </c>
      <c r="H459" s="9">
        <f t="shared" si="189"/>
        <v>2340444.1535999998</v>
      </c>
      <c r="I459" s="20">
        <v>2434320</v>
      </c>
      <c r="J459" s="9">
        <f t="shared" si="190"/>
        <v>2558470.3199999998</v>
      </c>
      <c r="K459" s="9">
        <f t="shared" ref="K459:K522" si="192">+AVERAGE(F459,H459,J459)</f>
        <v>2508353.3295072</v>
      </c>
      <c r="L459" s="53">
        <f t="shared" si="185"/>
        <v>-50116.990492799785</v>
      </c>
      <c r="M459" s="53">
        <f t="shared" si="191"/>
        <v>2508353.3295072</v>
      </c>
      <c r="N459" s="14">
        <v>1</v>
      </c>
    </row>
    <row r="460" spans="1:14" s="14" customFormat="1" ht="146.25" x14ac:dyDescent="0.25">
      <c r="A460" s="18">
        <v>459</v>
      </c>
      <c r="B460" s="27">
        <v>878201</v>
      </c>
      <c r="C460" s="35" t="s">
        <v>765</v>
      </c>
      <c r="D460" s="33" t="s">
        <v>762</v>
      </c>
      <c r="E460" s="9">
        <v>2327500</v>
      </c>
      <c r="F460" s="9">
        <f t="shared" si="188"/>
        <v>2812217.0167840002</v>
      </c>
      <c r="G460" s="12">
        <v>1597000</v>
      </c>
      <c r="H460" s="9">
        <f t="shared" si="189"/>
        <v>1765726.2439999999</v>
      </c>
      <c r="I460" s="20">
        <v>1836550</v>
      </c>
      <c r="J460" s="9">
        <f t="shared" si="190"/>
        <v>1930214.0499999998</v>
      </c>
      <c r="K460" s="9">
        <f t="shared" si="192"/>
        <v>2169385.7702613333</v>
      </c>
      <c r="L460" s="71">
        <f t="shared" si="185"/>
        <v>239171.72026133351</v>
      </c>
      <c r="M460" s="71">
        <f t="shared" ref="M460:M462" si="193">+J460</f>
        <v>1930214.0499999998</v>
      </c>
      <c r="N460" s="14">
        <v>5</v>
      </c>
    </row>
    <row r="461" spans="1:14" s="14" customFormat="1" ht="90" x14ac:dyDescent="0.25">
      <c r="A461" s="18">
        <v>460</v>
      </c>
      <c r="B461" s="31">
        <v>878301</v>
      </c>
      <c r="C461" s="32" t="s">
        <v>766</v>
      </c>
      <c r="D461" s="33" t="s">
        <v>474</v>
      </c>
      <c r="E461" s="9">
        <v>1698000</v>
      </c>
      <c r="F461" s="9">
        <f t="shared" si="188"/>
        <v>2051619.5465087998</v>
      </c>
      <c r="G461" s="12">
        <v>1400000</v>
      </c>
      <c r="H461" s="9">
        <f t="shared" si="189"/>
        <v>1547912.7999999998</v>
      </c>
      <c r="I461" s="9">
        <v>357659</v>
      </c>
      <c r="J461" s="9">
        <f t="shared" si="190"/>
        <v>375899.609</v>
      </c>
      <c r="K461" s="9">
        <f t="shared" si="192"/>
        <v>1325143.9851696</v>
      </c>
      <c r="L461" s="71">
        <f t="shared" si="185"/>
        <v>949244.37616960006</v>
      </c>
      <c r="M461" s="71">
        <f t="shared" si="193"/>
        <v>375899.609</v>
      </c>
      <c r="N461" s="14">
        <v>5</v>
      </c>
    </row>
    <row r="462" spans="1:14" s="14" customFormat="1" ht="90" x14ac:dyDescent="0.25">
      <c r="A462" s="18">
        <v>461</v>
      </c>
      <c r="B462" s="36">
        <v>878401</v>
      </c>
      <c r="C462" s="32" t="s">
        <v>767</v>
      </c>
      <c r="D462" s="33" t="s">
        <v>474</v>
      </c>
      <c r="E462" s="9">
        <v>1698000</v>
      </c>
      <c r="F462" s="9">
        <f t="shared" si="188"/>
        <v>2051619.5465087998</v>
      </c>
      <c r="G462" s="12">
        <v>1400000</v>
      </c>
      <c r="H462" s="9">
        <f t="shared" si="189"/>
        <v>1547912.7999999998</v>
      </c>
      <c r="I462" s="9">
        <v>357659</v>
      </c>
      <c r="J462" s="9">
        <f t="shared" si="190"/>
        <v>375899.609</v>
      </c>
      <c r="K462" s="9">
        <f t="shared" si="192"/>
        <v>1325143.9851696</v>
      </c>
      <c r="L462" s="71">
        <f t="shared" si="185"/>
        <v>949244.37616960006</v>
      </c>
      <c r="M462" s="71">
        <f t="shared" si="193"/>
        <v>375899.609</v>
      </c>
      <c r="N462" s="14">
        <v>5</v>
      </c>
    </row>
    <row r="463" spans="1:14" s="14" customFormat="1" ht="67.5" x14ac:dyDescent="0.25">
      <c r="A463" s="18">
        <v>462</v>
      </c>
      <c r="B463" s="39">
        <v>878901</v>
      </c>
      <c r="C463" s="30" t="s">
        <v>768</v>
      </c>
      <c r="D463" s="30" t="s">
        <v>14</v>
      </c>
      <c r="E463" s="9">
        <v>427787</v>
      </c>
      <c r="F463" s="9">
        <f t="shared" si="188"/>
        <v>516876.42576110718</v>
      </c>
      <c r="G463" s="12">
        <v>444441</v>
      </c>
      <c r="H463" s="9">
        <f t="shared" si="189"/>
        <v>491397.08053199999</v>
      </c>
      <c r="I463" s="22">
        <v>1161759</v>
      </c>
      <c r="J463" s="9">
        <f t="shared" si="190"/>
        <v>1221008.709</v>
      </c>
      <c r="K463" s="9">
        <f t="shared" si="192"/>
        <v>743094.07176436903</v>
      </c>
      <c r="L463" s="53">
        <f t="shared" si="185"/>
        <v>-477914.637235631</v>
      </c>
      <c r="M463" s="53">
        <f>+K463</f>
        <v>743094.07176436903</v>
      </c>
      <c r="N463" s="14">
        <v>1</v>
      </c>
    </row>
    <row r="464" spans="1:14" s="14" customFormat="1" ht="45" x14ac:dyDescent="0.25">
      <c r="A464" s="18">
        <v>463</v>
      </c>
      <c r="B464" s="39">
        <v>878902</v>
      </c>
      <c r="C464" s="29" t="s">
        <v>376</v>
      </c>
      <c r="D464" s="30" t="s">
        <v>14</v>
      </c>
      <c r="E464" s="9" t="s">
        <v>9</v>
      </c>
      <c r="F464" s="9" t="s">
        <v>9</v>
      </c>
      <c r="G464" s="12" t="s">
        <v>9</v>
      </c>
      <c r="H464" s="9" t="s">
        <v>9</v>
      </c>
      <c r="I464" s="9" t="s">
        <v>9</v>
      </c>
      <c r="J464" s="9" t="s">
        <v>9</v>
      </c>
      <c r="K464" s="50" t="s">
        <v>9</v>
      </c>
      <c r="L464" s="53" t="s">
        <v>9</v>
      </c>
      <c r="M464" s="56" t="s">
        <v>9</v>
      </c>
      <c r="N464" s="14">
        <v>0</v>
      </c>
    </row>
    <row r="465" spans="1:14" s="14" customFormat="1" ht="22.5" x14ac:dyDescent="0.25">
      <c r="A465" s="18">
        <v>464</v>
      </c>
      <c r="B465" s="39">
        <v>878903</v>
      </c>
      <c r="C465" s="30" t="s">
        <v>55</v>
      </c>
      <c r="D465" s="30" t="s">
        <v>14</v>
      </c>
      <c r="E465" s="9" t="s">
        <v>9</v>
      </c>
      <c r="F465" s="9" t="s">
        <v>9</v>
      </c>
      <c r="G465" s="12">
        <v>414786</v>
      </c>
      <c r="H465" s="9">
        <f t="shared" ref="H465:H512" si="194">G465*(1+5.2%)*(1+5.1%)</f>
        <v>458608.97047200002</v>
      </c>
      <c r="I465" s="22">
        <v>631036</v>
      </c>
      <c r="J465" s="9">
        <f>I465*(1+5.1%)</f>
        <v>663218.83600000001</v>
      </c>
      <c r="K465" s="9">
        <f t="shared" si="192"/>
        <v>560913.90323599998</v>
      </c>
      <c r="L465" s="57">
        <f t="shared" si="185"/>
        <v>-102304.93276400003</v>
      </c>
      <c r="M465" s="53">
        <f>+K465</f>
        <v>560913.90323599998</v>
      </c>
      <c r="N465" s="14">
        <v>1</v>
      </c>
    </row>
    <row r="466" spans="1:14" s="14" customFormat="1" ht="33.75" x14ac:dyDescent="0.25">
      <c r="A466" s="18">
        <v>465</v>
      </c>
      <c r="B466" s="36">
        <v>879111</v>
      </c>
      <c r="C466" s="32" t="s">
        <v>769</v>
      </c>
      <c r="D466" s="33" t="s">
        <v>8</v>
      </c>
      <c r="E466" s="9">
        <v>153059</v>
      </c>
      <c r="F466" s="9">
        <f t="shared" ref="F466:F468" si="195">E466*(1+9.28%)*(1+5.2%)*(1+5.1%)</f>
        <v>184934.5324906304</v>
      </c>
      <c r="G466" s="12">
        <v>159018</v>
      </c>
      <c r="H466" s="9">
        <f t="shared" si="194"/>
        <v>175818.569736</v>
      </c>
      <c r="I466" s="50" t="s">
        <v>9</v>
      </c>
      <c r="J466" s="50" t="s">
        <v>9</v>
      </c>
      <c r="K466" s="9">
        <f t="shared" si="192"/>
        <v>180376.55111331522</v>
      </c>
      <c r="L466" s="70">
        <f t="shared" ref="L466:L467" si="196">+K466-H466</f>
        <v>4557.9813773152127</v>
      </c>
      <c r="M466" s="70">
        <f t="shared" ref="M466:M468" si="197">+H466</f>
        <v>175818.569736</v>
      </c>
      <c r="N466" s="14">
        <v>4</v>
      </c>
    </row>
    <row r="467" spans="1:14" s="14" customFormat="1" ht="45" x14ac:dyDescent="0.25">
      <c r="A467" s="18">
        <v>466</v>
      </c>
      <c r="B467" s="31">
        <v>879112</v>
      </c>
      <c r="C467" s="32" t="s">
        <v>770</v>
      </c>
      <c r="D467" s="33" t="s">
        <v>771</v>
      </c>
      <c r="E467" s="9">
        <v>167993</v>
      </c>
      <c r="F467" s="9">
        <f t="shared" si="195"/>
        <v>202978.63514526078</v>
      </c>
      <c r="G467" s="12">
        <v>174429</v>
      </c>
      <c r="H467" s="9">
        <f t="shared" si="194"/>
        <v>192857.772708</v>
      </c>
      <c r="I467" s="50" t="s">
        <v>9</v>
      </c>
      <c r="J467" s="50" t="s">
        <v>9</v>
      </c>
      <c r="K467" s="9">
        <f t="shared" si="192"/>
        <v>197918.20392663038</v>
      </c>
      <c r="L467" s="70">
        <f t="shared" si="196"/>
        <v>5060.4312186303723</v>
      </c>
      <c r="M467" s="70">
        <f t="shared" si="197"/>
        <v>192857.772708</v>
      </c>
      <c r="N467" s="14">
        <v>4</v>
      </c>
    </row>
    <row r="468" spans="1:14" s="14" customFormat="1" ht="45" x14ac:dyDescent="0.25">
      <c r="A468" s="18">
        <v>467</v>
      </c>
      <c r="B468" s="31">
        <v>879113</v>
      </c>
      <c r="C468" s="32" t="s">
        <v>772</v>
      </c>
      <c r="D468" s="33" t="s">
        <v>771</v>
      </c>
      <c r="E468" s="9">
        <v>192221</v>
      </c>
      <c r="F468" s="9">
        <f t="shared" si="195"/>
        <v>232252.27376293758</v>
      </c>
      <c r="G468" s="12">
        <v>199704</v>
      </c>
      <c r="H468" s="9">
        <f t="shared" si="194"/>
        <v>220803.12700799998</v>
      </c>
      <c r="I468" s="50" t="s">
        <v>9</v>
      </c>
      <c r="J468" s="50" t="s">
        <v>9</v>
      </c>
      <c r="K468" s="9">
        <f t="shared" si="192"/>
        <v>226527.70038546878</v>
      </c>
      <c r="L468" s="70">
        <f t="shared" ref="L468" si="198">+K468-H468</f>
        <v>5724.5733774687978</v>
      </c>
      <c r="M468" s="70">
        <f t="shared" si="197"/>
        <v>220803.12700799998</v>
      </c>
      <c r="N468" s="14">
        <v>4</v>
      </c>
    </row>
    <row r="469" spans="1:14" s="14" customFormat="1" ht="33.75" x14ac:dyDescent="0.25">
      <c r="A469" s="18">
        <v>468</v>
      </c>
      <c r="B469" s="31">
        <v>879301</v>
      </c>
      <c r="C469" s="32" t="s">
        <v>773</v>
      </c>
      <c r="D469" s="33" t="s">
        <v>8</v>
      </c>
      <c r="E469" s="9">
        <v>159281</v>
      </c>
      <c r="F469" s="9">
        <f>E469*(1+9.28%)*(1+5.2%)*(1+5.1%)</f>
        <v>192452.30446847359</v>
      </c>
      <c r="G469" s="12">
        <v>165482</v>
      </c>
      <c r="H469" s="9">
        <f t="shared" si="194"/>
        <v>182965.50426399999</v>
      </c>
      <c r="I469" s="22">
        <v>175014</v>
      </c>
      <c r="J469" s="9">
        <f>I469*(1+5.1%)</f>
        <v>183939.71399999998</v>
      </c>
      <c r="K469" s="9">
        <f t="shared" si="192"/>
        <v>186452.5075774912</v>
      </c>
      <c r="L469" s="71">
        <f t="shared" si="185"/>
        <v>2512.7935774912185</v>
      </c>
      <c r="M469" s="71">
        <f>+J469</f>
        <v>183939.71399999998</v>
      </c>
      <c r="N469" s="14">
        <v>5</v>
      </c>
    </row>
    <row r="470" spans="1:14" s="14" customFormat="1" ht="67.5" x14ac:dyDescent="0.25">
      <c r="A470" s="18">
        <v>469</v>
      </c>
      <c r="B470" s="31">
        <v>879391</v>
      </c>
      <c r="C470" s="32" t="s">
        <v>774</v>
      </c>
      <c r="D470" s="33" t="s">
        <v>8</v>
      </c>
      <c r="E470" s="9">
        <v>207938</v>
      </c>
      <c r="F470" s="9">
        <f t="shared" ref="F470" si="199">E470*(1+9.28%)*(1+5.2%)*(1+5.1%)</f>
        <v>251242.4412614528</v>
      </c>
      <c r="G470" s="12">
        <v>216033</v>
      </c>
      <c r="H470" s="9">
        <f t="shared" si="194"/>
        <v>238857.318516</v>
      </c>
      <c r="I470" s="50" t="s">
        <v>9</v>
      </c>
      <c r="J470" s="50" t="s">
        <v>9</v>
      </c>
      <c r="K470" s="9">
        <f t="shared" si="192"/>
        <v>245049.8798887264</v>
      </c>
      <c r="L470" s="70">
        <f t="shared" ref="L470" si="200">+K470-H470</f>
        <v>6192.561372726399</v>
      </c>
      <c r="M470" s="70">
        <f>+H470</f>
        <v>238857.318516</v>
      </c>
      <c r="N470" s="14">
        <v>4</v>
      </c>
    </row>
    <row r="471" spans="1:14" s="14" customFormat="1" ht="45" x14ac:dyDescent="0.25">
      <c r="A471" s="18">
        <v>470</v>
      </c>
      <c r="B471" s="31">
        <v>879410</v>
      </c>
      <c r="C471" s="32" t="s">
        <v>775</v>
      </c>
      <c r="D471" s="48" t="s">
        <v>8</v>
      </c>
      <c r="E471" s="9">
        <v>180447</v>
      </c>
      <c r="F471" s="9">
        <f>E471*(1+9.28%)*(1+5.2%)*(1+5.1%)</f>
        <v>218026.26166600318</v>
      </c>
      <c r="G471" s="12">
        <v>187472</v>
      </c>
      <c r="H471" s="9">
        <f t="shared" si="194"/>
        <v>207278.79174399999</v>
      </c>
      <c r="I471" s="22">
        <v>198270</v>
      </c>
      <c r="J471" s="9">
        <f>I471*(1+5.1%)</f>
        <v>208381.77</v>
      </c>
      <c r="K471" s="9">
        <f t="shared" si="192"/>
        <v>211228.94113666774</v>
      </c>
      <c r="L471" s="71">
        <f t="shared" si="185"/>
        <v>2847.1711366677482</v>
      </c>
      <c r="M471" s="71">
        <f>+J471</f>
        <v>208381.77</v>
      </c>
      <c r="N471" s="14">
        <v>5</v>
      </c>
    </row>
    <row r="472" spans="1:14" s="14" customFormat="1" ht="45" x14ac:dyDescent="0.25">
      <c r="A472" s="18">
        <v>471</v>
      </c>
      <c r="B472" s="31">
        <v>879910</v>
      </c>
      <c r="C472" s="32" t="s">
        <v>776</v>
      </c>
      <c r="D472" s="48" t="s">
        <v>381</v>
      </c>
      <c r="E472" s="9">
        <v>221896</v>
      </c>
      <c r="F472" s="9">
        <f t="shared" ref="F472" si="201">E472*(1+9.28%)*(1+5.2%)*(1+5.1%)</f>
        <v>268107.28556661762</v>
      </c>
      <c r="G472" s="12">
        <v>230535</v>
      </c>
      <c r="H472" s="9">
        <f t="shared" si="194"/>
        <v>254891.48381999999</v>
      </c>
      <c r="I472" s="50" t="s">
        <v>9</v>
      </c>
      <c r="J472" s="50" t="s">
        <v>9</v>
      </c>
      <c r="K472" s="9">
        <f t="shared" si="192"/>
        <v>261499.38469330879</v>
      </c>
      <c r="L472" s="70">
        <f t="shared" ref="L472:L473" si="202">+K472-H472</f>
        <v>6607.9008733087976</v>
      </c>
      <c r="M472" s="70">
        <f t="shared" ref="M472:M473" si="203">+H472</f>
        <v>254891.48381999999</v>
      </c>
      <c r="N472" s="14">
        <v>4</v>
      </c>
    </row>
    <row r="473" spans="1:14" s="14" customFormat="1" ht="45" x14ac:dyDescent="0.25">
      <c r="A473" s="18">
        <v>472</v>
      </c>
      <c r="B473" s="36">
        <v>879990</v>
      </c>
      <c r="C473" s="32" t="s">
        <v>777</v>
      </c>
      <c r="D473" s="48" t="s">
        <v>8</v>
      </c>
      <c r="E473" s="9">
        <v>111658</v>
      </c>
      <c r="F473" s="9">
        <f t="shared" ref="F473:F478" si="204">E473*(1+9.28%)*(1+5.2%)*(1+5.1%)</f>
        <v>134911.5049022848</v>
      </c>
      <c r="G473" s="12">
        <v>116005</v>
      </c>
      <c r="H473" s="9">
        <f t="shared" si="194"/>
        <v>128261.16026</v>
      </c>
      <c r="I473" s="22" t="s">
        <v>9</v>
      </c>
      <c r="J473" s="9" t="s">
        <v>9</v>
      </c>
      <c r="K473" s="9">
        <f t="shared" si="192"/>
        <v>131586.3325811424</v>
      </c>
      <c r="L473" s="70">
        <f t="shared" si="202"/>
        <v>3325.172321142396</v>
      </c>
      <c r="M473" s="70">
        <f t="shared" si="203"/>
        <v>128261.16026</v>
      </c>
      <c r="N473" s="14">
        <v>4</v>
      </c>
    </row>
    <row r="474" spans="1:14" s="14" customFormat="1" ht="33.75" x14ac:dyDescent="0.25">
      <c r="A474" s="18">
        <v>473</v>
      </c>
      <c r="B474" s="31">
        <v>881202</v>
      </c>
      <c r="C474" s="32" t="s">
        <v>778</v>
      </c>
      <c r="D474" s="48" t="s">
        <v>8</v>
      </c>
      <c r="E474" s="9">
        <v>261003</v>
      </c>
      <c r="F474" s="9">
        <f t="shared" si="204"/>
        <v>315358.57273111679</v>
      </c>
      <c r="G474" s="12">
        <v>271164</v>
      </c>
      <c r="H474" s="9">
        <f t="shared" si="194"/>
        <v>299813.01892799995</v>
      </c>
      <c r="I474" s="24">
        <v>297361</v>
      </c>
      <c r="J474" s="9">
        <f t="shared" ref="J474:J477" si="205">I474*(1+5.1%)</f>
        <v>312526.41099999996</v>
      </c>
      <c r="K474" s="9">
        <f t="shared" si="192"/>
        <v>309232.66755303892</v>
      </c>
      <c r="L474" s="53">
        <f t="shared" si="185"/>
        <v>-3293.7434469610453</v>
      </c>
      <c r="M474" s="53">
        <f t="shared" ref="M474:M475" si="206">+K474</f>
        <v>309232.66755303892</v>
      </c>
      <c r="N474" s="14">
        <v>1</v>
      </c>
    </row>
    <row r="475" spans="1:14" s="14" customFormat="1" ht="33.75" x14ac:dyDescent="0.25">
      <c r="A475" s="18">
        <v>474</v>
      </c>
      <c r="B475" s="31">
        <v>881205</v>
      </c>
      <c r="C475" s="32" t="s">
        <v>779</v>
      </c>
      <c r="D475" s="48" t="s">
        <v>8</v>
      </c>
      <c r="E475" s="9">
        <v>331780</v>
      </c>
      <c r="F475" s="9">
        <f t="shared" si="204"/>
        <v>400875.34342796804</v>
      </c>
      <c r="G475" s="12">
        <v>344696</v>
      </c>
      <c r="H475" s="9">
        <f t="shared" si="194"/>
        <v>381113.82179200003</v>
      </c>
      <c r="I475" s="24">
        <v>377997</v>
      </c>
      <c r="J475" s="9">
        <f t="shared" si="205"/>
        <v>397274.84699999995</v>
      </c>
      <c r="K475" s="9">
        <f t="shared" si="192"/>
        <v>393088.00407332269</v>
      </c>
      <c r="L475" s="53">
        <f t="shared" si="185"/>
        <v>-4186.8429266772582</v>
      </c>
      <c r="M475" s="53">
        <f t="shared" si="206"/>
        <v>393088.00407332269</v>
      </c>
      <c r="N475" s="14">
        <v>1</v>
      </c>
    </row>
    <row r="476" spans="1:14" s="14" customFormat="1" ht="45" x14ac:dyDescent="0.25">
      <c r="A476" s="18">
        <v>475</v>
      </c>
      <c r="B476" s="31">
        <v>881206</v>
      </c>
      <c r="C476" s="32" t="s">
        <v>780</v>
      </c>
      <c r="D476" s="33" t="s">
        <v>771</v>
      </c>
      <c r="E476" s="9">
        <v>331780</v>
      </c>
      <c r="F476" s="9">
        <f t="shared" si="204"/>
        <v>400875.34342796804</v>
      </c>
      <c r="G476" s="12">
        <v>344696</v>
      </c>
      <c r="H476" s="9">
        <f t="shared" si="194"/>
        <v>381113.82179200003</v>
      </c>
      <c r="I476" s="24">
        <v>362620</v>
      </c>
      <c r="J476" s="9">
        <f t="shared" si="205"/>
        <v>381113.62</v>
      </c>
      <c r="K476" s="9">
        <f t="shared" si="192"/>
        <v>387700.92840665602</v>
      </c>
      <c r="L476" s="71">
        <f t="shared" si="185"/>
        <v>6587.3084066560259</v>
      </c>
      <c r="M476" s="71">
        <f>+J476</f>
        <v>381113.62</v>
      </c>
      <c r="N476" s="14">
        <v>5</v>
      </c>
    </row>
    <row r="477" spans="1:14" s="14" customFormat="1" ht="67.5" x14ac:dyDescent="0.25">
      <c r="A477" s="18">
        <v>476</v>
      </c>
      <c r="B477" s="31">
        <v>881210</v>
      </c>
      <c r="C477" s="32" t="s">
        <v>781</v>
      </c>
      <c r="D477" s="48" t="s">
        <v>8</v>
      </c>
      <c r="E477" s="9">
        <v>488419</v>
      </c>
      <c r="F477" s="9">
        <f t="shared" si="204"/>
        <v>590135.4342086463</v>
      </c>
      <c r="G477" s="12">
        <v>507433</v>
      </c>
      <c r="H477" s="9">
        <f t="shared" si="194"/>
        <v>561044.31131600006</v>
      </c>
      <c r="I477" s="24">
        <v>556456</v>
      </c>
      <c r="J477" s="9">
        <f t="shared" si="205"/>
        <v>584835.25599999994</v>
      </c>
      <c r="K477" s="9">
        <f t="shared" si="192"/>
        <v>578671.66717488214</v>
      </c>
      <c r="L477" s="53">
        <f t="shared" si="185"/>
        <v>-6163.5888251177967</v>
      </c>
      <c r="M477" s="53">
        <f t="shared" ref="M477:M478" si="207">+K477</f>
        <v>578671.66717488214</v>
      </c>
      <c r="N477" s="14">
        <v>1</v>
      </c>
    </row>
    <row r="478" spans="1:14" s="14" customFormat="1" ht="45" x14ac:dyDescent="0.25">
      <c r="A478" s="18">
        <v>477</v>
      </c>
      <c r="B478" s="31">
        <v>881211</v>
      </c>
      <c r="C478" s="32" t="s">
        <v>782</v>
      </c>
      <c r="D478" s="48" t="s">
        <v>381</v>
      </c>
      <c r="E478" s="9">
        <v>122490</v>
      </c>
      <c r="F478" s="9">
        <f t="shared" si="204"/>
        <v>147999.33937094398</v>
      </c>
      <c r="G478" s="12">
        <v>151100</v>
      </c>
      <c r="H478" s="9">
        <f t="shared" si="194"/>
        <v>167064.0172</v>
      </c>
      <c r="I478" s="50" t="s">
        <v>9</v>
      </c>
      <c r="J478" s="50" t="s">
        <v>9</v>
      </c>
      <c r="K478" s="9">
        <f t="shared" si="192"/>
        <v>157531.67828547198</v>
      </c>
      <c r="L478" s="53">
        <f t="shared" ref="L478" si="208">+K478-H478</f>
        <v>-9532.3389145280235</v>
      </c>
      <c r="M478" s="53">
        <f t="shared" si="207"/>
        <v>157531.67828547198</v>
      </c>
      <c r="N478" s="14">
        <v>1</v>
      </c>
    </row>
    <row r="479" spans="1:14" s="14" customFormat="1" ht="33.75" x14ac:dyDescent="0.25">
      <c r="A479" s="18">
        <v>478</v>
      </c>
      <c r="B479" s="31">
        <v>881701</v>
      </c>
      <c r="C479" s="32" t="s">
        <v>783</v>
      </c>
      <c r="D479" s="48" t="s">
        <v>381</v>
      </c>
      <c r="E479" s="9" t="s">
        <v>9</v>
      </c>
      <c r="F479" s="9" t="s">
        <v>9</v>
      </c>
      <c r="G479" s="12">
        <v>134400</v>
      </c>
      <c r="H479" s="9">
        <f t="shared" si="194"/>
        <v>148599.62880000001</v>
      </c>
      <c r="I479" s="50" t="s">
        <v>9</v>
      </c>
      <c r="J479" s="50" t="s">
        <v>9</v>
      </c>
      <c r="K479" s="9">
        <f t="shared" si="192"/>
        <v>148599.62880000001</v>
      </c>
      <c r="L479" s="58">
        <f>+K479-H479</f>
        <v>0</v>
      </c>
      <c r="M479" s="58">
        <f>+K479</f>
        <v>148599.62880000001</v>
      </c>
      <c r="N479" s="14">
        <v>3</v>
      </c>
    </row>
    <row r="480" spans="1:14" s="14" customFormat="1" ht="45" x14ac:dyDescent="0.25">
      <c r="A480" s="18">
        <v>479</v>
      </c>
      <c r="B480" s="31">
        <v>882112</v>
      </c>
      <c r="C480" s="32" t="s">
        <v>784</v>
      </c>
      <c r="D480" s="48" t="s">
        <v>8</v>
      </c>
      <c r="E480" s="9">
        <v>422910</v>
      </c>
      <c r="F480" s="9">
        <f t="shared" ref="F480:F498" si="209">E480*(1+9.28%)*(1+5.2%)*(1+5.1%)</f>
        <v>510983.75878329598</v>
      </c>
      <c r="G480" s="12">
        <v>521500</v>
      </c>
      <c r="H480" s="9">
        <f t="shared" si="194"/>
        <v>576597.51799999992</v>
      </c>
      <c r="I480" s="12">
        <v>663859</v>
      </c>
      <c r="J480" s="9">
        <f t="shared" ref="J480:J498" si="210">I480*(1+5.1%)</f>
        <v>697715.80900000001</v>
      </c>
      <c r="K480" s="9">
        <f t="shared" si="192"/>
        <v>595099.02859443193</v>
      </c>
      <c r="L480" s="53">
        <f t="shared" si="185"/>
        <v>-102616.78040556808</v>
      </c>
      <c r="M480" s="53">
        <f t="shared" ref="M480:M498" si="211">+K480</f>
        <v>595099.02859443193</v>
      </c>
      <c r="N480" s="14">
        <v>1</v>
      </c>
    </row>
    <row r="481" spans="1:14" s="14" customFormat="1" ht="56.25" x14ac:dyDescent="0.25">
      <c r="A481" s="18">
        <v>480</v>
      </c>
      <c r="B481" s="31">
        <v>882132</v>
      </c>
      <c r="C481" s="32" t="s">
        <v>785</v>
      </c>
      <c r="D481" s="48" t="s">
        <v>8</v>
      </c>
      <c r="E481" s="9">
        <v>422910</v>
      </c>
      <c r="F481" s="9">
        <f t="shared" si="209"/>
        <v>510983.75878329598</v>
      </c>
      <c r="G481" s="12">
        <v>521500</v>
      </c>
      <c r="H481" s="9">
        <f t="shared" si="194"/>
        <v>576597.51799999992</v>
      </c>
      <c r="I481" s="12">
        <v>663859</v>
      </c>
      <c r="J481" s="9">
        <f t="shared" si="210"/>
        <v>697715.80900000001</v>
      </c>
      <c r="K481" s="9">
        <f t="shared" si="192"/>
        <v>595099.02859443193</v>
      </c>
      <c r="L481" s="53">
        <f t="shared" si="185"/>
        <v>-102616.78040556808</v>
      </c>
      <c r="M481" s="53">
        <f t="shared" si="211"/>
        <v>595099.02859443193</v>
      </c>
      <c r="N481" s="14">
        <v>1</v>
      </c>
    </row>
    <row r="482" spans="1:14" s="14" customFormat="1" ht="56.25" x14ac:dyDescent="0.25">
      <c r="A482" s="18">
        <v>481</v>
      </c>
      <c r="B482" s="31">
        <v>882203</v>
      </c>
      <c r="C482" s="32" t="s">
        <v>786</v>
      </c>
      <c r="D482" s="48" t="s">
        <v>8</v>
      </c>
      <c r="E482" s="9">
        <v>422910</v>
      </c>
      <c r="F482" s="9">
        <f t="shared" si="209"/>
        <v>510983.75878329598</v>
      </c>
      <c r="G482" s="12">
        <v>521500</v>
      </c>
      <c r="H482" s="9">
        <f t="shared" si="194"/>
        <v>576597.51799999992</v>
      </c>
      <c r="I482" s="12">
        <v>663859</v>
      </c>
      <c r="J482" s="9">
        <f t="shared" si="210"/>
        <v>697715.80900000001</v>
      </c>
      <c r="K482" s="9">
        <f t="shared" si="192"/>
        <v>595099.02859443193</v>
      </c>
      <c r="L482" s="53">
        <f t="shared" si="185"/>
        <v>-102616.78040556808</v>
      </c>
      <c r="M482" s="53">
        <f t="shared" si="211"/>
        <v>595099.02859443193</v>
      </c>
      <c r="N482" s="14">
        <v>1</v>
      </c>
    </row>
    <row r="483" spans="1:14" s="14" customFormat="1" ht="45" x14ac:dyDescent="0.25">
      <c r="A483" s="18">
        <v>482</v>
      </c>
      <c r="B483" s="31">
        <v>882212</v>
      </c>
      <c r="C483" s="32" t="s">
        <v>787</v>
      </c>
      <c r="D483" s="48" t="s">
        <v>8</v>
      </c>
      <c r="E483" s="9">
        <v>422910</v>
      </c>
      <c r="F483" s="9">
        <f t="shared" si="209"/>
        <v>510983.75878329598</v>
      </c>
      <c r="G483" s="12">
        <v>521500</v>
      </c>
      <c r="H483" s="9">
        <f t="shared" si="194"/>
        <v>576597.51799999992</v>
      </c>
      <c r="I483" s="12">
        <v>663859</v>
      </c>
      <c r="J483" s="9">
        <f t="shared" si="210"/>
        <v>697715.80900000001</v>
      </c>
      <c r="K483" s="9">
        <f t="shared" si="192"/>
        <v>595099.02859443193</v>
      </c>
      <c r="L483" s="53">
        <f t="shared" si="185"/>
        <v>-102616.78040556808</v>
      </c>
      <c r="M483" s="53">
        <f t="shared" si="211"/>
        <v>595099.02859443193</v>
      </c>
      <c r="N483" s="14">
        <v>1</v>
      </c>
    </row>
    <row r="484" spans="1:14" s="14" customFormat="1" ht="45" x14ac:dyDescent="0.25">
      <c r="A484" s="18">
        <v>483</v>
      </c>
      <c r="B484" s="31">
        <v>882222</v>
      </c>
      <c r="C484" s="32" t="s">
        <v>788</v>
      </c>
      <c r="D484" s="48" t="s">
        <v>8</v>
      </c>
      <c r="E484" s="9">
        <v>422910</v>
      </c>
      <c r="F484" s="9">
        <f t="shared" si="209"/>
        <v>510983.75878329598</v>
      </c>
      <c r="G484" s="12">
        <v>521500</v>
      </c>
      <c r="H484" s="9">
        <f t="shared" si="194"/>
        <v>576597.51799999992</v>
      </c>
      <c r="I484" s="12">
        <v>663859</v>
      </c>
      <c r="J484" s="9">
        <f t="shared" si="210"/>
        <v>697715.80900000001</v>
      </c>
      <c r="K484" s="9">
        <f t="shared" si="192"/>
        <v>595099.02859443193</v>
      </c>
      <c r="L484" s="53">
        <f t="shared" si="185"/>
        <v>-102616.78040556808</v>
      </c>
      <c r="M484" s="53">
        <f t="shared" si="211"/>
        <v>595099.02859443193</v>
      </c>
      <c r="N484" s="14">
        <v>1</v>
      </c>
    </row>
    <row r="485" spans="1:14" s="14" customFormat="1" ht="45" x14ac:dyDescent="0.25">
      <c r="A485" s="18">
        <v>484</v>
      </c>
      <c r="B485" s="31">
        <v>882232</v>
      </c>
      <c r="C485" s="32" t="s">
        <v>789</v>
      </c>
      <c r="D485" s="48" t="s">
        <v>8</v>
      </c>
      <c r="E485" s="9">
        <v>422910</v>
      </c>
      <c r="F485" s="9">
        <f t="shared" si="209"/>
        <v>510983.75878329598</v>
      </c>
      <c r="G485" s="12">
        <v>521500</v>
      </c>
      <c r="H485" s="9">
        <f t="shared" si="194"/>
        <v>576597.51799999992</v>
      </c>
      <c r="I485" s="12">
        <v>663859</v>
      </c>
      <c r="J485" s="9">
        <f t="shared" si="210"/>
        <v>697715.80900000001</v>
      </c>
      <c r="K485" s="9">
        <f t="shared" si="192"/>
        <v>595099.02859443193</v>
      </c>
      <c r="L485" s="53">
        <f t="shared" si="185"/>
        <v>-102616.78040556808</v>
      </c>
      <c r="M485" s="53">
        <f t="shared" si="211"/>
        <v>595099.02859443193</v>
      </c>
      <c r="N485" s="14">
        <v>1</v>
      </c>
    </row>
    <row r="486" spans="1:14" s="14" customFormat="1" ht="33.75" x14ac:dyDescent="0.25">
      <c r="A486" s="18">
        <v>485</v>
      </c>
      <c r="B486" s="31">
        <v>882252</v>
      </c>
      <c r="C486" s="32" t="s">
        <v>790</v>
      </c>
      <c r="D486" s="48" t="s">
        <v>8</v>
      </c>
      <c r="E486" s="9">
        <v>422910</v>
      </c>
      <c r="F486" s="9">
        <f t="shared" si="209"/>
        <v>510983.75878329598</v>
      </c>
      <c r="G486" s="12">
        <v>521500</v>
      </c>
      <c r="H486" s="9">
        <f t="shared" si="194"/>
        <v>576597.51799999992</v>
      </c>
      <c r="I486" s="12">
        <v>663859</v>
      </c>
      <c r="J486" s="9">
        <f t="shared" si="210"/>
        <v>697715.80900000001</v>
      </c>
      <c r="K486" s="9">
        <f t="shared" si="192"/>
        <v>595099.02859443193</v>
      </c>
      <c r="L486" s="53">
        <f t="shared" si="185"/>
        <v>-102616.78040556808</v>
      </c>
      <c r="M486" s="53">
        <f t="shared" si="211"/>
        <v>595099.02859443193</v>
      </c>
      <c r="N486" s="14">
        <v>1</v>
      </c>
    </row>
    <row r="487" spans="1:14" s="14" customFormat="1" ht="33.75" x14ac:dyDescent="0.25">
      <c r="A487" s="18">
        <v>486</v>
      </c>
      <c r="B487" s="31">
        <v>882262</v>
      </c>
      <c r="C487" s="32" t="s">
        <v>791</v>
      </c>
      <c r="D487" s="48" t="s">
        <v>8</v>
      </c>
      <c r="E487" s="9">
        <v>422910</v>
      </c>
      <c r="F487" s="9">
        <f t="shared" si="209"/>
        <v>510983.75878329598</v>
      </c>
      <c r="G487" s="12">
        <v>521500</v>
      </c>
      <c r="H487" s="9">
        <f t="shared" si="194"/>
        <v>576597.51799999992</v>
      </c>
      <c r="I487" s="12">
        <v>663859</v>
      </c>
      <c r="J487" s="9">
        <f t="shared" si="210"/>
        <v>697715.80900000001</v>
      </c>
      <c r="K487" s="9">
        <f t="shared" si="192"/>
        <v>595099.02859443193</v>
      </c>
      <c r="L487" s="53">
        <f t="shared" si="185"/>
        <v>-102616.78040556808</v>
      </c>
      <c r="M487" s="53">
        <f t="shared" si="211"/>
        <v>595099.02859443193</v>
      </c>
      <c r="N487" s="14">
        <v>1</v>
      </c>
    </row>
    <row r="488" spans="1:14" s="14" customFormat="1" ht="45" x14ac:dyDescent="0.25">
      <c r="A488" s="18">
        <v>487</v>
      </c>
      <c r="B488" s="31">
        <v>882282</v>
      </c>
      <c r="C488" s="32" t="s">
        <v>792</v>
      </c>
      <c r="D488" s="48" t="s">
        <v>8</v>
      </c>
      <c r="E488" s="9">
        <v>170280</v>
      </c>
      <c r="F488" s="9">
        <f t="shared" si="209"/>
        <v>205741.91777356798</v>
      </c>
      <c r="G488" s="12">
        <v>209900</v>
      </c>
      <c r="H488" s="9">
        <f t="shared" si="194"/>
        <v>232076.3548</v>
      </c>
      <c r="I488" s="12">
        <v>499957</v>
      </c>
      <c r="J488" s="9">
        <f t="shared" si="210"/>
        <v>525454.80699999991</v>
      </c>
      <c r="K488" s="9">
        <f t="shared" si="192"/>
        <v>321091.02652452263</v>
      </c>
      <c r="L488" s="53">
        <f t="shared" si="185"/>
        <v>-204363.78047547728</v>
      </c>
      <c r="M488" s="53">
        <f t="shared" si="211"/>
        <v>321091.02652452263</v>
      </c>
      <c r="N488" s="14">
        <v>1</v>
      </c>
    </row>
    <row r="489" spans="1:14" s="14" customFormat="1" ht="67.5" x14ac:dyDescent="0.25">
      <c r="A489" s="18">
        <v>488</v>
      </c>
      <c r="B489" s="31">
        <v>882292</v>
      </c>
      <c r="C489" s="32" t="s">
        <v>793</v>
      </c>
      <c r="D489" s="48" t="s">
        <v>8</v>
      </c>
      <c r="E489" s="9">
        <v>422910</v>
      </c>
      <c r="F489" s="9">
        <f t="shared" si="209"/>
        <v>510983.75878329598</v>
      </c>
      <c r="G489" s="12">
        <v>521500</v>
      </c>
      <c r="H489" s="9">
        <f t="shared" si="194"/>
        <v>576597.51799999992</v>
      </c>
      <c r="I489" s="12">
        <v>663859</v>
      </c>
      <c r="J489" s="9">
        <f t="shared" si="210"/>
        <v>697715.80900000001</v>
      </c>
      <c r="K489" s="9">
        <f t="shared" si="192"/>
        <v>595099.02859443193</v>
      </c>
      <c r="L489" s="53">
        <f t="shared" si="185"/>
        <v>-102616.78040556808</v>
      </c>
      <c r="M489" s="53">
        <f t="shared" si="211"/>
        <v>595099.02859443193</v>
      </c>
      <c r="N489" s="14">
        <v>1</v>
      </c>
    </row>
    <row r="490" spans="1:14" s="14" customFormat="1" ht="67.5" x14ac:dyDescent="0.25">
      <c r="A490" s="18">
        <v>489</v>
      </c>
      <c r="B490" s="31">
        <v>882296</v>
      </c>
      <c r="C490" s="32" t="s">
        <v>794</v>
      </c>
      <c r="D490" s="48" t="s">
        <v>8</v>
      </c>
      <c r="E490" s="9">
        <v>422910</v>
      </c>
      <c r="F490" s="9">
        <f t="shared" si="209"/>
        <v>510983.75878329598</v>
      </c>
      <c r="G490" s="12">
        <v>521500</v>
      </c>
      <c r="H490" s="9">
        <f t="shared" si="194"/>
        <v>576597.51799999992</v>
      </c>
      <c r="I490" s="12">
        <v>663859</v>
      </c>
      <c r="J490" s="9">
        <f t="shared" si="210"/>
        <v>697715.80900000001</v>
      </c>
      <c r="K490" s="9">
        <f t="shared" si="192"/>
        <v>595099.02859443193</v>
      </c>
      <c r="L490" s="53">
        <f t="shared" si="185"/>
        <v>-102616.78040556808</v>
      </c>
      <c r="M490" s="53">
        <f t="shared" si="211"/>
        <v>595099.02859443193</v>
      </c>
      <c r="N490" s="14">
        <v>1</v>
      </c>
    </row>
    <row r="491" spans="1:14" s="14" customFormat="1" ht="67.5" x14ac:dyDescent="0.25">
      <c r="A491" s="18">
        <v>490</v>
      </c>
      <c r="B491" s="31">
        <v>882307</v>
      </c>
      <c r="C491" s="32" t="s">
        <v>795</v>
      </c>
      <c r="D491" s="48" t="s">
        <v>8</v>
      </c>
      <c r="E491" s="9">
        <v>170280</v>
      </c>
      <c r="F491" s="9">
        <f t="shared" si="209"/>
        <v>205741.91777356798</v>
      </c>
      <c r="G491" s="12">
        <v>209900</v>
      </c>
      <c r="H491" s="9">
        <f t="shared" si="194"/>
        <v>232076.3548</v>
      </c>
      <c r="I491" s="12">
        <v>499957</v>
      </c>
      <c r="J491" s="9">
        <f t="shared" si="210"/>
        <v>525454.80699999991</v>
      </c>
      <c r="K491" s="9">
        <f t="shared" si="192"/>
        <v>321091.02652452263</v>
      </c>
      <c r="L491" s="53">
        <f t="shared" si="185"/>
        <v>-204363.78047547728</v>
      </c>
      <c r="M491" s="53">
        <f t="shared" si="211"/>
        <v>321091.02652452263</v>
      </c>
      <c r="N491" s="14">
        <v>1</v>
      </c>
    </row>
    <row r="492" spans="1:14" s="14" customFormat="1" ht="67.5" x14ac:dyDescent="0.25">
      <c r="A492" s="18">
        <v>491</v>
      </c>
      <c r="B492" s="31">
        <v>882308</v>
      </c>
      <c r="C492" s="32" t="s">
        <v>796</v>
      </c>
      <c r="D492" s="48" t="s">
        <v>8</v>
      </c>
      <c r="E492" s="9">
        <v>170280</v>
      </c>
      <c r="F492" s="9">
        <f t="shared" si="209"/>
        <v>205741.91777356798</v>
      </c>
      <c r="G492" s="12">
        <v>209900</v>
      </c>
      <c r="H492" s="9">
        <f t="shared" si="194"/>
        <v>232076.3548</v>
      </c>
      <c r="I492" s="12">
        <v>499957</v>
      </c>
      <c r="J492" s="9">
        <f t="shared" si="210"/>
        <v>525454.80699999991</v>
      </c>
      <c r="K492" s="9">
        <f t="shared" si="192"/>
        <v>321091.02652452263</v>
      </c>
      <c r="L492" s="53">
        <f t="shared" si="185"/>
        <v>-204363.78047547728</v>
      </c>
      <c r="M492" s="53">
        <f t="shared" si="211"/>
        <v>321091.02652452263</v>
      </c>
      <c r="N492" s="14">
        <v>1</v>
      </c>
    </row>
    <row r="493" spans="1:14" s="14" customFormat="1" ht="56.25" x14ac:dyDescent="0.25">
      <c r="A493" s="18">
        <v>492</v>
      </c>
      <c r="B493" s="31">
        <v>882309</v>
      </c>
      <c r="C493" s="32" t="s">
        <v>797</v>
      </c>
      <c r="D493" s="48" t="s">
        <v>8</v>
      </c>
      <c r="E493" s="9">
        <v>170280</v>
      </c>
      <c r="F493" s="9">
        <f t="shared" si="209"/>
        <v>205741.91777356798</v>
      </c>
      <c r="G493" s="12">
        <v>209900</v>
      </c>
      <c r="H493" s="9">
        <f t="shared" si="194"/>
        <v>232076.3548</v>
      </c>
      <c r="I493" s="12">
        <v>499957</v>
      </c>
      <c r="J493" s="9">
        <f t="shared" si="210"/>
        <v>525454.80699999991</v>
      </c>
      <c r="K493" s="9">
        <f t="shared" si="192"/>
        <v>321091.02652452263</v>
      </c>
      <c r="L493" s="53">
        <f t="shared" si="185"/>
        <v>-204363.78047547728</v>
      </c>
      <c r="M493" s="53">
        <f t="shared" si="211"/>
        <v>321091.02652452263</v>
      </c>
      <c r="N493" s="14">
        <v>1</v>
      </c>
    </row>
    <row r="494" spans="1:14" s="14" customFormat="1" ht="56.25" x14ac:dyDescent="0.25">
      <c r="A494" s="18">
        <v>493</v>
      </c>
      <c r="B494" s="31">
        <v>882316</v>
      </c>
      <c r="C494" s="32" t="s">
        <v>798</v>
      </c>
      <c r="D494" s="48" t="s">
        <v>8</v>
      </c>
      <c r="E494" s="9">
        <v>170280</v>
      </c>
      <c r="F494" s="9">
        <f t="shared" si="209"/>
        <v>205741.91777356798</v>
      </c>
      <c r="G494" s="12">
        <v>209900</v>
      </c>
      <c r="H494" s="9">
        <f t="shared" si="194"/>
        <v>232076.3548</v>
      </c>
      <c r="I494" s="12">
        <v>499957</v>
      </c>
      <c r="J494" s="9">
        <f t="shared" si="210"/>
        <v>525454.80699999991</v>
      </c>
      <c r="K494" s="9">
        <f t="shared" si="192"/>
        <v>321091.02652452263</v>
      </c>
      <c r="L494" s="53">
        <f t="shared" si="185"/>
        <v>-204363.78047547728</v>
      </c>
      <c r="M494" s="53">
        <f t="shared" si="211"/>
        <v>321091.02652452263</v>
      </c>
      <c r="N494" s="14">
        <v>1</v>
      </c>
    </row>
    <row r="495" spans="1:14" s="14" customFormat="1" ht="56.25" x14ac:dyDescent="0.25">
      <c r="A495" s="18">
        <v>494</v>
      </c>
      <c r="B495" s="31">
        <v>882317</v>
      </c>
      <c r="C495" s="32" t="s">
        <v>799</v>
      </c>
      <c r="D495" s="48" t="s">
        <v>8</v>
      </c>
      <c r="E495" s="9">
        <v>170280</v>
      </c>
      <c r="F495" s="9">
        <f t="shared" si="209"/>
        <v>205741.91777356798</v>
      </c>
      <c r="G495" s="12">
        <v>209900</v>
      </c>
      <c r="H495" s="9">
        <f t="shared" si="194"/>
        <v>232076.3548</v>
      </c>
      <c r="I495" s="12">
        <v>499957</v>
      </c>
      <c r="J495" s="9">
        <f t="shared" si="210"/>
        <v>525454.80699999991</v>
      </c>
      <c r="K495" s="9">
        <f t="shared" si="192"/>
        <v>321091.02652452263</v>
      </c>
      <c r="L495" s="53">
        <f t="shared" si="185"/>
        <v>-204363.78047547728</v>
      </c>
      <c r="M495" s="53">
        <f t="shared" si="211"/>
        <v>321091.02652452263</v>
      </c>
      <c r="N495" s="14">
        <v>1</v>
      </c>
    </row>
    <row r="496" spans="1:14" s="14" customFormat="1" ht="56.25" x14ac:dyDescent="0.25">
      <c r="A496" s="18">
        <v>495</v>
      </c>
      <c r="B496" s="31">
        <v>882318</v>
      </c>
      <c r="C496" s="32" t="s">
        <v>800</v>
      </c>
      <c r="D496" s="48" t="s">
        <v>8</v>
      </c>
      <c r="E496" s="9">
        <v>170280</v>
      </c>
      <c r="F496" s="9">
        <f t="shared" si="209"/>
        <v>205741.91777356798</v>
      </c>
      <c r="G496" s="12">
        <v>209900</v>
      </c>
      <c r="H496" s="9">
        <f t="shared" si="194"/>
        <v>232076.3548</v>
      </c>
      <c r="I496" s="12">
        <v>499957</v>
      </c>
      <c r="J496" s="9">
        <f t="shared" si="210"/>
        <v>525454.80699999991</v>
      </c>
      <c r="K496" s="9">
        <f t="shared" si="192"/>
        <v>321091.02652452263</v>
      </c>
      <c r="L496" s="53">
        <f t="shared" si="185"/>
        <v>-204363.78047547728</v>
      </c>
      <c r="M496" s="53">
        <f t="shared" si="211"/>
        <v>321091.02652452263</v>
      </c>
      <c r="N496" s="14">
        <v>1</v>
      </c>
    </row>
    <row r="497" spans="1:14" s="14" customFormat="1" ht="45" x14ac:dyDescent="0.25">
      <c r="A497" s="18">
        <v>496</v>
      </c>
      <c r="B497" s="31">
        <v>882602</v>
      </c>
      <c r="C497" s="32" t="s">
        <v>801</v>
      </c>
      <c r="D497" s="48" t="s">
        <v>8</v>
      </c>
      <c r="E497" s="9">
        <v>270990</v>
      </c>
      <c r="F497" s="9">
        <f t="shared" si="209"/>
        <v>327425.43045254395</v>
      </c>
      <c r="G497" s="12">
        <v>334200</v>
      </c>
      <c r="H497" s="9">
        <f t="shared" si="194"/>
        <v>369508.89840000001</v>
      </c>
      <c r="I497" s="12">
        <v>565339</v>
      </c>
      <c r="J497" s="9">
        <f t="shared" si="210"/>
        <v>594171.28899999999</v>
      </c>
      <c r="K497" s="9">
        <f t="shared" si="192"/>
        <v>430368.53928418132</v>
      </c>
      <c r="L497" s="53">
        <f t="shared" si="185"/>
        <v>-163802.74971581867</v>
      </c>
      <c r="M497" s="53">
        <f t="shared" si="211"/>
        <v>430368.53928418132</v>
      </c>
      <c r="N497" s="14">
        <v>1</v>
      </c>
    </row>
    <row r="498" spans="1:14" s="14" customFormat="1" ht="45" x14ac:dyDescent="0.25">
      <c r="A498" s="18">
        <v>497</v>
      </c>
      <c r="B498" s="31">
        <v>882603</v>
      </c>
      <c r="C498" s="32" t="s">
        <v>802</v>
      </c>
      <c r="D498" s="48" t="s">
        <v>8</v>
      </c>
      <c r="E498" s="9">
        <v>222570</v>
      </c>
      <c r="F498" s="9">
        <f t="shared" si="209"/>
        <v>268921.65045139199</v>
      </c>
      <c r="G498" s="12">
        <v>274400</v>
      </c>
      <c r="H498" s="9">
        <f t="shared" si="194"/>
        <v>303390.90879999998</v>
      </c>
      <c r="I498" s="12">
        <v>533884</v>
      </c>
      <c r="J498" s="9">
        <f t="shared" si="210"/>
        <v>561112.08399999992</v>
      </c>
      <c r="K498" s="9">
        <f t="shared" si="192"/>
        <v>377808.21441713069</v>
      </c>
      <c r="L498" s="53">
        <f t="shared" si="185"/>
        <v>-183303.86958286923</v>
      </c>
      <c r="M498" s="53">
        <f t="shared" si="211"/>
        <v>377808.21441713069</v>
      </c>
      <c r="N498" s="14">
        <v>1</v>
      </c>
    </row>
    <row r="499" spans="1:14" s="14" customFormat="1" ht="45" x14ac:dyDescent="0.25">
      <c r="A499" s="18">
        <v>498</v>
      </c>
      <c r="B499" s="31">
        <v>882840</v>
      </c>
      <c r="C499" s="32" t="s">
        <v>803</v>
      </c>
      <c r="D499" s="48" t="s">
        <v>381</v>
      </c>
      <c r="E499" s="9" t="s">
        <v>9</v>
      </c>
      <c r="F499" s="9" t="s">
        <v>9</v>
      </c>
      <c r="G499" s="12">
        <v>521500</v>
      </c>
      <c r="H499" s="9">
        <f t="shared" si="194"/>
        <v>576597.51799999992</v>
      </c>
      <c r="I499" s="50" t="s">
        <v>9</v>
      </c>
      <c r="J499" s="50" t="s">
        <v>9</v>
      </c>
      <c r="K499" s="9">
        <f t="shared" si="192"/>
        <v>576597.51799999992</v>
      </c>
      <c r="L499" s="58">
        <f>+K499-H499</f>
        <v>0</v>
      </c>
      <c r="M499" s="58">
        <f>+K499</f>
        <v>576597.51799999992</v>
      </c>
      <c r="N499" s="14">
        <v>3</v>
      </c>
    </row>
    <row r="500" spans="1:14" s="14" customFormat="1" ht="33.75" x14ac:dyDescent="0.25">
      <c r="A500" s="18">
        <v>499</v>
      </c>
      <c r="B500" s="31">
        <v>883101</v>
      </c>
      <c r="C500" s="32" t="s">
        <v>804</v>
      </c>
      <c r="D500" s="33" t="s">
        <v>805</v>
      </c>
      <c r="E500" s="9">
        <v>380000</v>
      </c>
      <c r="F500" s="9">
        <f t="shared" ref="F500:F505" si="212">E500*(1+9.28%)*(1+5.2%)*(1+5.1%)</f>
        <v>459137.47212799999</v>
      </c>
      <c r="G500" s="12">
        <v>425600</v>
      </c>
      <c r="H500" s="9">
        <f t="shared" si="194"/>
        <v>470565.49119999999</v>
      </c>
      <c r="I500" s="12">
        <v>800000</v>
      </c>
      <c r="J500" s="9">
        <f t="shared" ref="J500:J505" si="213">I500*(1+5.1%)</f>
        <v>840800</v>
      </c>
      <c r="K500" s="9">
        <f t="shared" si="192"/>
        <v>590167.65444266668</v>
      </c>
      <c r="L500" s="53">
        <f t="shared" si="185"/>
        <v>-250632.34555733332</v>
      </c>
      <c r="M500" s="53">
        <f t="shared" ref="M500:M507" si="214">+K500</f>
        <v>590167.65444266668</v>
      </c>
      <c r="N500" s="14">
        <v>1</v>
      </c>
    </row>
    <row r="501" spans="1:14" s="14" customFormat="1" ht="33.75" x14ac:dyDescent="0.25">
      <c r="A501" s="18">
        <v>500</v>
      </c>
      <c r="B501" s="31">
        <v>883301</v>
      </c>
      <c r="C501" s="32" t="s">
        <v>806</v>
      </c>
      <c r="D501" s="33" t="s">
        <v>805</v>
      </c>
      <c r="E501" s="9">
        <v>380000</v>
      </c>
      <c r="F501" s="9">
        <f t="shared" si="212"/>
        <v>459137.47212799999</v>
      </c>
      <c r="G501" s="12">
        <v>425600</v>
      </c>
      <c r="H501" s="9">
        <f t="shared" si="194"/>
        <v>470565.49119999999</v>
      </c>
      <c r="I501" s="12">
        <v>471949</v>
      </c>
      <c r="J501" s="9">
        <f t="shared" si="213"/>
        <v>496018.39899999998</v>
      </c>
      <c r="K501" s="9">
        <f t="shared" si="192"/>
        <v>475240.45410933328</v>
      </c>
      <c r="L501" s="53">
        <f t="shared" si="185"/>
        <v>-20777.944890666695</v>
      </c>
      <c r="M501" s="53">
        <f t="shared" si="214"/>
        <v>475240.45410933328</v>
      </c>
      <c r="N501" s="14">
        <v>1</v>
      </c>
    </row>
    <row r="502" spans="1:14" s="14" customFormat="1" ht="67.5" x14ac:dyDescent="0.25">
      <c r="A502" s="18">
        <v>501</v>
      </c>
      <c r="B502" s="31">
        <v>883322</v>
      </c>
      <c r="C502" s="32" t="s">
        <v>807</v>
      </c>
      <c r="D502" s="33" t="s">
        <v>805</v>
      </c>
      <c r="E502" s="9">
        <v>750000</v>
      </c>
      <c r="F502" s="9">
        <f t="shared" si="212"/>
        <v>906192.37919999997</v>
      </c>
      <c r="G502" s="12">
        <v>840000</v>
      </c>
      <c r="H502" s="9">
        <f t="shared" si="194"/>
        <v>928747.67999999993</v>
      </c>
      <c r="I502" s="12">
        <v>883680</v>
      </c>
      <c r="J502" s="9">
        <f t="shared" si="213"/>
        <v>928747.67999999993</v>
      </c>
      <c r="K502" s="9">
        <f t="shared" si="192"/>
        <v>921229.24639999995</v>
      </c>
      <c r="L502" s="53">
        <f t="shared" si="185"/>
        <v>-7518.4335999999894</v>
      </c>
      <c r="M502" s="53">
        <f t="shared" si="214"/>
        <v>921229.24639999995</v>
      </c>
      <c r="N502" s="14">
        <v>1</v>
      </c>
    </row>
    <row r="503" spans="1:14" s="14" customFormat="1" ht="56.25" x14ac:dyDescent="0.25">
      <c r="A503" s="18">
        <v>502</v>
      </c>
      <c r="B503" s="31">
        <v>883324</v>
      </c>
      <c r="C503" s="32" t="s">
        <v>808</v>
      </c>
      <c r="D503" s="33" t="s">
        <v>809</v>
      </c>
      <c r="E503" s="9">
        <v>1000000</v>
      </c>
      <c r="F503" s="9">
        <f t="shared" si="212"/>
        <v>1208256.5056</v>
      </c>
      <c r="G503" s="12">
        <v>1120000</v>
      </c>
      <c r="H503" s="9">
        <f t="shared" si="194"/>
        <v>1238330.24</v>
      </c>
      <c r="I503" s="12">
        <v>1178240</v>
      </c>
      <c r="J503" s="9">
        <f t="shared" si="213"/>
        <v>1238330.24</v>
      </c>
      <c r="K503" s="9">
        <f t="shared" si="192"/>
        <v>1228305.6618666667</v>
      </c>
      <c r="L503" s="53">
        <f t="shared" si="185"/>
        <v>-10024.578133333242</v>
      </c>
      <c r="M503" s="53">
        <f t="shared" si="214"/>
        <v>1228305.6618666667</v>
      </c>
      <c r="N503" s="14">
        <v>1</v>
      </c>
    </row>
    <row r="504" spans="1:14" s="14" customFormat="1" ht="56.25" x14ac:dyDescent="0.25">
      <c r="A504" s="18">
        <v>503</v>
      </c>
      <c r="B504" s="31">
        <v>883325</v>
      </c>
      <c r="C504" s="32" t="s">
        <v>810</v>
      </c>
      <c r="D504" s="33" t="s">
        <v>805</v>
      </c>
      <c r="E504" s="9">
        <v>1000000</v>
      </c>
      <c r="F504" s="9">
        <f t="shared" si="212"/>
        <v>1208256.5056</v>
      </c>
      <c r="G504" s="12">
        <v>1120000</v>
      </c>
      <c r="H504" s="9">
        <f t="shared" si="194"/>
        <v>1238330.24</v>
      </c>
      <c r="I504" s="12">
        <v>1178240</v>
      </c>
      <c r="J504" s="9">
        <f t="shared" si="213"/>
        <v>1238330.24</v>
      </c>
      <c r="K504" s="9">
        <f t="shared" si="192"/>
        <v>1228305.6618666667</v>
      </c>
      <c r="L504" s="53">
        <f t="shared" si="185"/>
        <v>-10024.578133333242</v>
      </c>
      <c r="M504" s="53">
        <f t="shared" si="214"/>
        <v>1228305.6618666667</v>
      </c>
      <c r="N504" s="14">
        <v>1</v>
      </c>
    </row>
    <row r="505" spans="1:14" s="14" customFormat="1" ht="45" x14ac:dyDescent="0.25">
      <c r="A505" s="18">
        <v>504</v>
      </c>
      <c r="B505" s="31">
        <v>883341</v>
      </c>
      <c r="C505" s="32" t="s">
        <v>811</v>
      </c>
      <c r="D505" s="33" t="s">
        <v>805</v>
      </c>
      <c r="E505" s="9">
        <v>380000</v>
      </c>
      <c r="F505" s="9">
        <f t="shared" si="212"/>
        <v>459137.47212799999</v>
      </c>
      <c r="G505" s="12">
        <v>425600</v>
      </c>
      <c r="H505" s="9">
        <f t="shared" si="194"/>
        <v>470565.49119999999</v>
      </c>
      <c r="I505" s="12">
        <v>750000</v>
      </c>
      <c r="J505" s="9">
        <f t="shared" si="213"/>
        <v>788250</v>
      </c>
      <c r="K505" s="9">
        <f t="shared" si="192"/>
        <v>572650.98777599994</v>
      </c>
      <c r="L505" s="53">
        <f t="shared" si="185"/>
        <v>-215599.01222400006</v>
      </c>
      <c r="M505" s="53">
        <f t="shared" si="214"/>
        <v>572650.98777599994</v>
      </c>
      <c r="N505" s="14">
        <v>1</v>
      </c>
    </row>
    <row r="506" spans="1:14" s="14" customFormat="1" ht="101.25" x14ac:dyDescent="0.25">
      <c r="A506" s="18">
        <v>505</v>
      </c>
      <c r="B506" s="31">
        <v>883390</v>
      </c>
      <c r="C506" s="32" t="s">
        <v>812</v>
      </c>
      <c r="D506" s="33" t="s">
        <v>805</v>
      </c>
      <c r="E506" s="9">
        <v>380000</v>
      </c>
      <c r="F506" s="9">
        <f t="shared" ref="F506:F507" si="215">E506*(1+9.28%)*(1+5.2%)*(1+5.1%)</f>
        <v>459137.47212799999</v>
      </c>
      <c r="G506" s="12">
        <v>425600</v>
      </c>
      <c r="H506" s="9">
        <f t="shared" si="194"/>
        <v>470565.49119999999</v>
      </c>
      <c r="I506" s="50" t="s">
        <v>9</v>
      </c>
      <c r="J506" s="50" t="s">
        <v>9</v>
      </c>
      <c r="K506" s="9">
        <f t="shared" si="192"/>
        <v>464851.48166399996</v>
      </c>
      <c r="L506" s="53">
        <f t="shared" ref="L506:L507" si="216">+K506-H506</f>
        <v>-5714.0095360000269</v>
      </c>
      <c r="M506" s="53">
        <f t="shared" si="214"/>
        <v>464851.48166399996</v>
      </c>
      <c r="N506" s="14">
        <v>1</v>
      </c>
    </row>
    <row r="507" spans="1:14" s="14" customFormat="1" ht="33.75" x14ac:dyDescent="0.25">
      <c r="A507" s="18">
        <v>506</v>
      </c>
      <c r="B507" s="31">
        <v>883904</v>
      </c>
      <c r="C507" s="32" t="s">
        <v>813</v>
      </c>
      <c r="D507" s="33" t="s">
        <v>805</v>
      </c>
      <c r="E507" s="9">
        <v>430000</v>
      </c>
      <c r="F507" s="9">
        <f t="shared" si="215"/>
        <v>519550.29740799998</v>
      </c>
      <c r="G507" s="12">
        <v>481600</v>
      </c>
      <c r="H507" s="9">
        <f t="shared" si="194"/>
        <v>532482.00320000004</v>
      </c>
      <c r="I507" s="50" t="s">
        <v>9</v>
      </c>
      <c r="J507" s="50" t="s">
        <v>9</v>
      </c>
      <c r="K507" s="9">
        <f t="shared" si="192"/>
        <v>526016.15030400001</v>
      </c>
      <c r="L507" s="53">
        <f t="shared" si="216"/>
        <v>-6465.8528960000258</v>
      </c>
      <c r="M507" s="53">
        <f t="shared" si="214"/>
        <v>526016.15030400001</v>
      </c>
      <c r="N507" s="14">
        <v>1</v>
      </c>
    </row>
    <row r="508" spans="1:14" s="14" customFormat="1" ht="33.75" x14ac:dyDescent="0.25">
      <c r="A508" s="18">
        <v>507</v>
      </c>
      <c r="B508" s="31">
        <v>883908</v>
      </c>
      <c r="C508" s="32" t="s">
        <v>814</v>
      </c>
      <c r="D508" s="33" t="s">
        <v>805</v>
      </c>
      <c r="E508" s="9">
        <v>950000</v>
      </c>
      <c r="F508" s="9">
        <f>E508*(1+9.28%)*(1+5.2%)*(1+5.1%)</f>
        <v>1147843.68032</v>
      </c>
      <c r="G508" s="12">
        <v>1064000</v>
      </c>
      <c r="H508" s="9">
        <f t="shared" si="194"/>
        <v>1176413.7279999999</v>
      </c>
      <c r="I508" s="12">
        <v>1100000</v>
      </c>
      <c r="J508" s="9">
        <f>I508*(1+5.1%)</f>
        <v>1156100</v>
      </c>
      <c r="K508" s="9">
        <f t="shared" si="192"/>
        <v>1160119.1361066666</v>
      </c>
      <c r="L508" s="71">
        <f t="shared" si="185"/>
        <v>4019.1361066666432</v>
      </c>
      <c r="M508" s="71">
        <f t="shared" ref="M508:M509" si="217">+J508</f>
        <v>1156100</v>
      </c>
      <c r="N508" s="14">
        <v>5</v>
      </c>
    </row>
    <row r="509" spans="1:14" s="14" customFormat="1" ht="33.75" x14ac:dyDescent="0.25">
      <c r="A509" s="18">
        <v>508</v>
      </c>
      <c r="B509" s="31">
        <v>883909</v>
      </c>
      <c r="C509" s="32" t="s">
        <v>815</v>
      </c>
      <c r="D509" s="33" t="s">
        <v>805</v>
      </c>
      <c r="E509" s="9">
        <v>950000</v>
      </c>
      <c r="F509" s="9">
        <f>E509*(1+9.28%)*(1+5.2%)*(1+5.1%)</f>
        <v>1147843.68032</v>
      </c>
      <c r="G509" s="12">
        <v>1064000</v>
      </c>
      <c r="H509" s="9">
        <f t="shared" si="194"/>
        <v>1176413.7279999999</v>
      </c>
      <c r="I509" s="12">
        <v>1100000</v>
      </c>
      <c r="J509" s="9">
        <f>I509*(1+5.1%)</f>
        <v>1156100</v>
      </c>
      <c r="K509" s="9">
        <f t="shared" si="192"/>
        <v>1160119.1361066666</v>
      </c>
      <c r="L509" s="71">
        <f t="shared" si="185"/>
        <v>4019.1361066666432</v>
      </c>
      <c r="M509" s="71">
        <f t="shared" si="217"/>
        <v>1156100</v>
      </c>
      <c r="N509" s="14">
        <v>5</v>
      </c>
    </row>
    <row r="510" spans="1:14" s="14" customFormat="1" ht="56.25" x14ac:dyDescent="0.25">
      <c r="A510" s="18">
        <v>509</v>
      </c>
      <c r="B510" s="31">
        <v>883910</v>
      </c>
      <c r="C510" s="32" t="s">
        <v>816</v>
      </c>
      <c r="D510" s="33" t="s">
        <v>805</v>
      </c>
      <c r="E510" s="9">
        <v>660000</v>
      </c>
      <c r="F510" s="9">
        <f t="shared" ref="F510" si="218">E510*(1+9.28%)*(1+5.2%)*(1+5.1%)</f>
        <v>797449.29369600001</v>
      </c>
      <c r="G510" s="12">
        <v>739200</v>
      </c>
      <c r="H510" s="9">
        <f t="shared" si="194"/>
        <v>817297.9584</v>
      </c>
      <c r="I510" s="12" t="s">
        <v>9</v>
      </c>
      <c r="J510" s="50" t="s">
        <v>9</v>
      </c>
      <c r="K510" s="9">
        <f t="shared" si="192"/>
        <v>807373.62604800006</v>
      </c>
      <c r="L510" s="53">
        <f t="shared" ref="L510" si="219">+K510-H510</f>
        <v>-9924.3323519999394</v>
      </c>
      <c r="M510" s="53">
        <f t="shared" ref="M510:M514" si="220">+K510</f>
        <v>807373.62604800006</v>
      </c>
      <c r="N510" s="14">
        <v>1</v>
      </c>
    </row>
    <row r="511" spans="1:14" s="14" customFormat="1" x14ac:dyDescent="0.25">
      <c r="A511" s="18">
        <v>510</v>
      </c>
      <c r="B511" s="31">
        <v>887002</v>
      </c>
      <c r="C511" s="32" t="s">
        <v>817</v>
      </c>
      <c r="D511" s="30" t="s">
        <v>14</v>
      </c>
      <c r="E511" s="9">
        <v>139684.72</v>
      </c>
      <c r="F511" s="9">
        <f>E511*(1+9.28%)*(1+5.2%)*(1+5.1%)</f>
        <v>168774.97167291443</v>
      </c>
      <c r="G511" s="12">
        <v>145123</v>
      </c>
      <c r="H511" s="9">
        <f t="shared" si="194"/>
        <v>160455.53519600001</v>
      </c>
      <c r="I511" s="12">
        <v>646132</v>
      </c>
      <c r="J511" s="9">
        <f>I511*(1+5.1%)</f>
        <v>679084.73199999996</v>
      </c>
      <c r="K511" s="9">
        <f t="shared" si="192"/>
        <v>336105.07962297148</v>
      </c>
      <c r="L511" s="53">
        <f t="shared" si="185"/>
        <v>-342979.65237702848</v>
      </c>
      <c r="M511" s="53">
        <f t="shared" si="220"/>
        <v>336105.07962297148</v>
      </c>
      <c r="N511" s="14">
        <v>1</v>
      </c>
    </row>
    <row r="512" spans="1:14" s="14" customFormat="1" ht="56.25" x14ac:dyDescent="0.25">
      <c r="A512" s="18">
        <v>511</v>
      </c>
      <c r="B512" s="44">
        <v>890202</v>
      </c>
      <c r="C512" s="32" t="s">
        <v>818</v>
      </c>
      <c r="D512" s="48" t="s">
        <v>8</v>
      </c>
      <c r="E512" s="9">
        <v>58050</v>
      </c>
      <c r="F512" s="9">
        <f t="shared" ref="F512:F514" si="221">E512*(1+9.28%)*(1+5.2%)*(1+5.1%)</f>
        <v>70139.290150079993</v>
      </c>
      <c r="G512" s="12">
        <v>71500</v>
      </c>
      <c r="H512" s="9">
        <f t="shared" si="194"/>
        <v>79054.118000000002</v>
      </c>
      <c r="I512" s="12">
        <v>113009</v>
      </c>
      <c r="J512" s="9">
        <f t="shared" ref="J512:J513" si="222">I512*(1+5.1%)</f>
        <v>118772.45899999999</v>
      </c>
      <c r="K512" s="9">
        <f t="shared" si="192"/>
        <v>89321.955716693323</v>
      </c>
      <c r="L512" s="53">
        <f t="shared" si="185"/>
        <v>-29450.503283306665</v>
      </c>
      <c r="M512" s="53">
        <f t="shared" si="220"/>
        <v>89321.955716693323</v>
      </c>
      <c r="N512" s="14">
        <v>1</v>
      </c>
    </row>
    <row r="513" spans="1:14" s="14" customFormat="1" ht="33.75" x14ac:dyDescent="0.25">
      <c r="A513" s="18">
        <v>512</v>
      </c>
      <c r="B513" s="44">
        <v>890202</v>
      </c>
      <c r="C513" s="32" t="s">
        <v>819</v>
      </c>
      <c r="D513" s="48" t="s">
        <v>8</v>
      </c>
      <c r="E513" s="9">
        <v>58050</v>
      </c>
      <c r="F513" s="9">
        <f t="shared" si="221"/>
        <v>70139.290150079993</v>
      </c>
      <c r="G513" s="12" t="s">
        <v>9</v>
      </c>
      <c r="H513" s="12" t="s">
        <v>9</v>
      </c>
      <c r="I513" s="12">
        <v>113009</v>
      </c>
      <c r="J513" s="9">
        <f t="shared" si="222"/>
        <v>118772.45899999999</v>
      </c>
      <c r="K513" s="9">
        <f t="shared" si="192"/>
        <v>94455.874575039983</v>
      </c>
      <c r="L513" s="53">
        <f t="shared" si="185"/>
        <v>-24316.584424960005</v>
      </c>
      <c r="M513" s="53">
        <f t="shared" si="220"/>
        <v>94455.874575039983</v>
      </c>
      <c r="N513" s="14">
        <v>1</v>
      </c>
    </row>
    <row r="514" spans="1:14" s="14" customFormat="1" ht="67.5" x14ac:dyDescent="0.25">
      <c r="A514" s="18">
        <v>513</v>
      </c>
      <c r="B514" s="44">
        <v>890202</v>
      </c>
      <c r="C514" s="41" t="s">
        <v>820</v>
      </c>
      <c r="D514" s="48" t="s">
        <v>8</v>
      </c>
      <c r="E514" s="9">
        <v>58050</v>
      </c>
      <c r="F514" s="9">
        <f t="shared" si="221"/>
        <v>70139.290150079993</v>
      </c>
      <c r="G514" s="12">
        <v>71500</v>
      </c>
      <c r="H514" s="9">
        <f t="shared" ref="H514:H519" si="223">G514*(1+5.2%)*(1+5.1%)</f>
        <v>79054.118000000002</v>
      </c>
      <c r="I514" s="12" t="s">
        <v>9</v>
      </c>
      <c r="J514" s="50" t="s">
        <v>9</v>
      </c>
      <c r="K514" s="9">
        <f t="shared" si="192"/>
        <v>74596.704075040005</v>
      </c>
      <c r="L514" s="53">
        <f t="shared" ref="L514" si="224">+K514-H514</f>
        <v>-4457.4139249599975</v>
      </c>
      <c r="M514" s="53">
        <f t="shared" si="220"/>
        <v>74596.704075040005</v>
      </c>
      <c r="N514" s="14">
        <v>1</v>
      </c>
    </row>
    <row r="515" spans="1:14" s="14" customFormat="1" ht="45" x14ac:dyDescent="0.25">
      <c r="A515" s="18">
        <v>514</v>
      </c>
      <c r="B515" s="31">
        <v>890226</v>
      </c>
      <c r="C515" s="32" t="s">
        <v>821</v>
      </c>
      <c r="D515" s="33" t="s">
        <v>822</v>
      </c>
      <c r="E515" s="9">
        <v>75600</v>
      </c>
      <c r="F515" s="9">
        <f>E515*(1+9.28%)*(1+5.2%)*(1+5.1%)</f>
        <v>91344.191823359986</v>
      </c>
      <c r="G515" s="12">
        <v>75600</v>
      </c>
      <c r="H515" s="9">
        <f t="shared" si="223"/>
        <v>83587.291199999992</v>
      </c>
      <c r="I515" s="12">
        <v>79531</v>
      </c>
      <c r="J515" s="9">
        <f>I515*(1+5.1%)</f>
        <v>83587.080999999991</v>
      </c>
      <c r="K515" s="9">
        <f t="shared" si="192"/>
        <v>86172.854674453323</v>
      </c>
      <c r="L515" s="71">
        <f t="shared" si="185"/>
        <v>2585.7736744533322</v>
      </c>
      <c r="M515" s="71">
        <f>+J515</f>
        <v>83587.080999999991</v>
      </c>
      <c r="N515" s="14">
        <v>5</v>
      </c>
    </row>
    <row r="516" spans="1:14" s="14" customFormat="1" ht="67.5" x14ac:dyDescent="0.25">
      <c r="A516" s="18">
        <v>515</v>
      </c>
      <c r="B516" s="31">
        <v>890227</v>
      </c>
      <c r="C516" s="32" t="s">
        <v>823</v>
      </c>
      <c r="D516" s="33" t="s">
        <v>822</v>
      </c>
      <c r="E516" s="9">
        <v>58050</v>
      </c>
      <c r="F516" s="9">
        <f>E516*(1+9.28%)*(1+5.2%)*(1+5.1%)</f>
        <v>70139.290150079993</v>
      </c>
      <c r="G516" s="12">
        <v>71500</v>
      </c>
      <c r="H516" s="9">
        <f t="shared" si="223"/>
        <v>79054.118000000002</v>
      </c>
      <c r="I516" s="20">
        <v>75218</v>
      </c>
      <c r="J516" s="9">
        <f>I516*(1+5.1%)</f>
        <v>79054.118000000002</v>
      </c>
      <c r="K516" s="9">
        <f t="shared" si="192"/>
        <v>76082.508716693337</v>
      </c>
      <c r="L516" s="53">
        <f t="shared" ref="L516:L579" si="225">+K516-J516</f>
        <v>-2971.609283306665</v>
      </c>
      <c r="M516" s="53">
        <f t="shared" ref="M516:M518" si="226">+K516</f>
        <v>76082.508716693337</v>
      </c>
      <c r="N516" s="14">
        <v>1</v>
      </c>
    </row>
    <row r="517" spans="1:14" s="14" customFormat="1" ht="45" x14ac:dyDescent="0.25">
      <c r="A517" s="18">
        <v>516</v>
      </c>
      <c r="B517" s="31">
        <v>890228</v>
      </c>
      <c r="C517" s="32" t="s">
        <v>824</v>
      </c>
      <c r="D517" s="33" t="s">
        <v>822</v>
      </c>
      <c r="E517" s="9">
        <v>58050</v>
      </c>
      <c r="F517" s="9">
        <f>E517*(1+9.28%)*(1+5.2%)*(1+5.1%)</f>
        <v>70139.290150079993</v>
      </c>
      <c r="G517" s="12">
        <v>71500</v>
      </c>
      <c r="H517" s="9">
        <f t="shared" si="223"/>
        <v>79054.118000000002</v>
      </c>
      <c r="I517" s="20">
        <v>76177</v>
      </c>
      <c r="J517" s="9">
        <f>I517*(1+5.1%)</f>
        <v>80062.027000000002</v>
      </c>
      <c r="K517" s="9">
        <f t="shared" si="192"/>
        <v>76418.478383360009</v>
      </c>
      <c r="L517" s="53">
        <f t="shared" si="225"/>
        <v>-3643.5486166399933</v>
      </c>
      <c r="M517" s="53">
        <f t="shared" si="226"/>
        <v>76418.478383360009</v>
      </c>
      <c r="N517" s="14">
        <v>1</v>
      </c>
    </row>
    <row r="518" spans="1:14" s="14" customFormat="1" ht="67.5" x14ac:dyDescent="0.25">
      <c r="A518" s="18">
        <v>517</v>
      </c>
      <c r="B518" s="31">
        <v>890230</v>
      </c>
      <c r="C518" s="32" t="s">
        <v>825</v>
      </c>
      <c r="D518" s="33" t="s">
        <v>822</v>
      </c>
      <c r="E518" s="9">
        <v>58050</v>
      </c>
      <c r="F518" s="9">
        <f>E518*(1+9.28%)*(1+5.2%)*(1+5.1%)</f>
        <v>70139.290150079993</v>
      </c>
      <c r="G518" s="12">
        <v>71500</v>
      </c>
      <c r="H518" s="9">
        <f t="shared" si="223"/>
        <v>79054.118000000002</v>
      </c>
      <c r="I518" s="20">
        <v>113009</v>
      </c>
      <c r="J518" s="9">
        <f>I518*(1+5.1%)</f>
        <v>118772.45899999999</v>
      </c>
      <c r="K518" s="9">
        <f t="shared" si="192"/>
        <v>89321.955716693323</v>
      </c>
      <c r="L518" s="53">
        <f t="shared" si="225"/>
        <v>-29450.503283306665</v>
      </c>
      <c r="M518" s="53">
        <f t="shared" si="226"/>
        <v>89321.955716693323</v>
      </c>
      <c r="N518" s="14">
        <v>1</v>
      </c>
    </row>
    <row r="519" spans="1:14" s="14" customFormat="1" ht="56.25" x14ac:dyDescent="0.25">
      <c r="A519" s="18">
        <v>518</v>
      </c>
      <c r="B519" s="39">
        <v>890240</v>
      </c>
      <c r="C519" s="30" t="s">
        <v>826</v>
      </c>
      <c r="D519" s="48" t="s">
        <v>8</v>
      </c>
      <c r="E519" s="9" t="s">
        <v>9</v>
      </c>
      <c r="F519" s="9" t="s">
        <v>9</v>
      </c>
      <c r="G519" s="12">
        <v>71500</v>
      </c>
      <c r="H519" s="9">
        <f t="shared" si="223"/>
        <v>79054.118000000002</v>
      </c>
      <c r="I519" s="9" t="s">
        <v>9</v>
      </c>
      <c r="J519" s="9" t="s">
        <v>9</v>
      </c>
      <c r="K519" s="9">
        <f t="shared" si="192"/>
        <v>79054.118000000002</v>
      </c>
      <c r="L519" s="70">
        <f>+H519</f>
        <v>79054.118000000002</v>
      </c>
      <c r="M519" s="70">
        <f>+H519</f>
        <v>79054.118000000002</v>
      </c>
      <c r="N519" s="14">
        <v>4</v>
      </c>
    </row>
    <row r="520" spans="1:14" s="14" customFormat="1" ht="67.5" x14ac:dyDescent="0.25">
      <c r="A520" s="18">
        <v>519</v>
      </c>
      <c r="B520" s="39">
        <v>890286</v>
      </c>
      <c r="C520" s="30" t="s">
        <v>827</v>
      </c>
      <c r="D520" s="48" t="s">
        <v>8</v>
      </c>
      <c r="E520" s="9" t="s">
        <v>9</v>
      </c>
      <c r="F520" s="9" t="s">
        <v>9</v>
      </c>
      <c r="G520" s="12" t="s">
        <v>9</v>
      </c>
      <c r="H520" s="9" t="s">
        <v>9</v>
      </c>
      <c r="I520" s="20">
        <v>150800</v>
      </c>
      <c r="J520" s="9">
        <f>I520*(1+5.1%)</f>
        <v>158490.79999999999</v>
      </c>
      <c r="K520" s="9">
        <f t="shared" si="192"/>
        <v>158490.79999999999</v>
      </c>
      <c r="L520" s="69">
        <f t="shared" si="225"/>
        <v>0</v>
      </c>
      <c r="M520" s="63">
        <f>+K520</f>
        <v>158490.79999999999</v>
      </c>
      <c r="N520" s="14">
        <v>2</v>
      </c>
    </row>
    <row r="521" spans="1:14" s="14" customFormat="1" ht="67.5" x14ac:dyDescent="0.25">
      <c r="A521" s="18">
        <v>520</v>
      </c>
      <c r="B521" s="31">
        <v>890302</v>
      </c>
      <c r="C521" s="32" t="s">
        <v>828</v>
      </c>
      <c r="D521" s="48" t="s">
        <v>8</v>
      </c>
      <c r="E521" s="9">
        <v>58050</v>
      </c>
      <c r="F521" s="9">
        <f>E521*(1+9.28%)*(1+5.2%)*(1+5.1%)</f>
        <v>70139.290150079993</v>
      </c>
      <c r="G521" s="12">
        <v>71500</v>
      </c>
      <c r="H521" s="9">
        <f t="shared" ref="H521:H522" si="227">G521*(1+5.2%)*(1+5.1%)</f>
        <v>79054.118000000002</v>
      </c>
      <c r="I521" s="20">
        <v>113009</v>
      </c>
      <c r="J521" s="9">
        <f>I521*(1+5.1%)</f>
        <v>118772.45899999999</v>
      </c>
      <c r="K521" s="9">
        <f t="shared" si="192"/>
        <v>89321.955716693323</v>
      </c>
      <c r="L521" s="53">
        <f t="shared" si="225"/>
        <v>-29450.503283306665</v>
      </c>
      <c r="M521" s="53">
        <f t="shared" ref="M521:M522" si="228">+K521</f>
        <v>89321.955716693323</v>
      </c>
      <c r="N521" s="14">
        <v>1</v>
      </c>
    </row>
    <row r="522" spans="1:14" s="14" customFormat="1" ht="56.25" x14ac:dyDescent="0.25">
      <c r="A522" s="18">
        <v>521</v>
      </c>
      <c r="B522" s="44">
        <v>890302</v>
      </c>
      <c r="C522" s="32" t="s">
        <v>829</v>
      </c>
      <c r="D522" s="48" t="s">
        <v>8</v>
      </c>
      <c r="E522" s="9">
        <v>58050</v>
      </c>
      <c r="F522" s="9">
        <f t="shared" ref="F522:F524" si="229">E522*(1+9.28%)*(1+5.2%)*(1+5.1%)</f>
        <v>70139.290150079993</v>
      </c>
      <c r="G522" s="12">
        <v>71500</v>
      </c>
      <c r="H522" s="9">
        <f t="shared" si="227"/>
        <v>79054.118000000002</v>
      </c>
      <c r="I522" s="50" t="s">
        <v>9</v>
      </c>
      <c r="J522" s="50" t="s">
        <v>9</v>
      </c>
      <c r="K522" s="9">
        <f t="shared" si="192"/>
        <v>74596.704075040005</v>
      </c>
      <c r="L522" s="53">
        <f t="shared" ref="L522" si="230">+K522-H522</f>
        <v>-4457.4139249599975</v>
      </c>
      <c r="M522" s="53">
        <f t="shared" si="228"/>
        <v>74596.704075040005</v>
      </c>
      <c r="N522" s="14">
        <v>1</v>
      </c>
    </row>
    <row r="523" spans="1:14" s="14" customFormat="1" ht="56.25" x14ac:dyDescent="0.25">
      <c r="A523" s="18">
        <v>522</v>
      </c>
      <c r="B523" s="44">
        <v>890302</v>
      </c>
      <c r="C523" s="32" t="s">
        <v>830</v>
      </c>
      <c r="D523" s="48" t="s">
        <v>8</v>
      </c>
      <c r="E523" s="9">
        <v>58050</v>
      </c>
      <c r="F523" s="9">
        <f t="shared" si="229"/>
        <v>70139.290150079993</v>
      </c>
      <c r="G523" s="12" t="s">
        <v>9</v>
      </c>
      <c r="H523" s="12" t="s">
        <v>9</v>
      </c>
      <c r="I523" s="50" t="s">
        <v>9</v>
      </c>
      <c r="J523" s="50" t="s">
        <v>9</v>
      </c>
      <c r="K523" s="9">
        <f t="shared" ref="K523:K586" si="231">+AVERAGE(F523,H523,J523)</f>
        <v>70139.290150079993</v>
      </c>
      <c r="L523" s="68">
        <f>+K523-F523</f>
        <v>0</v>
      </c>
      <c r="M523" s="58">
        <f>+K523</f>
        <v>70139.290150079993</v>
      </c>
      <c r="N523" s="14">
        <v>3</v>
      </c>
    </row>
    <row r="524" spans="1:14" s="14" customFormat="1" ht="56.25" x14ac:dyDescent="0.25">
      <c r="A524" s="18">
        <v>523</v>
      </c>
      <c r="B524" s="31">
        <v>890326</v>
      </c>
      <c r="C524" s="32" t="s">
        <v>831</v>
      </c>
      <c r="D524" s="33" t="s">
        <v>822</v>
      </c>
      <c r="E524" s="9">
        <v>75000</v>
      </c>
      <c r="F524" s="9">
        <f t="shared" si="229"/>
        <v>90619.23792</v>
      </c>
      <c r="G524" s="12">
        <v>75000</v>
      </c>
      <c r="H524" s="9">
        <f t="shared" ref="H524:H528" si="232">G524*(1+5.2%)*(1+5.1%)</f>
        <v>82923.899999999994</v>
      </c>
      <c r="I524" s="50" t="s">
        <v>9</v>
      </c>
      <c r="J524" s="50" t="s">
        <v>9</v>
      </c>
      <c r="K524" s="9">
        <f t="shared" si="231"/>
        <v>86771.568960000004</v>
      </c>
      <c r="L524" s="70">
        <f t="shared" ref="L524" si="233">+K524-H524</f>
        <v>3847.66896000001</v>
      </c>
      <c r="M524" s="70">
        <f>+H524</f>
        <v>82923.899999999994</v>
      </c>
      <c r="N524" s="14">
        <v>4</v>
      </c>
    </row>
    <row r="525" spans="1:14" s="14" customFormat="1" ht="78.75" x14ac:dyDescent="0.25">
      <c r="A525" s="18">
        <v>524</v>
      </c>
      <c r="B525" s="31">
        <v>890327</v>
      </c>
      <c r="C525" s="32" t="s">
        <v>832</v>
      </c>
      <c r="D525" s="33" t="s">
        <v>822</v>
      </c>
      <c r="E525" s="9">
        <v>58050</v>
      </c>
      <c r="F525" s="9">
        <f>E525*(1+9.28%)*(1+5.2%)*(1+5.1%)</f>
        <v>70139.290150079993</v>
      </c>
      <c r="G525" s="12">
        <v>71500</v>
      </c>
      <c r="H525" s="9">
        <f t="shared" si="232"/>
        <v>79054.118000000002</v>
      </c>
      <c r="I525" s="20">
        <v>75218</v>
      </c>
      <c r="J525" s="9">
        <f>I525*(1+5.1%)</f>
        <v>79054.118000000002</v>
      </c>
      <c r="K525" s="9">
        <f t="shared" si="231"/>
        <v>76082.508716693337</v>
      </c>
      <c r="L525" s="53">
        <f t="shared" si="225"/>
        <v>-2971.609283306665</v>
      </c>
      <c r="M525" s="53">
        <f t="shared" ref="M525:M527" si="234">+K525</f>
        <v>76082.508716693337</v>
      </c>
      <c r="N525" s="14">
        <v>1</v>
      </c>
    </row>
    <row r="526" spans="1:14" s="14" customFormat="1" ht="56.25" x14ac:dyDescent="0.25">
      <c r="A526" s="18">
        <v>525</v>
      </c>
      <c r="B526" s="31">
        <v>890328</v>
      </c>
      <c r="C526" s="32" t="s">
        <v>833</v>
      </c>
      <c r="D526" s="33" t="s">
        <v>822</v>
      </c>
      <c r="E526" s="9">
        <v>58050</v>
      </c>
      <c r="F526" s="9">
        <f>E526*(1+9.28%)*(1+5.2%)*(1+5.1%)</f>
        <v>70139.290150079993</v>
      </c>
      <c r="G526" s="12">
        <v>71500</v>
      </c>
      <c r="H526" s="9">
        <f t="shared" si="232"/>
        <v>79054.118000000002</v>
      </c>
      <c r="I526" s="20">
        <v>75218</v>
      </c>
      <c r="J526" s="9">
        <f>I526*(1+5.1%)</f>
        <v>79054.118000000002</v>
      </c>
      <c r="K526" s="9">
        <f t="shared" si="231"/>
        <v>76082.508716693337</v>
      </c>
      <c r="L526" s="53">
        <f t="shared" si="225"/>
        <v>-2971.609283306665</v>
      </c>
      <c r="M526" s="53">
        <f t="shared" si="234"/>
        <v>76082.508716693337</v>
      </c>
      <c r="N526" s="14">
        <v>1</v>
      </c>
    </row>
    <row r="527" spans="1:14" s="14" customFormat="1" ht="78.75" x14ac:dyDescent="0.25">
      <c r="A527" s="18">
        <v>526</v>
      </c>
      <c r="B527" s="31">
        <v>890330</v>
      </c>
      <c r="C527" s="32" t="s">
        <v>834</v>
      </c>
      <c r="D527" s="33" t="s">
        <v>822</v>
      </c>
      <c r="E527" s="9">
        <v>58050</v>
      </c>
      <c r="F527" s="9">
        <f>E527*(1+9.28%)*(1+5.2%)*(1+5.1%)</f>
        <v>70139.290150079993</v>
      </c>
      <c r="G527" s="12">
        <v>71500</v>
      </c>
      <c r="H527" s="9">
        <f t="shared" si="232"/>
        <v>79054.118000000002</v>
      </c>
      <c r="I527" s="20">
        <v>113009</v>
      </c>
      <c r="J527" s="9">
        <f>I527*(1+5.1%)</f>
        <v>118772.45899999999</v>
      </c>
      <c r="K527" s="9">
        <f t="shared" si="231"/>
        <v>89321.955716693323</v>
      </c>
      <c r="L527" s="53">
        <f t="shared" si="225"/>
        <v>-29450.503283306665</v>
      </c>
      <c r="M527" s="53">
        <f t="shared" si="234"/>
        <v>89321.955716693323</v>
      </c>
      <c r="N527" s="14">
        <v>1</v>
      </c>
    </row>
    <row r="528" spans="1:14" s="14" customFormat="1" ht="67.5" x14ac:dyDescent="0.25">
      <c r="A528" s="18">
        <v>527</v>
      </c>
      <c r="B528" s="40">
        <v>890340</v>
      </c>
      <c r="C528" s="29" t="s">
        <v>377</v>
      </c>
      <c r="D528" s="30" t="s">
        <v>8</v>
      </c>
      <c r="E528" s="9" t="s">
        <v>9</v>
      </c>
      <c r="F528" s="9" t="s">
        <v>9</v>
      </c>
      <c r="G528" s="12">
        <v>71500</v>
      </c>
      <c r="H528" s="9">
        <f t="shared" si="232"/>
        <v>79054.118000000002</v>
      </c>
      <c r="I528" s="9" t="s">
        <v>9</v>
      </c>
      <c r="J528" s="9" t="s">
        <v>9</v>
      </c>
      <c r="K528" s="9">
        <f t="shared" si="231"/>
        <v>79054.118000000002</v>
      </c>
      <c r="L528" s="70">
        <f>+H528</f>
        <v>79054.118000000002</v>
      </c>
      <c r="M528" s="70">
        <f>+H528</f>
        <v>79054.118000000002</v>
      </c>
      <c r="N528" s="14">
        <v>4</v>
      </c>
    </row>
    <row r="529" spans="1:14" s="14" customFormat="1" ht="78.75" x14ac:dyDescent="0.25">
      <c r="A529" s="18">
        <v>528</v>
      </c>
      <c r="B529" s="40">
        <v>890386</v>
      </c>
      <c r="C529" s="30" t="s">
        <v>835</v>
      </c>
      <c r="D529" s="35" t="s">
        <v>14</v>
      </c>
      <c r="E529" s="9" t="s">
        <v>9</v>
      </c>
      <c r="F529" s="9" t="s">
        <v>9</v>
      </c>
      <c r="G529" s="12" t="s">
        <v>9</v>
      </c>
      <c r="H529" s="9" t="s">
        <v>9</v>
      </c>
      <c r="I529" s="20">
        <v>150800</v>
      </c>
      <c r="J529" s="9">
        <f>I529*(1+5.1%)</f>
        <v>158490.79999999999</v>
      </c>
      <c r="K529" s="9">
        <f t="shared" si="231"/>
        <v>158490.79999999999</v>
      </c>
      <c r="L529" s="69">
        <f t="shared" si="225"/>
        <v>0</v>
      </c>
      <c r="M529" s="63">
        <f>+K529</f>
        <v>158490.79999999999</v>
      </c>
      <c r="N529" s="14">
        <v>2</v>
      </c>
    </row>
    <row r="530" spans="1:14" s="14" customFormat="1" ht="78.75" x14ac:dyDescent="0.25">
      <c r="A530" s="18">
        <v>529</v>
      </c>
      <c r="B530" s="31">
        <v>890402</v>
      </c>
      <c r="C530" s="32" t="s">
        <v>836</v>
      </c>
      <c r="D530" s="48" t="s">
        <v>8</v>
      </c>
      <c r="E530" s="9">
        <v>64100</v>
      </c>
      <c r="F530" s="9">
        <f>E530*(1+9.28%)*(1+5.2%)*(1+5.1%)</f>
        <v>77449.242008960005</v>
      </c>
      <c r="G530" s="12" t="s">
        <v>9</v>
      </c>
      <c r="H530" s="9" t="s">
        <v>9</v>
      </c>
      <c r="I530" s="20">
        <v>112246</v>
      </c>
      <c r="J530" s="9">
        <f>I530*(1+5.1%)</f>
        <v>117970.54599999999</v>
      </c>
      <c r="K530" s="9">
        <f t="shared" si="231"/>
        <v>97709.894004479997</v>
      </c>
      <c r="L530" s="53">
        <f t="shared" si="225"/>
        <v>-20260.651995519991</v>
      </c>
      <c r="M530" s="53">
        <f>+K530</f>
        <v>97709.894004479997</v>
      </c>
      <c r="N530" s="14">
        <v>1</v>
      </c>
    </row>
    <row r="531" spans="1:14" s="14" customFormat="1" ht="45" x14ac:dyDescent="0.25">
      <c r="A531" s="18">
        <v>530</v>
      </c>
      <c r="B531" s="31">
        <v>890426</v>
      </c>
      <c r="C531" s="32" t="s">
        <v>837</v>
      </c>
      <c r="D531" s="48" t="s">
        <v>8</v>
      </c>
      <c r="E531" s="9">
        <v>64100</v>
      </c>
      <c r="F531" s="9">
        <f t="shared" ref="F531:F533" si="235">E531*(1+9.28%)*(1+5.2%)*(1+5.1%)</f>
        <v>77449.242008960005</v>
      </c>
      <c r="G531" s="12">
        <v>27365</v>
      </c>
      <c r="H531" s="9">
        <f t="shared" ref="H531:H594" si="236">G531*(1+5.2%)*(1+5.1%)</f>
        <v>30256.166979999998</v>
      </c>
      <c r="I531" s="50" t="s">
        <v>9</v>
      </c>
      <c r="J531" s="50" t="s">
        <v>9</v>
      </c>
      <c r="K531" s="9">
        <f t="shared" si="231"/>
        <v>53852.70449448</v>
      </c>
      <c r="L531" s="70">
        <f t="shared" ref="L531:L533" si="237">+K531-H531</f>
        <v>23596.537514480002</v>
      </c>
      <c r="M531" s="70">
        <f t="shared" ref="M531:M533" si="238">+H531</f>
        <v>30256.166979999998</v>
      </c>
      <c r="N531" s="14">
        <v>4</v>
      </c>
    </row>
    <row r="532" spans="1:14" s="14" customFormat="1" ht="67.5" x14ac:dyDescent="0.25">
      <c r="A532" s="18">
        <v>531</v>
      </c>
      <c r="B532" s="31">
        <v>890427</v>
      </c>
      <c r="C532" s="32" t="s">
        <v>838</v>
      </c>
      <c r="D532" s="48" t="s">
        <v>8</v>
      </c>
      <c r="E532" s="9">
        <v>64100</v>
      </c>
      <c r="F532" s="9">
        <f t="shared" si="235"/>
        <v>77449.242008960005</v>
      </c>
      <c r="G532" s="12">
        <v>27365</v>
      </c>
      <c r="H532" s="9">
        <f t="shared" si="236"/>
        <v>30256.166979999998</v>
      </c>
      <c r="I532" s="50" t="s">
        <v>9</v>
      </c>
      <c r="J532" s="50" t="s">
        <v>9</v>
      </c>
      <c r="K532" s="9">
        <f t="shared" si="231"/>
        <v>53852.70449448</v>
      </c>
      <c r="L532" s="70">
        <f t="shared" si="237"/>
        <v>23596.537514480002</v>
      </c>
      <c r="M532" s="70">
        <f t="shared" si="238"/>
        <v>30256.166979999998</v>
      </c>
      <c r="N532" s="14">
        <v>4</v>
      </c>
    </row>
    <row r="533" spans="1:14" s="14" customFormat="1" ht="33.75" x14ac:dyDescent="0.25">
      <c r="A533" s="18">
        <v>532</v>
      </c>
      <c r="B533" s="31">
        <v>890428</v>
      </c>
      <c r="C533" s="32" t="s">
        <v>839</v>
      </c>
      <c r="D533" s="48" t="s">
        <v>8</v>
      </c>
      <c r="E533" s="9">
        <v>64100</v>
      </c>
      <c r="F533" s="9">
        <f t="shared" si="235"/>
        <v>77449.242008960005</v>
      </c>
      <c r="G533" s="12">
        <v>27365</v>
      </c>
      <c r="H533" s="9">
        <f t="shared" si="236"/>
        <v>30256.166979999998</v>
      </c>
      <c r="I533" s="50" t="s">
        <v>9</v>
      </c>
      <c r="J533" s="50" t="s">
        <v>9</v>
      </c>
      <c r="K533" s="9">
        <f t="shared" si="231"/>
        <v>53852.70449448</v>
      </c>
      <c r="L533" s="70">
        <f t="shared" si="237"/>
        <v>23596.537514480002</v>
      </c>
      <c r="M533" s="70">
        <f t="shared" si="238"/>
        <v>30256.166979999998</v>
      </c>
      <c r="N533" s="14">
        <v>4</v>
      </c>
    </row>
    <row r="534" spans="1:14" s="14" customFormat="1" ht="56.25" x14ac:dyDescent="0.25">
      <c r="A534" s="18">
        <v>533</v>
      </c>
      <c r="B534" s="31">
        <v>890430</v>
      </c>
      <c r="C534" s="32" t="s">
        <v>840</v>
      </c>
      <c r="D534" s="48" t="s">
        <v>8</v>
      </c>
      <c r="E534" s="9">
        <v>64100</v>
      </c>
      <c r="F534" s="9">
        <f>E534*(1+9.28%)*(1+5.2%)*(1+5.1%)</f>
        <v>77449.242008960005</v>
      </c>
      <c r="G534" s="12">
        <v>27365</v>
      </c>
      <c r="H534" s="9">
        <f t="shared" si="236"/>
        <v>30256.166979999998</v>
      </c>
      <c r="I534" s="20">
        <v>89794</v>
      </c>
      <c r="J534" s="9">
        <f>I534*(1+5.1%)</f>
        <v>94373.493999999992</v>
      </c>
      <c r="K534" s="9">
        <f t="shared" si="231"/>
        <v>67359.63432965333</v>
      </c>
      <c r="L534" s="53">
        <f t="shared" si="225"/>
        <v>-27013.859670346661</v>
      </c>
      <c r="M534" s="53">
        <f t="shared" ref="M534:M540" si="239">+K534</f>
        <v>67359.63432965333</v>
      </c>
      <c r="N534" s="14">
        <v>1</v>
      </c>
    </row>
    <row r="535" spans="1:14" s="14" customFormat="1" ht="78.75" x14ac:dyDescent="0.25">
      <c r="A535" s="18">
        <v>534</v>
      </c>
      <c r="B535" s="31">
        <v>890501</v>
      </c>
      <c r="C535" s="32" t="s">
        <v>841</v>
      </c>
      <c r="D535" s="33" t="s">
        <v>64</v>
      </c>
      <c r="E535" s="9" t="s">
        <v>9</v>
      </c>
      <c r="F535" s="9" t="s">
        <v>9</v>
      </c>
      <c r="G535" s="12">
        <v>156800</v>
      </c>
      <c r="H535" s="9">
        <f t="shared" si="236"/>
        <v>173366.23360000001</v>
      </c>
      <c r="I535" s="20">
        <v>400000</v>
      </c>
      <c r="J535" s="9">
        <f>I535*(1+5.1%)</f>
        <v>420400</v>
      </c>
      <c r="K535" s="9">
        <f t="shared" si="231"/>
        <v>296883.11680000002</v>
      </c>
      <c r="L535" s="53">
        <f t="shared" si="225"/>
        <v>-123516.88319999998</v>
      </c>
      <c r="M535" s="53">
        <f t="shared" si="239"/>
        <v>296883.11680000002</v>
      </c>
      <c r="N535" s="14">
        <v>1</v>
      </c>
    </row>
    <row r="536" spans="1:14" s="14" customFormat="1" ht="78.75" x14ac:dyDescent="0.25">
      <c r="A536" s="18">
        <v>535</v>
      </c>
      <c r="B536" s="31">
        <v>890502</v>
      </c>
      <c r="C536" s="32" t="s">
        <v>842</v>
      </c>
      <c r="D536" s="33" t="s">
        <v>65</v>
      </c>
      <c r="E536" s="9">
        <v>140000</v>
      </c>
      <c r="F536" s="9">
        <f>E536*(1+9.28%)*(1+5.2%)*(1+5.1%)</f>
        <v>169155.91078399998</v>
      </c>
      <c r="G536" s="12">
        <v>156800</v>
      </c>
      <c r="H536" s="9">
        <f t="shared" si="236"/>
        <v>173366.23360000001</v>
      </c>
      <c r="I536" s="20">
        <v>400000</v>
      </c>
      <c r="J536" s="9">
        <f>I536*(1+5.1%)</f>
        <v>420400</v>
      </c>
      <c r="K536" s="9">
        <f t="shared" si="231"/>
        <v>254307.38146133334</v>
      </c>
      <c r="L536" s="53">
        <f t="shared" si="225"/>
        <v>-166092.61853866666</v>
      </c>
      <c r="M536" s="53">
        <f t="shared" si="239"/>
        <v>254307.38146133334</v>
      </c>
      <c r="N536" s="14">
        <v>1</v>
      </c>
    </row>
    <row r="537" spans="1:14" s="14" customFormat="1" ht="90" x14ac:dyDescent="0.25">
      <c r="A537" s="18">
        <v>536</v>
      </c>
      <c r="B537" s="36">
        <v>890503</v>
      </c>
      <c r="C537" s="32" t="s">
        <v>843</v>
      </c>
      <c r="D537" s="33" t="s">
        <v>65</v>
      </c>
      <c r="E537" s="9" t="s">
        <v>9</v>
      </c>
      <c r="F537" s="9" t="s">
        <v>9</v>
      </c>
      <c r="G537" s="12">
        <v>156800</v>
      </c>
      <c r="H537" s="9">
        <f t="shared" si="236"/>
        <v>173366.23360000001</v>
      </c>
      <c r="I537" s="20">
        <v>400000</v>
      </c>
      <c r="J537" s="9">
        <f>I537*(1+5.1%)</f>
        <v>420400</v>
      </c>
      <c r="K537" s="9">
        <f t="shared" si="231"/>
        <v>296883.11680000002</v>
      </c>
      <c r="L537" s="53">
        <f t="shared" si="225"/>
        <v>-123516.88319999998</v>
      </c>
      <c r="M537" s="53">
        <f t="shared" si="239"/>
        <v>296883.11680000002</v>
      </c>
      <c r="N537" s="14">
        <v>1</v>
      </c>
    </row>
    <row r="538" spans="1:14" s="14" customFormat="1" ht="56.25" x14ac:dyDescent="0.25">
      <c r="A538" s="18">
        <v>537</v>
      </c>
      <c r="B538" s="36">
        <v>890602</v>
      </c>
      <c r="C538" s="32" t="s">
        <v>56</v>
      </c>
      <c r="D538" s="48" t="s">
        <v>8</v>
      </c>
      <c r="E538" s="9" t="s">
        <v>9</v>
      </c>
      <c r="F538" s="9" t="s">
        <v>9</v>
      </c>
      <c r="G538" s="12">
        <v>29682</v>
      </c>
      <c r="H538" s="9">
        <f t="shared" si="236"/>
        <v>32817.962663999999</v>
      </c>
      <c r="I538" s="22">
        <v>65000</v>
      </c>
      <c r="J538" s="9">
        <f>I538*(1+5.1%)</f>
        <v>68315</v>
      </c>
      <c r="K538" s="9">
        <f t="shared" si="231"/>
        <v>50566.481331999996</v>
      </c>
      <c r="L538" s="53">
        <f t="shared" si="225"/>
        <v>-17748.518668000004</v>
      </c>
      <c r="M538" s="53">
        <f t="shared" si="239"/>
        <v>50566.481331999996</v>
      </c>
      <c r="N538" s="14">
        <v>1</v>
      </c>
    </row>
    <row r="539" spans="1:14" s="14" customFormat="1" ht="67.5" x14ac:dyDescent="0.25">
      <c r="A539" s="18">
        <v>538</v>
      </c>
      <c r="B539" s="31">
        <v>890602</v>
      </c>
      <c r="C539" s="32" t="s">
        <v>844</v>
      </c>
      <c r="D539" s="48" t="s">
        <v>8</v>
      </c>
      <c r="E539" s="9" t="s">
        <v>9</v>
      </c>
      <c r="F539" s="9" t="s">
        <v>9</v>
      </c>
      <c r="G539" s="12">
        <v>29682</v>
      </c>
      <c r="H539" s="9">
        <f t="shared" si="236"/>
        <v>32817.962663999999</v>
      </c>
      <c r="I539" s="12">
        <v>65000</v>
      </c>
      <c r="J539" s="9">
        <f t="shared" ref="J539" si="240">I539*(1+5.1%)</f>
        <v>68315</v>
      </c>
      <c r="K539" s="9">
        <f t="shared" si="231"/>
        <v>50566.481331999996</v>
      </c>
      <c r="L539" s="53">
        <f t="shared" si="225"/>
        <v>-17748.518668000004</v>
      </c>
      <c r="M539" s="53">
        <f t="shared" si="239"/>
        <v>50566.481331999996</v>
      </c>
      <c r="N539" s="14">
        <v>1</v>
      </c>
    </row>
    <row r="540" spans="1:14" s="14" customFormat="1" ht="45" x14ac:dyDescent="0.25">
      <c r="A540" s="18">
        <v>539</v>
      </c>
      <c r="B540" s="31">
        <v>890701</v>
      </c>
      <c r="C540" s="32" t="s">
        <v>66</v>
      </c>
      <c r="D540" s="48" t="s">
        <v>8</v>
      </c>
      <c r="E540" s="9" t="s">
        <v>9</v>
      </c>
      <c r="F540" s="9" t="s">
        <v>9</v>
      </c>
      <c r="G540" s="12">
        <v>81400</v>
      </c>
      <c r="H540" s="9">
        <f t="shared" si="236"/>
        <v>90000.072799999994</v>
      </c>
      <c r="I540" s="12">
        <v>89566</v>
      </c>
      <c r="J540" s="9">
        <f>I540*(1+5.1%)</f>
        <v>94133.865999999995</v>
      </c>
      <c r="K540" s="9">
        <f t="shared" si="231"/>
        <v>92066.969400000002</v>
      </c>
      <c r="L540" s="53">
        <f t="shared" si="225"/>
        <v>-2066.8965999999928</v>
      </c>
      <c r="M540" s="53">
        <f t="shared" si="239"/>
        <v>92066.969400000002</v>
      </c>
      <c r="N540" s="14">
        <v>1</v>
      </c>
    </row>
    <row r="541" spans="1:14" s="14" customFormat="1" ht="56.25" x14ac:dyDescent="0.25">
      <c r="A541" s="18">
        <v>540</v>
      </c>
      <c r="B541" s="31">
        <v>890702</v>
      </c>
      <c r="C541" s="32" t="s">
        <v>845</v>
      </c>
      <c r="D541" s="48" t="s">
        <v>8</v>
      </c>
      <c r="E541" s="9" t="s">
        <v>9</v>
      </c>
      <c r="F541" s="9" t="s">
        <v>9</v>
      </c>
      <c r="G541" s="12">
        <v>81400</v>
      </c>
      <c r="H541" s="9">
        <f t="shared" si="236"/>
        <v>90000.072799999994</v>
      </c>
      <c r="I541" s="12" t="s">
        <v>9</v>
      </c>
      <c r="J541" s="50" t="s">
        <v>9</v>
      </c>
      <c r="K541" s="9">
        <f t="shared" si="231"/>
        <v>90000.072799999994</v>
      </c>
      <c r="L541" s="58">
        <f>+K541-H541</f>
        <v>0</v>
      </c>
      <c r="M541" s="58">
        <f>+K541</f>
        <v>90000.072799999994</v>
      </c>
      <c r="N541" s="14">
        <v>3</v>
      </c>
    </row>
    <row r="542" spans="1:14" s="14" customFormat="1" ht="56.25" x14ac:dyDescent="0.25">
      <c r="A542" s="18">
        <v>541</v>
      </c>
      <c r="B542" s="31">
        <v>890793</v>
      </c>
      <c r="C542" s="32" t="s">
        <v>67</v>
      </c>
      <c r="D542" s="48" t="s">
        <v>8</v>
      </c>
      <c r="E542" s="9" t="s">
        <v>9</v>
      </c>
      <c r="F542" s="9" t="s">
        <v>9</v>
      </c>
      <c r="G542" s="12">
        <v>81400</v>
      </c>
      <c r="H542" s="9">
        <f t="shared" si="236"/>
        <v>90000.072799999994</v>
      </c>
      <c r="I542" s="12">
        <v>89566</v>
      </c>
      <c r="J542" s="9">
        <f>I542*(1+5.1%)</f>
        <v>94133.865999999995</v>
      </c>
      <c r="K542" s="9">
        <f t="shared" si="231"/>
        <v>92066.969400000002</v>
      </c>
      <c r="L542" s="53">
        <f t="shared" si="225"/>
        <v>-2066.8965999999928</v>
      </c>
      <c r="M542" s="53">
        <f>+K542</f>
        <v>92066.969400000002</v>
      </c>
      <c r="N542" s="14">
        <v>1</v>
      </c>
    </row>
    <row r="543" spans="1:14" s="14" customFormat="1" x14ac:dyDescent="0.25">
      <c r="A543" s="18">
        <v>542</v>
      </c>
      <c r="B543" s="31">
        <v>893703</v>
      </c>
      <c r="C543" s="32" t="s">
        <v>846</v>
      </c>
      <c r="D543" s="48" t="s">
        <v>8</v>
      </c>
      <c r="E543" s="9" t="s">
        <v>9</v>
      </c>
      <c r="F543" s="9" t="s">
        <v>9</v>
      </c>
      <c r="G543" s="12">
        <v>18139</v>
      </c>
      <c r="H543" s="9">
        <f t="shared" si="236"/>
        <v>20055.421627999996</v>
      </c>
      <c r="I543" s="12" t="s">
        <v>9</v>
      </c>
      <c r="J543" s="50" t="s">
        <v>9</v>
      </c>
      <c r="K543" s="9">
        <f t="shared" si="231"/>
        <v>20055.421627999996</v>
      </c>
      <c r="L543" s="58">
        <f>+K543-H543</f>
        <v>0</v>
      </c>
      <c r="M543" s="58">
        <f t="shared" ref="M543:M545" si="241">+K543</f>
        <v>20055.421627999996</v>
      </c>
      <c r="N543" s="14">
        <v>3</v>
      </c>
    </row>
    <row r="544" spans="1:14" s="14" customFormat="1" ht="67.5" x14ac:dyDescent="0.25">
      <c r="A544" s="18">
        <v>543</v>
      </c>
      <c r="B544" s="31">
        <v>893805</v>
      </c>
      <c r="C544" s="32" t="s">
        <v>847</v>
      </c>
      <c r="D544" s="48" t="s">
        <v>8</v>
      </c>
      <c r="E544" s="9" t="s">
        <v>9</v>
      </c>
      <c r="F544" s="9" t="s">
        <v>9</v>
      </c>
      <c r="G544" s="12">
        <v>54664</v>
      </c>
      <c r="H544" s="9">
        <f t="shared" si="236"/>
        <v>60439.360928000002</v>
      </c>
      <c r="I544" s="12" t="s">
        <v>9</v>
      </c>
      <c r="J544" s="50" t="s">
        <v>9</v>
      </c>
      <c r="K544" s="9">
        <f t="shared" si="231"/>
        <v>60439.360928000002</v>
      </c>
      <c r="L544" s="58">
        <f>+K544-H544</f>
        <v>0</v>
      </c>
      <c r="M544" s="58">
        <f t="shared" si="241"/>
        <v>60439.360928000002</v>
      </c>
      <c r="N544" s="14">
        <v>3</v>
      </c>
    </row>
    <row r="545" spans="1:14" s="14" customFormat="1" ht="33.75" x14ac:dyDescent="0.25">
      <c r="A545" s="18">
        <v>544</v>
      </c>
      <c r="B545" s="31">
        <v>893808</v>
      </c>
      <c r="C545" s="32" t="s">
        <v>848</v>
      </c>
      <c r="D545" s="48" t="s">
        <v>8</v>
      </c>
      <c r="E545" s="9" t="s">
        <v>9</v>
      </c>
      <c r="F545" s="9" t="s">
        <v>9</v>
      </c>
      <c r="G545" s="12">
        <v>27283</v>
      </c>
      <c r="H545" s="9">
        <f t="shared" si="236"/>
        <v>30165.503515999997</v>
      </c>
      <c r="I545" s="12" t="s">
        <v>9</v>
      </c>
      <c r="J545" s="50" t="s">
        <v>9</v>
      </c>
      <c r="K545" s="9">
        <f t="shared" si="231"/>
        <v>30165.503515999997</v>
      </c>
      <c r="L545" s="58">
        <f>+K545-H545</f>
        <v>0</v>
      </c>
      <c r="M545" s="58">
        <f t="shared" si="241"/>
        <v>30165.503515999997</v>
      </c>
      <c r="N545" s="14">
        <v>3</v>
      </c>
    </row>
    <row r="546" spans="1:14" s="14" customFormat="1" ht="45" x14ac:dyDescent="0.25">
      <c r="A546" s="18">
        <v>545</v>
      </c>
      <c r="B546" s="31">
        <v>894102</v>
      </c>
      <c r="C546" s="32" t="s">
        <v>849</v>
      </c>
      <c r="D546" s="48" t="s">
        <v>8</v>
      </c>
      <c r="E546" s="9">
        <v>121239</v>
      </c>
      <c r="F546" s="9">
        <f t="shared" ref="F546:F548" si="242">E546*(1+9.28%)*(1+5.2%)*(1+5.1%)</f>
        <v>146487.81048243839</v>
      </c>
      <c r="G546" s="12">
        <v>125959</v>
      </c>
      <c r="H546" s="9">
        <f t="shared" si="236"/>
        <v>139266.82026800001</v>
      </c>
      <c r="I546" s="12">
        <v>132509</v>
      </c>
      <c r="J546" s="9">
        <f>I546*(1+5.1%)</f>
        <v>139266.959</v>
      </c>
      <c r="K546" s="9">
        <f t="shared" si="231"/>
        <v>141673.86325014615</v>
      </c>
      <c r="L546" s="71">
        <f t="shared" si="225"/>
        <v>2406.9042501461518</v>
      </c>
      <c r="M546" s="71">
        <f>+J546</f>
        <v>139266.959</v>
      </c>
      <c r="N546" s="14">
        <v>5</v>
      </c>
    </row>
    <row r="547" spans="1:14" s="14" customFormat="1" ht="33.75" x14ac:dyDescent="0.25">
      <c r="A547" s="18">
        <v>546</v>
      </c>
      <c r="B547" s="31">
        <v>894402</v>
      </c>
      <c r="C547" s="32" t="s">
        <v>850</v>
      </c>
      <c r="D547" s="48" t="s">
        <v>8</v>
      </c>
      <c r="E547" s="9">
        <v>121239</v>
      </c>
      <c r="F547" s="9">
        <f t="shared" si="242"/>
        <v>146487.81048243839</v>
      </c>
      <c r="G547" s="12">
        <v>125959</v>
      </c>
      <c r="H547" s="9">
        <f t="shared" si="236"/>
        <v>139266.82026800001</v>
      </c>
      <c r="I547" s="12">
        <v>140003</v>
      </c>
      <c r="J547" s="9">
        <f>I547*(1+5.1%)</f>
        <v>147143.15299999999</v>
      </c>
      <c r="K547" s="9">
        <f t="shared" si="231"/>
        <v>144299.26125014614</v>
      </c>
      <c r="L547" s="53">
        <f t="shared" si="225"/>
        <v>-2843.8917498538503</v>
      </c>
      <c r="M547" s="53">
        <f>+K547</f>
        <v>144299.26125014614</v>
      </c>
      <c r="N547" s="14">
        <v>1</v>
      </c>
    </row>
    <row r="548" spans="1:14" s="14" customFormat="1" ht="29.25" customHeight="1" x14ac:dyDescent="0.25">
      <c r="A548" s="18">
        <v>547</v>
      </c>
      <c r="B548" s="31">
        <v>894403</v>
      </c>
      <c r="C548" s="32" t="s">
        <v>851</v>
      </c>
      <c r="D548" s="48" t="s">
        <v>8</v>
      </c>
      <c r="E548" s="9">
        <v>121239</v>
      </c>
      <c r="F548" s="9">
        <f t="shared" si="242"/>
        <v>146487.81048243839</v>
      </c>
      <c r="G548" s="12">
        <v>125959</v>
      </c>
      <c r="H548" s="9">
        <f t="shared" si="236"/>
        <v>139266.82026800001</v>
      </c>
      <c r="I548" s="12" t="s">
        <v>9</v>
      </c>
      <c r="J548" s="50" t="s">
        <v>9</v>
      </c>
      <c r="K548" s="9">
        <f t="shared" si="231"/>
        <v>142877.31537521922</v>
      </c>
      <c r="L548" s="70">
        <f>+K548-H548</f>
        <v>3610.4951072192052</v>
      </c>
      <c r="M548" s="70">
        <f>+H548</f>
        <v>139266.82026800001</v>
      </c>
      <c r="N548" s="14">
        <v>4</v>
      </c>
    </row>
    <row r="549" spans="1:14" s="14" customFormat="1" ht="45" x14ac:dyDescent="0.25">
      <c r="A549" s="18">
        <v>548</v>
      </c>
      <c r="B549" s="31">
        <v>895001</v>
      </c>
      <c r="C549" s="32" t="s">
        <v>852</v>
      </c>
      <c r="D549" s="48" t="s">
        <v>8</v>
      </c>
      <c r="E549" s="9">
        <v>195636</v>
      </c>
      <c r="F549" s="9">
        <f t="shared" ref="F549:F563" si="243">E549*(1+9.28%)*(1+5.2%)*(1+5.1%)</f>
        <v>236378.46972956159</v>
      </c>
      <c r="G549" s="12">
        <v>203252</v>
      </c>
      <c r="H549" s="9">
        <f t="shared" si="236"/>
        <v>224725.980304</v>
      </c>
      <c r="I549" s="12">
        <v>222888</v>
      </c>
      <c r="J549" s="9">
        <f t="shared" ref="J549:J556" si="244">I549*(1+5.1%)</f>
        <v>234255.28799999997</v>
      </c>
      <c r="K549" s="9">
        <f t="shared" si="231"/>
        <v>231786.57934452049</v>
      </c>
      <c r="L549" s="53">
        <f t="shared" si="225"/>
        <v>-2468.7086554794805</v>
      </c>
      <c r="M549" s="53">
        <f>+K549</f>
        <v>231786.57934452049</v>
      </c>
      <c r="N549" s="14">
        <v>1</v>
      </c>
    </row>
    <row r="550" spans="1:14" s="14" customFormat="1" ht="45" x14ac:dyDescent="0.25">
      <c r="A550" s="18">
        <v>549</v>
      </c>
      <c r="B550" s="31">
        <v>895002</v>
      </c>
      <c r="C550" s="32" t="s">
        <v>853</v>
      </c>
      <c r="D550" s="48" t="s">
        <v>8</v>
      </c>
      <c r="E550" s="9">
        <v>195636</v>
      </c>
      <c r="F550" s="9">
        <f t="shared" si="243"/>
        <v>236378.46972956159</v>
      </c>
      <c r="G550" s="12">
        <v>203252</v>
      </c>
      <c r="H550" s="9">
        <f t="shared" si="236"/>
        <v>224725.980304</v>
      </c>
      <c r="I550" s="12">
        <v>213821</v>
      </c>
      <c r="J550" s="9">
        <f t="shared" si="244"/>
        <v>224725.87099999998</v>
      </c>
      <c r="K550" s="9">
        <f t="shared" si="231"/>
        <v>228610.10701118721</v>
      </c>
      <c r="L550" s="71">
        <f t="shared" si="225"/>
        <v>3884.2360111872258</v>
      </c>
      <c r="M550" s="71">
        <f t="shared" ref="M550:M551" si="245">+J550</f>
        <v>224725.87099999998</v>
      </c>
      <c r="N550" s="14">
        <v>5</v>
      </c>
    </row>
    <row r="551" spans="1:14" s="14" customFormat="1" ht="22.5" x14ac:dyDescent="0.25">
      <c r="A551" s="18">
        <v>550</v>
      </c>
      <c r="B551" s="31">
        <v>895003</v>
      </c>
      <c r="C551" s="32" t="s">
        <v>854</v>
      </c>
      <c r="D551" s="48" t="s">
        <v>8</v>
      </c>
      <c r="E551" s="9">
        <v>550000</v>
      </c>
      <c r="F551" s="9">
        <f t="shared" si="243"/>
        <v>664541.07808000001</v>
      </c>
      <c r="G551" s="12">
        <v>616000</v>
      </c>
      <c r="H551" s="9">
        <f t="shared" si="236"/>
        <v>681081.63199999998</v>
      </c>
      <c r="I551" s="12">
        <v>337479</v>
      </c>
      <c r="J551" s="9">
        <f t="shared" si="244"/>
        <v>354690.429</v>
      </c>
      <c r="K551" s="9">
        <f t="shared" si="231"/>
        <v>566771.04636000004</v>
      </c>
      <c r="L551" s="71">
        <f t="shared" si="225"/>
        <v>212080.61736000003</v>
      </c>
      <c r="M551" s="71">
        <f t="shared" si="245"/>
        <v>354690.429</v>
      </c>
      <c r="N551" s="14">
        <v>5</v>
      </c>
    </row>
    <row r="552" spans="1:14" s="14" customFormat="1" ht="56.25" x14ac:dyDescent="0.25">
      <c r="A552" s="18">
        <v>551</v>
      </c>
      <c r="B552" s="31">
        <v>895004</v>
      </c>
      <c r="C552" s="32" t="s">
        <v>855</v>
      </c>
      <c r="D552" s="48" t="s">
        <v>8</v>
      </c>
      <c r="E552" s="9">
        <v>195636</v>
      </c>
      <c r="F552" s="9">
        <f t="shared" si="243"/>
        <v>236378.46972956159</v>
      </c>
      <c r="G552" s="12">
        <v>203252</v>
      </c>
      <c r="H552" s="9">
        <f t="shared" si="236"/>
        <v>224725.980304</v>
      </c>
      <c r="I552" s="12">
        <v>222888</v>
      </c>
      <c r="J552" s="9">
        <f t="shared" si="244"/>
        <v>234255.28799999997</v>
      </c>
      <c r="K552" s="9">
        <f t="shared" si="231"/>
        <v>231786.57934452049</v>
      </c>
      <c r="L552" s="53">
        <f t="shared" si="225"/>
        <v>-2468.7086554794805</v>
      </c>
      <c r="M552" s="53">
        <f>+K552</f>
        <v>231786.57934452049</v>
      </c>
      <c r="N552" s="14">
        <v>1</v>
      </c>
    </row>
    <row r="553" spans="1:14" s="14" customFormat="1" ht="56.25" x14ac:dyDescent="0.25">
      <c r="A553" s="18">
        <v>552</v>
      </c>
      <c r="B553" s="31">
        <v>895005</v>
      </c>
      <c r="C553" s="32" t="s">
        <v>856</v>
      </c>
      <c r="D553" s="48" t="s">
        <v>8</v>
      </c>
      <c r="E553" s="9">
        <v>195636</v>
      </c>
      <c r="F553" s="9">
        <f t="shared" si="243"/>
        <v>236378.46972956159</v>
      </c>
      <c r="G553" s="12">
        <v>203252</v>
      </c>
      <c r="H553" s="9">
        <f t="shared" si="236"/>
        <v>224725.980304</v>
      </c>
      <c r="I553" s="12">
        <v>213821</v>
      </c>
      <c r="J553" s="9">
        <f t="shared" si="244"/>
        <v>224725.87099999998</v>
      </c>
      <c r="K553" s="9">
        <f t="shared" si="231"/>
        <v>228610.10701118721</v>
      </c>
      <c r="L553" s="71">
        <f t="shared" si="225"/>
        <v>3884.2360111872258</v>
      </c>
      <c r="M553" s="71">
        <f>+J553</f>
        <v>224725.87099999998</v>
      </c>
      <c r="N553" s="14">
        <v>5</v>
      </c>
    </row>
    <row r="554" spans="1:14" s="14" customFormat="1" ht="33.75" x14ac:dyDescent="0.25">
      <c r="A554" s="18">
        <v>553</v>
      </c>
      <c r="B554" s="31">
        <v>895101</v>
      </c>
      <c r="C554" s="32" t="s">
        <v>857</v>
      </c>
      <c r="D554" s="48" t="s">
        <v>8</v>
      </c>
      <c r="E554" s="9">
        <v>21505</v>
      </c>
      <c r="F554" s="9">
        <f t="shared" si="243"/>
        <v>25983.556152927998</v>
      </c>
      <c r="G554" s="12">
        <v>22342</v>
      </c>
      <c r="H554" s="9">
        <f t="shared" si="236"/>
        <v>24702.476983999997</v>
      </c>
      <c r="I554" s="12">
        <v>24501</v>
      </c>
      <c r="J554" s="9">
        <f t="shared" si="244"/>
        <v>25750.550999999999</v>
      </c>
      <c r="K554" s="9">
        <f t="shared" si="231"/>
        <v>25478.861378975998</v>
      </c>
      <c r="L554" s="53">
        <f t="shared" si="225"/>
        <v>-271.6896210240011</v>
      </c>
      <c r="M554" s="53">
        <f t="shared" ref="M554:M555" si="246">+K554</f>
        <v>25478.861378975998</v>
      </c>
      <c r="N554" s="14">
        <v>1</v>
      </c>
    </row>
    <row r="555" spans="1:14" s="14" customFormat="1" ht="67.5" x14ac:dyDescent="0.25">
      <c r="A555" s="18">
        <v>554</v>
      </c>
      <c r="B555" s="31">
        <v>901002</v>
      </c>
      <c r="C555" s="32" t="s">
        <v>858</v>
      </c>
      <c r="D555" s="48" t="s">
        <v>8</v>
      </c>
      <c r="E555" s="9">
        <v>46687</v>
      </c>
      <c r="F555" s="9">
        <f t="shared" si="243"/>
        <v>56409.871476947199</v>
      </c>
      <c r="G555" s="12">
        <v>45500</v>
      </c>
      <c r="H555" s="9">
        <f t="shared" si="236"/>
        <v>50307.165999999997</v>
      </c>
      <c r="I555" s="12">
        <v>57385</v>
      </c>
      <c r="J555" s="9">
        <f t="shared" si="244"/>
        <v>60311.634999999995</v>
      </c>
      <c r="K555" s="9">
        <f t="shared" si="231"/>
        <v>55676.224158982397</v>
      </c>
      <c r="L555" s="53">
        <f t="shared" si="225"/>
        <v>-4635.4108410175977</v>
      </c>
      <c r="M555" s="53">
        <f t="shared" si="246"/>
        <v>55676.224158982397</v>
      </c>
      <c r="N555" s="14">
        <v>1</v>
      </c>
    </row>
    <row r="556" spans="1:14" s="14" customFormat="1" ht="33.75" x14ac:dyDescent="0.25">
      <c r="A556" s="18">
        <v>555</v>
      </c>
      <c r="B556" s="31">
        <v>901004</v>
      </c>
      <c r="C556" s="32" t="s">
        <v>69</v>
      </c>
      <c r="D556" s="48" t="s">
        <v>8</v>
      </c>
      <c r="E556" s="9">
        <v>227010</v>
      </c>
      <c r="F556" s="9">
        <f t="shared" si="243"/>
        <v>274286.309336256</v>
      </c>
      <c r="G556" s="12">
        <v>221100</v>
      </c>
      <c r="H556" s="9">
        <f t="shared" si="236"/>
        <v>244459.65719999999</v>
      </c>
      <c r="I556" s="12">
        <v>30687</v>
      </c>
      <c r="J556" s="9">
        <f t="shared" si="244"/>
        <v>32252.036999999997</v>
      </c>
      <c r="K556" s="9">
        <f t="shared" si="231"/>
        <v>183666.00117875202</v>
      </c>
      <c r="L556" s="71">
        <f t="shared" si="225"/>
        <v>151413.96417875204</v>
      </c>
      <c r="M556" s="71">
        <f>+J556</f>
        <v>32252.036999999997</v>
      </c>
      <c r="N556" s="14">
        <v>5</v>
      </c>
    </row>
    <row r="557" spans="1:14" s="14" customFormat="1" ht="33.75" x14ac:dyDescent="0.25">
      <c r="A557" s="18">
        <v>556</v>
      </c>
      <c r="B557" s="31">
        <v>901007</v>
      </c>
      <c r="C557" s="32" t="s">
        <v>70</v>
      </c>
      <c r="D557" s="48" t="s">
        <v>8</v>
      </c>
      <c r="E557" s="9">
        <v>490015</v>
      </c>
      <c r="F557" s="9">
        <f t="shared" si="243"/>
        <v>592063.811591584</v>
      </c>
      <c r="G557" s="12">
        <v>477200</v>
      </c>
      <c r="H557" s="9">
        <f t="shared" si="236"/>
        <v>527617.13439999998</v>
      </c>
      <c r="I557" s="12">
        <v>633406</v>
      </c>
      <c r="J557" s="9">
        <f t="shared" ref="J557:J563" si="247">I557*(1+5.1%)</f>
        <v>665709.70600000001</v>
      </c>
      <c r="K557" s="9">
        <f t="shared" si="231"/>
        <v>595130.21733052807</v>
      </c>
      <c r="L557" s="53">
        <f t="shared" si="225"/>
        <v>-70579.488669471932</v>
      </c>
      <c r="M557" s="53">
        <f>+K557</f>
        <v>595130.21733052807</v>
      </c>
      <c r="N557" s="14">
        <v>1</v>
      </c>
    </row>
    <row r="558" spans="1:14" s="14" customFormat="1" ht="67.5" x14ac:dyDescent="0.25">
      <c r="A558" s="18">
        <v>557</v>
      </c>
      <c r="B558" s="31">
        <v>901009</v>
      </c>
      <c r="C558" s="32" t="s">
        <v>859</v>
      </c>
      <c r="D558" s="48" t="s">
        <v>8</v>
      </c>
      <c r="E558" s="9">
        <v>62902</v>
      </c>
      <c r="F558" s="9">
        <f t="shared" si="243"/>
        <v>76001.750715251197</v>
      </c>
      <c r="G558" s="12">
        <v>61300</v>
      </c>
      <c r="H558" s="9">
        <f t="shared" si="236"/>
        <v>67776.467600000004</v>
      </c>
      <c r="I558" s="12">
        <v>30687</v>
      </c>
      <c r="J558" s="9">
        <f t="shared" si="247"/>
        <v>32252.036999999997</v>
      </c>
      <c r="K558" s="9">
        <f t="shared" si="231"/>
        <v>58676.751771750394</v>
      </c>
      <c r="L558" s="71">
        <f t="shared" si="225"/>
        <v>26424.714771750398</v>
      </c>
      <c r="M558" s="71">
        <f>+J558</f>
        <v>32252.036999999997</v>
      </c>
      <c r="N558" s="14">
        <v>5</v>
      </c>
    </row>
    <row r="559" spans="1:14" s="14" customFormat="1" ht="56.25" x14ac:dyDescent="0.25">
      <c r="A559" s="18">
        <v>558</v>
      </c>
      <c r="B559" s="31">
        <v>901101</v>
      </c>
      <c r="C559" s="32" t="s">
        <v>860</v>
      </c>
      <c r="D559" s="48" t="s">
        <v>8</v>
      </c>
      <c r="E559" s="9">
        <v>9203</v>
      </c>
      <c r="F559" s="9">
        <f t="shared" si="243"/>
        <v>11119.584621036798</v>
      </c>
      <c r="G559" s="12">
        <v>9561</v>
      </c>
      <c r="H559" s="9">
        <f t="shared" si="236"/>
        <v>10571.138772</v>
      </c>
      <c r="I559" s="12">
        <v>10485</v>
      </c>
      <c r="J559" s="9">
        <f t="shared" si="247"/>
        <v>11019.734999999999</v>
      </c>
      <c r="K559" s="9">
        <f t="shared" si="231"/>
        <v>10903.486131012265</v>
      </c>
      <c r="L559" s="53">
        <f t="shared" si="225"/>
        <v>-116.24886898773366</v>
      </c>
      <c r="M559" s="53">
        <f>+K559</f>
        <v>10903.486131012265</v>
      </c>
      <c r="N559" s="14">
        <v>1</v>
      </c>
    </row>
    <row r="560" spans="1:14" s="14" customFormat="1" ht="45" x14ac:dyDescent="0.25">
      <c r="A560" s="18">
        <v>559</v>
      </c>
      <c r="B560" s="31">
        <v>901107</v>
      </c>
      <c r="C560" s="32" t="s">
        <v>861</v>
      </c>
      <c r="D560" s="48" t="s">
        <v>8</v>
      </c>
      <c r="E560" s="9">
        <v>6668</v>
      </c>
      <c r="F560" s="9">
        <f t="shared" si="243"/>
        <v>8056.6543793408</v>
      </c>
      <c r="G560" s="12">
        <v>6500</v>
      </c>
      <c r="H560" s="9">
        <f t="shared" si="236"/>
        <v>7186.7379999999994</v>
      </c>
      <c r="I560" s="12">
        <v>5573</v>
      </c>
      <c r="J560" s="9">
        <f t="shared" si="247"/>
        <v>5857.223</v>
      </c>
      <c r="K560" s="9">
        <f t="shared" si="231"/>
        <v>7033.5384597802667</v>
      </c>
      <c r="L560" s="71">
        <f t="shared" si="225"/>
        <v>1176.3154597802668</v>
      </c>
      <c r="M560" s="71">
        <f>+J560</f>
        <v>5857.223</v>
      </c>
      <c r="N560" s="14">
        <v>5</v>
      </c>
    </row>
    <row r="561" spans="1:14" s="14" customFormat="1" ht="33.75" x14ac:dyDescent="0.25">
      <c r="A561" s="18">
        <v>560</v>
      </c>
      <c r="B561" s="31">
        <v>901109</v>
      </c>
      <c r="C561" s="32" t="s">
        <v>862</v>
      </c>
      <c r="D561" s="48" t="s">
        <v>8</v>
      </c>
      <c r="E561" s="9">
        <v>18043</v>
      </c>
      <c r="F561" s="9">
        <f t="shared" si="243"/>
        <v>21800.572130540801</v>
      </c>
      <c r="G561" s="12">
        <v>18746</v>
      </c>
      <c r="H561" s="9">
        <f t="shared" si="236"/>
        <v>20726.552392000001</v>
      </c>
      <c r="I561" s="12">
        <v>20557</v>
      </c>
      <c r="J561" s="9">
        <f t="shared" si="247"/>
        <v>21605.406999999999</v>
      </c>
      <c r="K561" s="9">
        <f t="shared" si="231"/>
        <v>21377.510507513602</v>
      </c>
      <c r="L561" s="53">
        <f t="shared" si="225"/>
        <v>-227.89649248639762</v>
      </c>
      <c r="M561" s="53">
        <f>+K561</f>
        <v>21377.510507513602</v>
      </c>
      <c r="N561" s="14">
        <v>1</v>
      </c>
    </row>
    <row r="562" spans="1:14" s="14" customFormat="1" x14ac:dyDescent="0.25">
      <c r="A562" s="18">
        <v>561</v>
      </c>
      <c r="B562" s="31">
        <v>901203</v>
      </c>
      <c r="C562" s="32" t="s">
        <v>71</v>
      </c>
      <c r="D562" s="48" t="s">
        <v>8</v>
      </c>
      <c r="E562" s="9">
        <v>189118</v>
      </c>
      <c r="F562" s="9">
        <f t="shared" si="243"/>
        <v>228503.05382606082</v>
      </c>
      <c r="G562" s="12">
        <v>184200</v>
      </c>
      <c r="H562" s="9">
        <f t="shared" si="236"/>
        <v>203661.09839999999</v>
      </c>
      <c r="I562" s="12">
        <v>193778</v>
      </c>
      <c r="J562" s="9">
        <f t="shared" si="247"/>
        <v>203660.67799999999</v>
      </c>
      <c r="K562" s="9">
        <f t="shared" si="231"/>
        <v>211941.61007535362</v>
      </c>
      <c r="L562" s="71">
        <f t="shared" si="225"/>
        <v>8280.9320753536304</v>
      </c>
      <c r="M562" s="71">
        <f t="shared" ref="M562:M563" si="248">+J562</f>
        <v>203660.67799999999</v>
      </c>
      <c r="N562" s="14">
        <v>5</v>
      </c>
    </row>
    <row r="563" spans="1:14" s="14" customFormat="1" x14ac:dyDescent="0.25">
      <c r="A563" s="18">
        <v>562</v>
      </c>
      <c r="B563" s="31">
        <v>901206</v>
      </c>
      <c r="C563" s="32" t="s">
        <v>863</v>
      </c>
      <c r="D563" s="48" t="s">
        <v>8</v>
      </c>
      <c r="E563" s="9">
        <v>65054</v>
      </c>
      <c r="F563" s="9">
        <f t="shared" si="243"/>
        <v>78601.918715302381</v>
      </c>
      <c r="G563" s="12">
        <v>63400</v>
      </c>
      <c r="H563" s="9">
        <f t="shared" si="236"/>
        <v>70098.336800000005</v>
      </c>
      <c r="I563" s="12">
        <v>11893</v>
      </c>
      <c r="J563" s="9">
        <f t="shared" si="247"/>
        <v>12499.543</v>
      </c>
      <c r="K563" s="9">
        <f t="shared" si="231"/>
        <v>53733.266171767464</v>
      </c>
      <c r="L563" s="71">
        <f t="shared" si="225"/>
        <v>41233.723171767466</v>
      </c>
      <c r="M563" s="71">
        <f t="shared" si="248"/>
        <v>12499.543</v>
      </c>
      <c r="N563" s="14">
        <v>5</v>
      </c>
    </row>
    <row r="564" spans="1:14" s="14" customFormat="1" ht="22.5" x14ac:dyDescent="0.25">
      <c r="A564" s="18">
        <v>563</v>
      </c>
      <c r="B564" s="31">
        <v>901207</v>
      </c>
      <c r="C564" s="32" t="s">
        <v>864</v>
      </c>
      <c r="D564" s="48" t="s">
        <v>8</v>
      </c>
      <c r="E564" s="9">
        <v>50000</v>
      </c>
      <c r="F564" s="9">
        <f t="shared" ref="F564" si="249">E564*(1+9.28%)*(1+5.2%)*(1+5.1%)</f>
        <v>60412.825280000005</v>
      </c>
      <c r="G564" s="12">
        <v>56000</v>
      </c>
      <c r="H564" s="9">
        <f t="shared" si="236"/>
        <v>61916.511999999995</v>
      </c>
      <c r="I564" s="12" t="s">
        <v>9</v>
      </c>
      <c r="J564" s="50" t="s">
        <v>9</v>
      </c>
      <c r="K564" s="9">
        <f t="shared" si="231"/>
        <v>61164.668640000004</v>
      </c>
      <c r="L564" s="53">
        <f>+K564-H564</f>
        <v>-751.84335999999166</v>
      </c>
      <c r="M564" s="53">
        <f t="shared" ref="M564:M565" si="250">+K564</f>
        <v>61164.668640000004</v>
      </c>
      <c r="N564" s="14">
        <v>1</v>
      </c>
    </row>
    <row r="565" spans="1:14" s="14" customFormat="1" ht="33.75" x14ac:dyDescent="0.25">
      <c r="A565" s="18">
        <v>564</v>
      </c>
      <c r="B565" s="31">
        <v>901208</v>
      </c>
      <c r="C565" s="32" t="s">
        <v>865</v>
      </c>
      <c r="D565" s="48" t="s">
        <v>8</v>
      </c>
      <c r="E565" s="9">
        <v>76015</v>
      </c>
      <c r="F565" s="9">
        <f>E565*(1+9.28%)*(1+5.2%)*(1+5.1%)</f>
        <v>91845.618273183994</v>
      </c>
      <c r="G565" s="12">
        <v>74000</v>
      </c>
      <c r="H565" s="9">
        <f t="shared" si="236"/>
        <v>81818.247999999992</v>
      </c>
      <c r="I565" s="12">
        <v>89951</v>
      </c>
      <c r="J565" s="9">
        <f>I565*(1+5.1%)</f>
        <v>94538.500999999989</v>
      </c>
      <c r="K565" s="9">
        <f t="shared" si="231"/>
        <v>89400.789091061335</v>
      </c>
      <c r="L565" s="53">
        <f t="shared" si="225"/>
        <v>-5137.7119089386542</v>
      </c>
      <c r="M565" s="53">
        <f t="shared" si="250"/>
        <v>89400.789091061335</v>
      </c>
      <c r="N565" s="14">
        <v>1</v>
      </c>
    </row>
    <row r="566" spans="1:14" s="14" customFormat="1" ht="112.5" x14ac:dyDescent="0.25">
      <c r="A566" s="18">
        <v>565</v>
      </c>
      <c r="B566" s="31">
        <v>901209</v>
      </c>
      <c r="C566" s="32" t="s">
        <v>866</v>
      </c>
      <c r="D566" s="48" t="s">
        <v>8</v>
      </c>
      <c r="E566" s="9">
        <v>64148</v>
      </c>
      <c r="F566" s="9">
        <f>E566*(1+9.28%)*(1+5.2%)*(1+5.1%)</f>
        <v>77507.238321228797</v>
      </c>
      <c r="G566" s="12">
        <v>62500</v>
      </c>
      <c r="H566" s="9">
        <f t="shared" si="236"/>
        <v>69103.25</v>
      </c>
      <c r="I566" s="12">
        <v>23263</v>
      </c>
      <c r="J566" s="9">
        <f>I566*(1+5.1%)</f>
        <v>24449.412999999997</v>
      </c>
      <c r="K566" s="9">
        <f t="shared" si="231"/>
        <v>57019.967107076263</v>
      </c>
      <c r="L566" s="71">
        <f t="shared" si="225"/>
        <v>32570.554107076267</v>
      </c>
      <c r="M566" s="71">
        <f>+J566</f>
        <v>24449.412999999997</v>
      </c>
      <c r="N566" s="14">
        <v>5</v>
      </c>
    </row>
    <row r="567" spans="1:14" s="14" customFormat="1" ht="33.75" x14ac:dyDescent="0.25">
      <c r="A567" s="18">
        <v>566</v>
      </c>
      <c r="B567" s="31">
        <v>901212</v>
      </c>
      <c r="C567" s="32" t="s">
        <v>72</v>
      </c>
      <c r="D567" s="48" t="s">
        <v>8</v>
      </c>
      <c r="E567" s="9">
        <v>70185</v>
      </c>
      <c r="F567" s="9">
        <f>E567*(1+9.28%)*(1+5.2%)*(1+5.1%)</f>
        <v>84801.482845536011</v>
      </c>
      <c r="G567" s="12">
        <v>72918</v>
      </c>
      <c r="H567" s="9">
        <f t="shared" si="236"/>
        <v>80621.932535999993</v>
      </c>
      <c r="I567" s="12">
        <v>89382</v>
      </c>
      <c r="J567" s="9">
        <f>I567*(1+5.1%)</f>
        <v>93940.481999999989</v>
      </c>
      <c r="K567" s="9">
        <f t="shared" si="231"/>
        <v>86454.632460512003</v>
      </c>
      <c r="L567" s="53">
        <f t="shared" si="225"/>
        <v>-7485.8495394879865</v>
      </c>
      <c r="M567" s="53">
        <f>+K567</f>
        <v>86454.632460512003</v>
      </c>
      <c r="N567" s="14">
        <v>1</v>
      </c>
    </row>
    <row r="568" spans="1:14" s="14" customFormat="1" ht="33.75" x14ac:dyDescent="0.25">
      <c r="A568" s="18">
        <v>567</v>
      </c>
      <c r="B568" s="31">
        <v>901213</v>
      </c>
      <c r="C568" s="32" t="s">
        <v>73</v>
      </c>
      <c r="D568" s="48" t="s">
        <v>8</v>
      </c>
      <c r="E568" s="9">
        <v>62445</v>
      </c>
      <c r="F568" s="9">
        <f>E568*(1+9.28%)*(1+5.2%)*(1+5.1%)</f>
        <v>75449.57749219198</v>
      </c>
      <c r="G568" s="12">
        <v>60800</v>
      </c>
      <c r="H568" s="9">
        <f t="shared" si="236"/>
        <v>67223.641600000003</v>
      </c>
      <c r="I568" s="12">
        <v>21253</v>
      </c>
      <c r="J568" s="9">
        <f>I568*(1+5.1%)</f>
        <v>22336.902999999998</v>
      </c>
      <c r="K568" s="9">
        <f t="shared" si="231"/>
        <v>55003.374030730658</v>
      </c>
      <c r="L568" s="71">
        <f t="shared" si="225"/>
        <v>32666.47103073066</v>
      </c>
      <c r="M568" s="71">
        <f>+J568</f>
        <v>22336.902999999998</v>
      </c>
      <c r="N568" s="14">
        <v>5</v>
      </c>
    </row>
    <row r="569" spans="1:14" s="14" customFormat="1" ht="45" x14ac:dyDescent="0.25">
      <c r="A569" s="18">
        <v>568</v>
      </c>
      <c r="B569" s="31">
        <v>901215</v>
      </c>
      <c r="C569" s="32" t="s">
        <v>867</v>
      </c>
      <c r="D569" s="48" t="s">
        <v>8</v>
      </c>
      <c r="E569" s="9">
        <v>42135</v>
      </c>
      <c r="F569" s="9">
        <f t="shared" ref="F569:F570" si="251">E569*(1+9.28%)*(1+5.2%)*(1+5.1%)</f>
        <v>50909.887863455995</v>
      </c>
      <c r="G569" s="12">
        <v>47000</v>
      </c>
      <c r="H569" s="9">
        <f t="shared" si="236"/>
        <v>51965.644</v>
      </c>
      <c r="I569" s="12" t="s">
        <v>9</v>
      </c>
      <c r="J569" s="50" t="s">
        <v>9</v>
      </c>
      <c r="K569" s="9">
        <f t="shared" si="231"/>
        <v>51437.765931727998</v>
      </c>
      <c r="L569" s="53">
        <f t="shared" ref="L569:L570" si="252">+K569-H569</f>
        <v>-527.87806827200257</v>
      </c>
      <c r="M569" s="53">
        <f>+K569</f>
        <v>51437.765931727998</v>
      </c>
      <c r="N569" s="14">
        <v>1</v>
      </c>
    </row>
    <row r="570" spans="1:14" s="14" customFormat="1" ht="45" x14ac:dyDescent="0.25">
      <c r="A570" s="18">
        <v>569</v>
      </c>
      <c r="B570" s="31">
        <v>901216</v>
      </c>
      <c r="C570" s="32" t="s">
        <v>868</v>
      </c>
      <c r="D570" s="48" t="s">
        <v>8</v>
      </c>
      <c r="E570" s="9">
        <v>105225</v>
      </c>
      <c r="F570" s="9">
        <f t="shared" si="251"/>
        <v>127138.79080176</v>
      </c>
      <c r="G570" s="12">
        <v>102500</v>
      </c>
      <c r="H570" s="9">
        <f t="shared" si="236"/>
        <v>113329.32999999999</v>
      </c>
      <c r="I570" s="12" t="s">
        <v>9</v>
      </c>
      <c r="J570" s="50" t="s">
        <v>9</v>
      </c>
      <c r="K570" s="9">
        <f t="shared" si="231"/>
        <v>120234.06040088</v>
      </c>
      <c r="L570" s="70">
        <f t="shared" si="252"/>
        <v>6904.7304008800129</v>
      </c>
      <c r="M570" s="70">
        <f>+H570</f>
        <v>113329.32999999999</v>
      </c>
      <c r="N570" s="14">
        <v>4</v>
      </c>
    </row>
    <row r="571" spans="1:14" s="14" customFormat="1" ht="78.75" x14ac:dyDescent="0.25">
      <c r="A571" s="18">
        <v>570</v>
      </c>
      <c r="B571" s="31">
        <v>901217</v>
      </c>
      <c r="C571" s="32" t="s">
        <v>869</v>
      </c>
      <c r="D571" s="48" t="s">
        <v>8</v>
      </c>
      <c r="E571" s="9">
        <v>70049</v>
      </c>
      <c r="F571" s="9">
        <f>E571*(1+9.28%)*(1+5.2%)*(1+5.1%)</f>
        <v>84637.159960774399</v>
      </c>
      <c r="G571" s="12">
        <v>68200</v>
      </c>
      <c r="H571" s="9">
        <f t="shared" si="236"/>
        <v>75405.466400000005</v>
      </c>
      <c r="I571" s="12">
        <v>26395</v>
      </c>
      <c r="J571" s="9">
        <f>I571*(1+5.1%)</f>
        <v>27741.144999999997</v>
      </c>
      <c r="K571" s="9">
        <f t="shared" si="231"/>
        <v>62594.59045359146</v>
      </c>
      <c r="L571" s="71">
        <f t="shared" si="225"/>
        <v>34853.445453591463</v>
      </c>
      <c r="M571" s="71">
        <f>+J571</f>
        <v>27741.144999999997</v>
      </c>
      <c r="N571" s="14">
        <v>5</v>
      </c>
    </row>
    <row r="572" spans="1:14" s="14" customFormat="1" ht="78.75" x14ac:dyDescent="0.25">
      <c r="A572" s="18">
        <v>571</v>
      </c>
      <c r="B572" s="31">
        <v>901218</v>
      </c>
      <c r="C572" s="32" t="s">
        <v>870</v>
      </c>
      <c r="D572" s="48" t="s">
        <v>8</v>
      </c>
      <c r="E572" s="9">
        <v>100740</v>
      </c>
      <c r="F572" s="9">
        <f t="shared" ref="F572" si="253">E572*(1+9.28%)*(1+5.2%)*(1+5.1%)</f>
        <v>121719.760374144</v>
      </c>
      <c r="G572" s="12">
        <v>98100</v>
      </c>
      <c r="H572" s="9">
        <f t="shared" si="236"/>
        <v>108464.46120000001</v>
      </c>
      <c r="I572" s="12" t="s">
        <v>9</v>
      </c>
      <c r="J572" s="50" t="s">
        <v>9</v>
      </c>
      <c r="K572" s="9">
        <f t="shared" si="231"/>
        <v>115092.110787072</v>
      </c>
      <c r="L572" s="70">
        <f>+K572-H572</f>
        <v>6627.6495870719955</v>
      </c>
      <c r="M572" s="70">
        <f>+H572</f>
        <v>108464.46120000001</v>
      </c>
      <c r="N572" s="14">
        <v>4</v>
      </c>
    </row>
    <row r="573" spans="1:14" s="14" customFormat="1" ht="45" x14ac:dyDescent="0.25">
      <c r="A573" s="18">
        <v>572</v>
      </c>
      <c r="B573" s="31">
        <v>901221</v>
      </c>
      <c r="C573" s="32" t="s">
        <v>74</v>
      </c>
      <c r="D573" s="48" t="s">
        <v>8</v>
      </c>
      <c r="E573" s="9">
        <v>66317</v>
      </c>
      <c r="F573" s="9">
        <f t="shared" ref="F573:F582" si="254">E573*(1+9.28%)*(1+5.2%)*(1+5.1%)</f>
        <v>80127.946681875212</v>
      </c>
      <c r="G573" s="12">
        <v>64600</v>
      </c>
      <c r="H573" s="9">
        <f t="shared" si="236"/>
        <v>71425.119199999986</v>
      </c>
      <c r="I573" s="12">
        <v>56848</v>
      </c>
      <c r="J573" s="9">
        <f t="shared" ref="J573:J584" si="255">I573*(1+5.1%)</f>
        <v>59747.248</v>
      </c>
      <c r="K573" s="9">
        <f t="shared" si="231"/>
        <v>70433.437960625059</v>
      </c>
      <c r="L573" s="71">
        <f t="shared" si="225"/>
        <v>10686.189960625059</v>
      </c>
      <c r="M573" s="71">
        <f>+J573</f>
        <v>59747.248</v>
      </c>
      <c r="N573" s="14">
        <v>5</v>
      </c>
    </row>
    <row r="574" spans="1:14" s="14" customFormat="1" ht="45" x14ac:dyDescent="0.25">
      <c r="A574" s="18">
        <v>573</v>
      </c>
      <c r="B574" s="31">
        <v>901223</v>
      </c>
      <c r="C574" s="32" t="s">
        <v>75</v>
      </c>
      <c r="D574" s="48" t="s">
        <v>8</v>
      </c>
      <c r="E574" s="9">
        <v>71897</v>
      </c>
      <c r="F574" s="9">
        <f t="shared" si="254"/>
        <v>86870.017983123194</v>
      </c>
      <c r="G574" s="12">
        <v>74696</v>
      </c>
      <c r="H574" s="9">
        <f t="shared" si="236"/>
        <v>82587.781792000009</v>
      </c>
      <c r="I574" s="12">
        <v>85244</v>
      </c>
      <c r="J574" s="9">
        <f t="shared" si="255"/>
        <v>89591.443999999989</v>
      </c>
      <c r="K574" s="9">
        <f t="shared" si="231"/>
        <v>86349.747925041054</v>
      </c>
      <c r="L574" s="53">
        <f t="shared" si="225"/>
        <v>-3241.6960749589343</v>
      </c>
      <c r="M574" s="53">
        <f t="shared" ref="M574:M578" si="256">+K574</f>
        <v>86349.747925041054</v>
      </c>
      <c r="N574" s="14">
        <v>1</v>
      </c>
    </row>
    <row r="575" spans="1:14" s="14" customFormat="1" ht="33.75" x14ac:dyDescent="0.25">
      <c r="A575" s="18">
        <v>574</v>
      </c>
      <c r="B575" s="31">
        <v>901225</v>
      </c>
      <c r="C575" s="32" t="s">
        <v>76</v>
      </c>
      <c r="D575" s="48" t="s">
        <v>8</v>
      </c>
      <c r="E575" s="9">
        <v>69419</v>
      </c>
      <c r="F575" s="9">
        <f t="shared" si="254"/>
        <v>83875.958362246398</v>
      </c>
      <c r="G575" s="12">
        <v>67600</v>
      </c>
      <c r="H575" s="9">
        <f t="shared" si="236"/>
        <v>74742.075199999992</v>
      </c>
      <c r="I575" s="12">
        <v>83215</v>
      </c>
      <c r="J575" s="9">
        <f t="shared" si="255"/>
        <v>87458.964999999997</v>
      </c>
      <c r="K575" s="9">
        <f t="shared" si="231"/>
        <v>82025.666187415467</v>
      </c>
      <c r="L575" s="53">
        <f t="shared" si="225"/>
        <v>-5433.2988125845295</v>
      </c>
      <c r="M575" s="53">
        <f t="shared" si="256"/>
        <v>82025.666187415467</v>
      </c>
      <c r="N575" s="14">
        <v>1</v>
      </c>
    </row>
    <row r="576" spans="1:14" s="14" customFormat="1" ht="45" x14ac:dyDescent="0.25">
      <c r="A576" s="18">
        <v>575</v>
      </c>
      <c r="B576" s="31">
        <v>901229</v>
      </c>
      <c r="C576" s="32" t="s">
        <v>77</v>
      </c>
      <c r="D576" s="48" t="s">
        <v>8</v>
      </c>
      <c r="E576" s="9">
        <v>50000</v>
      </c>
      <c r="F576" s="9">
        <f t="shared" si="254"/>
        <v>60412.825280000005</v>
      </c>
      <c r="G576" s="12">
        <v>56000</v>
      </c>
      <c r="H576" s="9">
        <f t="shared" si="236"/>
        <v>61916.511999999995</v>
      </c>
      <c r="I576" s="12">
        <v>117533</v>
      </c>
      <c r="J576" s="9">
        <f t="shared" si="255"/>
        <v>123527.18299999999</v>
      </c>
      <c r="K576" s="9">
        <f t="shared" si="231"/>
        <v>81952.173426666661</v>
      </c>
      <c r="L576" s="53">
        <f t="shared" si="225"/>
        <v>-41575.009573333329</v>
      </c>
      <c r="M576" s="53">
        <f t="shared" si="256"/>
        <v>81952.173426666661</v>
      </c>
      <c r="N576" s="14">
        <v>1</v>
      </c>
    </row>
    <row r="577" spans="1:14" s="14" customFormat="1" ht="33.75" x14ac:dyDescent="0.25">
      <c r="A577" s="18">
        <v>576</v>
      </c>
      <c r="B577" s="31">
        <v>901230</v>
      </c>
      <c r="C577" s="32" t="s">
        <v>871</v>
      </c>
      <c r="D577" s="48" t="s">
        <v>8</v>
      </c>
      <c r="E577" s="9">
        <v>66313</v>
      </c>
      <c r="F577" s="9">
        <f t="shared" si="254"/>
        <v>80123.113655852794</v>
      </c>
      <c r="G577" s="12">
        <v>68895</v>
      </c>
      <c r="H577" s="9">
        <f t="shared" si="236"/>
        <v>76173.894540000008</v>
      </c>
      <c r="I577" s="12">
        <v>124316</v>
      </c>
      <c r="J577" s="9">
        <f t="shared" si="255"/>
        <v>130656.11599999999</v>
      </c>
      <c r="K577" s="9">
        <f t="shared" si="231"/>
        <v>95651.041398617599</v>
      </c>
      <c r="L577" s="53">
        <f t="shared" si="225"/>
        <v>-35005.074601382395</v>
      </c>
      <c r="M577" s="53">
        <f t="shared" si="256"/>
        <v>95651.041398617599</v>
      </c>
      <c r="N577" s="14">
        <v>1</v>
      </c>
    </row>
    <row r="578" spans="1:14" s="14" customFormat="1" ht="33.75" x14ac:dyDescent="0.25">
      <c r="A578" s="18">
        <v>577</v>
      </c>
      <c r="B578" s="31">
        <v>901232</v>
      </c>
      <c r="C578" s="32" t="s">
        <v>872</v>
      </c>
      <c r="D578" s="48" t="s">
        <v>8</v>
      </c>
      <c r="E578" s="9">
        <v>29509</v>
      </c>
      <c r="F578" s="9">
        <f t="shared" si="254"/>
        <v>35654.4412237504</v>
      </c>
      <c r="G578" s="12">
        <v>30658</v>
      </c>
      <c r="H578" s="9">
        <f t="shared" si="236"/>
        <v>33897.079015999996</v>
      </c>
      <c r="I578" s="12">
        <v>88121</v>
      </c>
      <c r="J578" s="9">
        <f t="shared" si="255"/>
        <v>92615.170999999988</v>
      </c>
      <c r="K578" s="9">
        <f t="shared" si="231"/>
        <v>54055.563746583452</v>
      </c>
      <c r="L578" s="53">
        <f t="shared" si="225"/>
        <v>-38559.607253416536</v>
      </c>
      <c r="M578" s="53">
        <f t="shared" si="256"/>
        <v>54055.563746583452</v>
      </c>
      <c r="N578" s="14">
        <v>1</v>
      </c>
    </row>
    <row r="579" spans="1:14" s="14" customFormat="1" ht="67.5" x14ac:dyDescent="0.25">
      <c r="A579" s="18">
        <v>578</v>
      </c>
      <c r="B579" s="31">
        <v>901236</v>
      </c>
      <c r="C579" s="32" t="s">
        <v>873</v>
      </c>
      <c r="D579" s="48" t="s">
        <v>8</v>
      </c>
      <c r="E579" s="9">
        <v>75746</v>
      </c>
      <c r="F579" s="9">
        <f t="shared" si="254"/>
        <v>91520.597273177584</v>
      </c>
      <c r="G579" s="12">
        <v>73800</v>
      </c>
      <c r="H579" s="9">
        <f t="shared" si="236"/>
        <v>81597.117599999998</v>
      </c>
      <c r="I579" s="12">
        <v>54052</v>
      </c>
      <c r="J579" s="9">
        <f t="shared" si="255"/>
        <v>56808.651999999995</v>
      </c>
      <c r="K579" s="9">
        <f t="shared" si="231"/>
        <v>76642.12229105919</v>
      </c>
      <c r="L579" s="71">
        <f t="shared" si="225"/>
        <v>19833.470291059195</v>
      </c>
      <c r="M579" s="71">
        <f>+J579</f>
        <v>56808.651999999995</v>
      </c>
      <c r="N579" s="14">
        <v>5</v>
      </c>
    </row>
    <row r="580" spans="1:14" s="14" customFormat="1" ht="45" x14ac:dyDescent="0.25">
      <c r="A580" s="18">
        <v>579</v>
      </c>
      <c r="B580" s="31">
        <v>901304</v>
      </c>
      <c r="C580" s="32" t="s">
        <v>874</v>
      </c>
      <c r="D580" s="48" t="s">
        <v>8</v>
      </c>
      <c r="E580" s="9">
        <v>10173</v>
      </c>
      <c r="F580" s="9">
        <f t="shared" si="254"/>
        <v>12291.593431468798</v>
      </c>
      <c r="G580" s="12">
        <v>10569</v>
      </c>
      <c r="H580" s="9">
        <f t="shared" si="236"/>
        <v>11685.635987999998</v>
      </c>
      <c r="I580" s="12">
        <v>11590</v>
      </c>
      <c r="J580" s="9">
        <f t="shared" si="255"/>
        <v>12181.09</v>
      </c>
      <c r="K580" s="9">
        <f t="shared" si="231"/>
        <v>12052.773139822932</v>
      </c>
      <c r="L580" s="53">
        <f t="shared" ref="L580:L643" si="257">+K580-J580</f>
        <v>-128.31686017706852</v>
      </c>
      <c r="M580" s="53">
        <f>+K580</f>
        <v>12052.773139822932</v>
      </c>
      <c r="N580" s="14">
        <v>1</v>
      </c>
    </row>
    <row r="581" spans="1:14" s="14" customFormat="1" ht="33.75" x14ac:dyDescent="0.25">
      <c r="A581" s="18">
        <v>580</v>
      </c>
      <c r="B581" s="31">
        <v>901305</v>
      </c>
      <c r="C581" s="32" t="s">
        <v>78</v>
      </c>
      <c r="D581" s="48" t="s">
        <v>8</v>
      </c>
      <c r="E581" s="9">
        <v>6668</v>
      </c>
      <c r="F581" s="9">
        <f t="shared" si="254"/>
        <v>8056.6543793408</v>
      </c>
      <c r="G581" s="12">
        <v>6500</v>
      </c>
      <c r="H581" s="9">
        <f t="shared" si="236"/>
        <v>7186.7379999999994</v>
      </c>
      <c r="I581" s="12">
        <v>5788</v>
      </c>
      <c r="J581" s="9">
        <f t="shared" si="255"/>
        <v>6083.1879999999992</v>
      </c>
      <c r="K581" s="9">
        <f t="shared" si="231"/>
        <v>7108.8601264469326</v>
      </c>
      <c r="L581" s="71">
        <f t="shared" si="257"/>
        <v>1025.6721264469334</v>
      </c>
      <c r="M581" s="71">
        <f>+J581</f>
        <v>6083.1879999999992</v>
      </c>
      <c r="N581" s="14">
        <v>5</v>
      </c>
    </row>
    <row r="582" spans="1:14" s="14" customFormat="1" ht="22.5" x14ac:dyDescent="0.25">
      <c r="A582" s="18">
        <v>581</v>
      </c>
      <c r="B582" s="31">
        <v>901313</v>
      </c>
      <c r="C582" s="32" t="s">
        <v>875</v>
      </c>
      <c r="D582" s="48" t="s">
        <v>8</v>
      </c>
      <c r="E582" s="9">
        <v>418557</v>
      </c>
      <c r="F582" s="9">
        <f t="shared" si="254"/>
        <v>505724.2182144192</v>
      </c>
      <c r="G582" s="12">
        <v>434852</v>
      </c>
      <c r="H582" s="9">
        <f t="shared" si="236"/>
        <v>480794.98350399995</v>
      </c>
      <c r="I582" s="12">
        <v>611131</v>
      </c>
      <c r="J582" s="9">
        <f t="shared" si="255"/>
        <v>642298.68099999998</v>
      </c>
      <c r="K582" s="9">
        <f t="shared" si="231"/>
        <v>542939.29423947306</v>
      </c>
      <c r="L582" s="53">
        <f t="shared" si="257"/>
        <v>-99359.386760526919</v>
      </c>
      <c r="M582" s="53">
        <f t="shared" ref="M582:M583" si="258">+K582</f>
        <v>542939.29423947306</v>
      </c>
      <c r="N582" s="14">
        <v>1</v>
      </c>
    </row>
    <row r="583" spans="1:14" s="14" customFormat="1" ht="22.5" x14ac:dyDescent="0.25">
      <c r="A583" s="18">
        <v>582</v>
      </c>
      <c r="B583" s="31">
        <v>901326</v>
      </c>
      <c r="C583" s="32" t="s">
        <v>876</v>
      </c>
      <c r="D583" s="48" t="s">
        <v>8</v>
      </c>
      <c r="E583" s="9">
        <v>10173</v>
      </c>
      <c r="F583" s="9">
        <f t="shared" ref="F583:F585" si="259">E583*(1+9.28%)*(1+5.2%)*(1+5.1%)</f>
        <v>12291.593431468798</v>
      </c>
      <c r="G583" s="12">
        <v>10569</v>
      </c>
      <c r="H583" s="9">
        <f t="shared" si="236"/>
        <v>11685.635987999998</v>
      </c>
      <c r="I583" s="12">
        <v>21944</v>
      </c>
      <c r="J583" s="9">
        <f t="shared" si="255"/>
        <v>23063.144</v>
      </c>
      <c r="K583" s="9">
        <f t="shared" si="231"/>
        <v>15680.124473156267</v>
      </c>
      <c r="L583" s="53">
        <f t="shared" si="257"/>
        <v>-7383.0195268437328</v>
      </c>
      <c r="M583" s="53">
        <f t="shared" si="258"/>
        <v>15680.124473156267</v>
      </c>
      <c r="N583" s="14">
        <v>1</v>
      </c>
    </row>
    <row r="584" spans="1:14" s="14" customFormat="1" x14ac:dyDescent="0.25">
      <c r="A584" s="18">
        <v>583</v>
      </c>
      <c r="B584" s="31">
        <v>901502</v>
      </c>
      <c r="C584" s="32" t="s">
        <v>877</v>
      </c>
      <c r="D584" s="48" t="s">
        <v>8</v>
      </c>
      <c r="E584" s="9">
        <v>191631</v>
      </c>
      <c r="F584" s="9">
        <f t="shared" si="259"/>
        <v>231539.40242463359</v>
      </c>
      <c r="G584" s="12">
        <v>186600</v>
      </c>
      <c r="H584" s="9">
        <f t="shared" si="236"/>
        <v>206314.66320000001</v>
      </c>
      <c r="I584" s="12">
        <v>194691</v>
      </c>
      <c r="J584" s="9">
        <f t="shared" si="255"/>
        <v>204620.24099999998</v>
      </c>
      <c r="K584" s="9">
        <f t="shared" si="231"/>
        <v>214158.10220821117</v>
      </c>
      <c r="L584" s="71">
        <f t="shared" si="257"/>
        <v>9537.861208211194</v>
      </c>
      <c r="M584" s="71">
        <f>+J584</f>
        <v>204620.24099999998</v>
      </c>
      <c r="N584" s="14">
        <v>5</v>
      </c>
    </row>
    <row r="585" spans="1:14" s="14" customFormat="1" ht="22.5" x14ac:dyDescent="0.25">
      <c r="A585" s="18">
        <v>584</v>
      </c>
      <c r="B585" s="31">
        <v>902001</v>
      </c>
      <c r="C585" s="32" t="s">
        <v>878</v>
      </c>
      <c r="D585" s="48" t="s">
        <v>8</v>
      </c>
      <c r="E585" s="9">
        <v>278645</v>
      </c>
      <c r="F585" s="9">
        <f t="shared" si="259"/>
        <v>336674.63400291203</v>
      </c>
      <c r="G585" s="12">
        <v>271600</v>
      </c>
      <c r="H585" s="9">
        <f t="shared" si="236"/>
        <v>300295.08319999999</v>
      </c>
      <c r="I585" s="12" t="s">
        <v>9</v>
      </c>
      <c r="J585" s="50" t="s">
        <v>9</v>
      </c>
      <c r="K585" s="9">
        <f t="shared" si="231"/>
        <v>318484.85860145604</v>
      </c>
      <c r="L585" s="70">
        <f>+K585-H585</f>
        <v>18189.775401456049</v>
      </c>
      <c r="M585" s="70">
        <f>+H585</f>
        <v>300295.08319999999</v>
      </c>
      <c r="N585" s="14">
        <v>4</v>
      </c>
    </row>
    <row r="586" spans="1:14" s="14" customFormat="1" ht="45" x14ac:dyDescent="0.25">
      <c r="A586" s="18">
        <v>585</v>
      </c>
      <c r="B586" s="31">
        <v>902006</v>
      </c>
      <c r="C586" s="32" t="s">
        <v>879</v>
      </c>
      <c r="D586" s="48" t="s">
        <v>8</v>
      </c>
      <c r="E586" s="9">
        <v>70185</v>
      </c>
      <c r="F586" s="9">
        <f>E586*(1+9.28%)*(1+5.2%)*(1+5.1%)</f>
        <v>84801.482845536011</v>
      </c>
      <c r="G586" s="12">
        <v>72918</v>
      </c>
      <c r="H586" s="9">
        <f t="shared" si="236"/>
        <v>80621.932535999993</v>
      </c>
      <c r="I586" s="12">
        <v>38325</v>
      </c>
      <c r="J586" s="9">
        <f>I586*(1+5.1%)</f>
        <v>40279.574999999997</v>
      </c>
      <c r="K586" s="9">
        <f t="shared" si="231"/>
        <v>68567.663460512005</v>
      </c>
      <c r="L586" s="71">
        <f t="shared" si="257"/>
        <v>28288.088460512008</v>
      </c>
      <c r="M586" s="71">
        <f t="shared" ref="M586:M589" si="260">+J586</f>
        <v>40279.574999999997</v>
      </c>
      <c r="N586" s="14">
        <v>5</v>
      </c>
    </row>
    <row r="587" spans="1:14" s="14" customFormat="1" ht="33.75" x14ac:dyDescent="0.25">
      <c r="A587" s="18">
        <v>586</v>
      </c>
      <c r="B587" s="31">
        <v>902007</v>
      </c>
      <c r="C587" s="32" t="s">
        <v>79</v>
      </c>
      <c r="D587" s="48" t="s">
        <v>8</v>
      </c>
      <c r="E587" s="9">
        <v>70185</v>
      </c>
      <c r="F587" s="9">
        <f>E587*(1+9.28%)*(1+5.2%)*(1+5.1%)</f>
        <v>84801.482845536011</v>
      </c>
      <c r="G587" s="12">
        <v>76900</v>
      </c>
      <c r="H587" s="9">
        <f t="shared" si="236"/>
        <v>85024.638800000001</v>
      </c>
      <c r="I587" s="12">
        <v>73365</v>
      </c>
      <c r="J587" s="9">
        <f>I587*(1+5.1%)</f>
        <v>77106.614999999991</v>
      </c>
      <c r="K587" s="9">
        <f t="shared" ref="K587:K650" si="261">+AVERAGE(F587,H587,J587)</f>
        <v>82310.912215178672</v>
      </c>
      <c r="L587" s="71">
        <f t="shared" si="257"/>
        <v>5204.2972151786817</v>
      </c>
      <c r="M587" s="71">
        <f t="shared" si="260"/>
        <v>77106.614999999991</v>
      </c>
      <c r="N587" s="14">
        <v>5</v>
      </c>
    </row>
    <row r="588" spans="1:14" s="14" customFormat="1" ht="45" x14ac:dyDescent="0.25">
      <c r="A588" s="18">
        <v>587</v>
      </c>
      <c r="B588" s="31">
        <v>902010</v>
      </c>
      <c r="C588" s="32" t="s">
        <v>880</v>
      </c>
      <c r="D588" s="48" t="s">
        <v>8</v>
      </c>
      <c r="E588" s="9">
        <v>77292</v>
      </c>
      <c r="F588" s="9">
        <f>E588*(1+9.28%)*(1+5.2%)*(1+5.1%)</f>
        <v>93388.561830835199</v>
      </c>
      <c r="G588" s="12">
        <v>75300</v>
      </c>
      <c r="H588" s="9">
        <f t="shared" si="236"/>
        <v>83255.595600000001</v>
      </c>
      <c r="I588" s="12">
        <v>58840</v>
      </c>
      <c r="J588" s="9">
        <f>I588*(1+5.1%)</f>
        <v>61840.84</v>
      </c>
      <c r="K588" s="9">
        <f t="shared" si="261"/>
        <v>79494.999143611727</v>
      </c>
      <c r="L588" s="71">
        <f t="shared" si="257"/>
        <v>17654.159143611731</v>
      </c>
      <c r="M588" s="71">
        <f t="shared" si="260"/>
        <v>61840.84</v>
      </c>
      <c r="N588" s="14">
        <v>5</v>
      </c>
    </row>
    <row r="589" spans="1:14" s="14" customFormat="1" ht="56.25" x14ac:dyDescent="0.25">
      <c r="A589" s="18">
        <v>588</v>
      </c>
      <c r="B589" s="31">
        <v>902011</v>
      </c>
      <c r="C589" s="32" t="s">
        <v>881</v>
      </c>
      <c r="D589" s="48" t="s">
        <v>8</v>
      </c>
      <c r="E589" s="9">
        <v>81675</v>
      </c>
      <c r="F589" s="9">
        <f>E589*(1+9.28%)*(1+5.2%)*(1+5.1%)</f>
        <v>98684.350094879992</v>
      </c>
      <c r="G589" s="12">
        <v>79500</v>
      </c>
      <c r="H589" s="9">
        <f t="shared" si="236"/>
        <v>87899.333999999988</v>
      </c>
      <c r="I589" s="12">
        <v>58840</v>
      </c>
      <c r="J589" s="9">
        <f>I589*(1+5.1%)</f>
        <v>61840.84</v>
      </c>
      <c r="K589" s="9">
        <f t="shared" si="261"/>
        <v>82808.174698293325</v>
      </c>
      <c r="L589" s="71">
        <f t="shared" si="257"/>
        <v>20967.334698293329</v>
      </c>
      <c r="M589" s="71">
        <f t="shared" si="260"/>
        <v>61840.84</v>
      </c>
      <c r="N589" s="14">
        <v>5</v>
      </c>
    </row>
    <row r="590" spans="1:14" s="14" customFormat="1" ht="45" x14ac:dyDescent="0.25">
      <c r="A590" s="18">
        <v>589</v>
      </c>
      <c r="B590" s="31">
        <v>902012</v>
      </c>
      <c r="C590" s="32" t="s">
        <v>882</v>
      </c>
      <c r="D590" s="48" t="s">
        <v>8</v>
      </c>
      <c r="E590" s="9">
        <v>122768</v>
      </c>
      <c r="F590" s="9">
        <f t="shared" ref="F590:F591" si="262">E590*(1+9.28%)*(1+5.2%)*(1+5.1%)</f>
        <v>148335.23467950078</v>
      </c>
      <c r="G590" s="12">
        <v>119600</v>
      </c>
      <c r="H590" s="9">
        <f t="shared" si="236"/>
        <v>132235.9792</v>
      </c>
      <c r="I590" s="12" t="s">
        <v>9</v>
      </c>
      <c r="J590" s="50" t="s">
        <v>9</v>
      </c>
      <c r="K590" s="9">
        <f t="shared" si="261"/>
        <v>140285.60693975037</v>
      </c>
      <c r="L590" s="70">
        <f t="shared" ref="L590:L591" si="263">+K590-H590</f>
        <v>8049.6277397503727</v>
      </c>
      <c r="M590" s="70">
        <f t="shared" ref="M590:M591" si="264">+H590</f>
        <v>132235.9792</v>
      </c>
      <c r="N590" s="14">
        <v>4</v>
      </c>
    </row>
    <row r="591" spans="1:14" s="14" customFormat="1" ht="33.75" x14ac:dyDescent="0.25">
      <c r="A591" s="18">
        <v>590</v>
      </c>
      <c r="B591" s="31">
        <v>902014</v>
      </c>
      <c r="C591" s="32" t="s">
        <v>883</v>
      </c>
      <c r="D591" s="48" t="s">
        <v>8</v>
      </c>
      <c r="E591" s="9">
        <v>81932</v>
      </c>
      <c r="F591" s="9">
        <f t="shared" si="262"/>
        <v>98994.872016819209</v>
      </c>
      <c r="G591" s="12">
        <v>79800</v>
      </c>
      <c r="H591" s="9">
        <f t="shared" si="236"/>
        <v>88231.029599999994</v>
      </c>
      <c r="I591" s="12" t="s">
        <v>9</v>
      </c>
      <c r="J591" s="50" t="s">
        <v>9</v>
      </c>
      <c r="K591" s="9">
        <f t="shared" si="261"/>
        <v>93612.950808409601</v>
      </c>
      <c r="L591" s="70">
        <f t="shared" si="263"/>
        <v>5381.9212084096071</v>
      </c>
      <c r="M591" s="70">
        <f t="shared" si="264"/>
        <v>88231.029599999994</v>
      </c>
      <c r="N591" s="14">
        <v>4</v>
      </c>
    </row>
    <row r="592" spans="1:14" s="14" customFormat="1" ht="45" x14ac:dyDescent="0.25">
      <c r="A592" s="18">
        <v>591</v>
      </c>
      <c r="B592" s="31">
        <v>902016</v>
      </c>
      <c r="C592" s="32" t="s">
        <v>884</v>
      </c>
      <c r="D592" s="48" t="s">
        <v>8</v>
      </c>
      <c r="E592" s="9">
        <v>87839</v>
      </c>
      <c r="F592" s="9">
        <f>E592*(1+9.28%)*(1+5.2%)*(1+5.1%)</f>
        <v>106132.04319539839</v>
      </c>
      <c r="G592" s="12">
        <v>85500</v>
      </c>
      <c r="H592" s="9">
        <f t="shared" si="236"/>
        <v>94533.245999999999</v>
      </c>
      <c r="I592" s="12">
        <v>112754</v>
      </c>
      <c r="J592" s="9">
        <f>I592*(1+5.1%)</f>
        <v>118504.454</v>
      </c>
      <c r="K592" s="9">
        <f t="shared" si="261"/>
        <v>106389.91439846612</v>
      </c>
      <c r="L592" s="53">
        <f t="shared" si="257"/>
        <v>-12114.539601533877</v>
      </c>
      <c r="M592" s="53">
        <f>+K592</f>
        <v>106389.91439846612</v>
      </c>
      <c r="N592" s="14">
        <v>1</v>
      </c>
    </row>
    <row r="593" spans="1:14" s="14" customFormat="1" ht="45" x14ac:dyDescent="0.25">
      <c r="A593" s="18">
        <v>592</v>
      </c>
      <c r="B593" s="31">
        <v>902017</v>
      </c>
      <c r="C593" s="32" t="s">
        <v>885</v>
      </c>
      <c r="D593" s="48" t="s">
        <v>8</v>
      </c>
      <c r="E593" s="9">
        <v>124823</v>
      </c>
      <c r="F593" s="9">
        <f t="shared" ref="F593" si="265">E593*(1+9.28%)*(1+5.2%)*(1+5.1%)</f>
        <v>150818.20179850882</v>
      </c>
      <c r="G593" s="12">
        <v>121600</v>
      </c>
      <c r="H593" s="9">
        <f t="shared" si="236"/>
        <v>134447.28320000001</v>
      </c>
      <c r="I593" s="12" t="s">
        <v>9</v>
      </c>
      <c r="J593" s="50" t="s">
        <v>9</v>
      </c>
      <c r="K593" s="9">
        <f t="shared" si="261"/>
        <v>142632.74249925441</v>
      </c>
      <c r="L593" s="70">
        <f>+K593-H593</f>
        <v>8185.4592992544058</v>
      </c>
      <c r="M593" s="70">
        <f>+H593</f>
        <v>134447.28320000001</v>
      </c>
      <c r="N593" s="14">
        <v>4</v>
      </c>
    </row>
    <row r="594" spans="1:14" s="14" customFormat="1" ht="22.5" x14ac:dyDescent="0.25">
      <c r="A594" s="18">
        <v>593</v>
      </c>
      <c r="B594" s="31">
        <v>902018</v>
      </c>
      <c r="C594" s="32" t="s">
        <v>80</v>
      </c>
      <c r="D594" s="48" t="s">
        <v>8</v>
      </c>
      <c r="E594" s="9">
        <v>73970</v>
      </c>
      <c r="F594" s="9">
        <f>E594*(1+9.28%)*(1+5.2%)*(1+5.1%)</f>
        <v>89374.733719231997</v>
      </c>
      <c r="G594" s="12">
        <v>72000</v>
      </c>
      <c r="H594" s="9">
        <f t="shared" si="236"/>
        <v>79606.943999999989</v>
      </c>
      <c r="I594" s="12">
        <v>95703</v>
      </c>
      <c r="J594" s="9">
        <f>I594*(1+5.1%)</f>
        <v>100583.85299999999</v>
      </c>
      <c r="K594" s="9">
        <f t="shared" si="261"/>
        <v>89855.176906410663</v>
      </c>
      <c r="L594" s="53">
        <f t="shared" si="257"/>
        <v>-10728.676093589325</v>
      </c>
      <c r="M594" s="53">
        <f>+K594</f>
        <v>89855.176906410663</v>
      </c>
      <c r="N594" s="14">
        <v>1</v>
      </c>
    </row>
    <row r="595" spans="1:14" s="14" customFormat="1" ht="33.75" x14ac:dyDescent="0.25">
      <c r="A595" s="18">
        <v>594</v>
      </c>
      <c r="B595" s="31">
        <v>902019</v>
      </c>
      <c r="C595" s="32" t="s">
        <v>886</v>
      </c>
      <c r="D595" s="48" t="s">
        <v>8</v>
      </c>
      <c r="E595" s="9">
        <v>106331</v>
      </c>
      <c r="F595" s="9">
        <f>E595*(1+9.28%)*(1+5.2%)*(1+5.1%)</f>
        <v>128475.1224969536</v>
      </c>
      <c r="G595" s="12">
        <v>103600</v>
      </c>
      <c r="H595" s="9">
        <f t="shared" ref="H595:H658" si="266">G595*(1+5.2%)*(1+5.1%)</f>
        <v>114545.5472</v>
      </c>
      <c r="I595" s="12">
        <v>105339</v>
      </c>
      <c r="J595" s="9">
        <f>I595*(1+5.1%)</f>
        <v>110711.28899999999</v>
      </c>
      <c r="K595" s="9">
        <f t="shared" si="261"/>
        <v>117910.65289898454</v>
      </c>
      <c r="L595" s="71">
        <f t="shared" si="257"/>
        <v>7199.3638989845495</v>
      </c>
      <c r="M595" s="71">
        <f>+J595</f>
        <v>110711.28899999999</v>
      </c>
      <c r="N595" s="14">
        <v>5</v>
      </c>
    </row>
    <row r="596" spans="1:14" s="14" customFormat="1" ht="33.75" x14ac:dyDescent="0.25">
      <c r="A596" s="18">
        <v>595</v>
      </c>
      <c r="B596" s="31">
        <v>902020</v>
      </c>
      <c r="C596" s="32" t="s">
        <v>887</v>
      </c>
      <c r="D596" s="48" t="s">
        <v>8</v>
      </c>
      <c r="E596" s="9">
        <v>128271</v>
      </c>
      <c r="F596" s="9">
        <f t="shared" ref="F596:F597" si="267">E596*(1+9.28%)*(1+5.2%)*(1+5.1%)</f>
        <v>154984.2702298176</v>
      </c>
      <c r="G596" s="12">
        <v>124900</v>
      </c>
      <c r="H596" s="9">
        <f t="shared" si="266"/>
        <v>138095.93480000002</v>
      </c>
      <c r="I596" s="12" t="s">
        <v>9</v>
      </c>
      <c r="J596" s="50" t="s">
        <v>9</v>
      </c>
      <c r="K596" s="9">
        <f t="shared" si="261"/>
        <v>146540.10251490882</v>
      </c>
      <c r="L596" s="70">
        <f t="shared" ref="L596:L597" si="268">+K596-H596</f>
        <v>8444.1677149088064</v>
      </c>
      <c r="M596" s="70">
        <f t="shared" ref="M596:M597" si="269">+H596</f>
        <v>138095.93480000002</v>
      </c>
      <c r="N596" s="14">
        <v>4</v>
      </c>
    </row>
    <row r="597" spans="1:14" s="14" customFormat="1" ht="67.5" x14ac:dyDescent="0.25">
      <c r="A597" s="18">
        <v>596</v>
      </c>
      <c r="B597" s="31">
        <v>902023</v>
      </c>
      <c r="C597" s="32" t="s">
        <v>888</v>
      </c>
      <c r="D597" s="48" t="s">
        <v>8</v>
      </c>
      <c r="E597" s="9">
        <v>191245</v>
      </c>
      <c r="F597" s="9">
        <f t="shared" si="267"/>
        <v>231073.01541347199</v>
      </c>
      <c r="G597" s="12">
        <v>186300</v>
      </c>
      <c r="H597" s="9">
        <f t="shared" si="266"/>
        <v>205982.9676</v>
      </c>
      <c r="I597" s="12" t="s">
        <v>9</v>
      </c>
      <c r="J597" s="50" t="s">
        <v>9</v>
      </c>
      <c r="K597" s="9">
        <f t="shared" si="261"/>
        <v>218527.991506736</v>
      </c>
      <c r="L597" s="70">
        <f t="shared" si="268"/>
        <v>12545.023906735994</v>
      </c>
      <c r="M597" s="70">
        <f t="shared" si="269"/>
        <v>205982.9676</v>
      </c>
      <c r="N597" s="14">
        <v>4</v>
      </c>
    </row>
    <row r="598" spans="1:14" s="14" customFormat="1" x14ac:dyDescent="0.25">
      <c r="A598" s="18">
        <v>597</v>
      </c>
      <c r="B598" s="31">
        <v>902024</v>
      </c>
      <c r="C598" s="32" t="s">
        <v>81</v>
      </c>
      <c r="D598" s="48" t="s">
        <v>8</v>
      </c>
      <c r="E598" s="9">
        <v>28175</v>
      </c>
      <c r="F598" s="9">
        <f>E598*(1+9.28%)*(1+5.2%)*(1+5.1%)</f>
        <v>34042.627045280002</v>
      </c>
      <c r="G598" s="12">
        <v>27400</v>
      </c>
      <c r="H598" s="9">
        <f t="shared" si="266"/>
        <v>30294.864799999999</v>
      </c>
      <c r="I598" s="12">
        <v>38325</v>
      </c>
      <c r="J598" s="9">
        <f>I598*(1+5.1%)</f>
        <v>40279.574999999997</v>
      </c>
      <c r="K598" s="9">
        <f t="shared" si="261"/>
        <v>34872.355615093336</v>
      </c>
      <c r="L598" s="53">
        <f t="shared" si="257"/>
        <v>-5407.2193849066607</v>
      </c>
      <c r="M598" s="53">
        <f>+K598</f>
        <v>34872.355615093336</v>
      </c>
      <c r="N598" s="14">
        <v>1</v>
      </c>
    </row>
    <row r="599" spans="1:14" s="14" customFormat="1" ht="45" x14ac:dyDescent="0.25">
      <c r="A599" s="18">
        <v>598</v>
      </c>
      <c r="B599" s="31">
        <v>902027</v>
      </c>
      <c r="C599" s="32" t="s">
        <v>889</v>
      </c>
      <c r="D599" s="48" t="s">
        <v>8</v>
      </c>
      <c r="E599" s="9">
        <v>218500</v>
      </c>
      <c r="F599" s="9">
        <f t="shared" ref="F599:F600" si="270">E599*(1+9.28%)*(1+5.2%)*(1+5.1%)</f>
        <v>264004.04647359997</v>
      </c>
      <c r="G599" s="12">
        <v>212800</v>
      </c>
      <c r="H599" s="9">
        <f t="shared" si="266"/>
        <v>235282.74559999999</v>
      </c>
      <c r="I599" s="12" t="s">
        <v>9</v>
      </c>
      <c r="J599" s="50" t="s">
        <v>9</v>
      </c>
      <c r="K599" s="9">
        <f t="shared" si="261"/>
        <v>249643.3960368</v>
      </c>
      <c r="L599" s="70">
        <f t="shared" ref="L599:L600" si="271">+K599-H599</f>
        <v>14360.650436800002</v>
      </c>
      <c r="M599" s="70">
        <f t="shared" ref="M599:M600" si="272">+H599</f>
        <v>235282.74559999999</v>
      </c>
      <c r="N599" s="14">
        <v>4</v>
      </c>
    </row>
    <row r="600" spans="1:14" s="14" customFormat="1" ht="22.5" x14ac:dyDescent="0.25">
      <c r="A600" s="18">
        <v>599</v>
      </c>
      <c r="B600" s="31">
        <v>902032</v>
      </c>
      <c r="C600" s="32" t="s">
        <v>890</v>
      </c>
      <c r="D600" s="48" t="s">
        <v>8</v>
      </c>
      <c r="E600" s="9">
        <v>151398</v>
      </c>
      <c r="F600" s="9">
        <f t="shared" si="270"/>
        <v>182927.61843482879</v>
      </c>
      <c r="G600" s="12">
        <v>147400</v>
      </c>
      <c r="H600" s="9">
        <f t="shared" si="266"/>
        <v>162973.1048</v>
      </c>
      <c r="I600" s="12" t="s">
        <v>9</v>
      </c>
      <c r="J600" s="50" t="s">
        <v>9</v>
      </c>
      <c r="K600" s="9">
        <f t="shared" si="261"/>
        <v>172950.3616174144</v>
      </c>
      <c r="L600" s="70">
        <f t="shared" si="271"/>
        <v>9977.2568174143962</v>
      </c>
      <c r="M600" s="70">
        <f t="shared" si="272"/>
        <v>162973.1048</v>
      </c>
      <c r="N600" s="14">
        <v>4</v>
      </c>
    </row>
    <row r="601" spans="1:14" s="14" customFormat="1" ht="33.75" x14ac:dyDescent="0.25">
      <c r="A601" s="18">
        <v>600</v>
      </c>
      <c r="B601" s="31">
        <v>902033</v>
      </c>
      <c r="C601" s="32" t="s">
        <v>891</v>
      </c>
      <c r="D601" s="48" t="s">
        <v>8</v>
      </c>
      <c r="E601" s="9">
        <v>97085</v>
      </c>
      <c r="F601" s="9">
        <f>E601*(1+9.28%)*(1+5.2%)*(1+5.1%)</f>
        <v>117303.582846176</v>
      </c>
      <c r="G601" s="12">
        <v>94600</v>
      </c>
      <c r="H601" s="9">
        <f t="shared" si="266"/>
        <v>104594.6792</v>
      </c>
      <c r="I601" s="12">
        <v>95703</v>
      </c>
      <c r="J601" s="9">
        <f>I601*(1+5.1%)</f>
        <v>100583.85299999999</v>
      </c>
      <c r="K601" s="9">
        <f t="shared" si="261"/>
        <v>107494.03834872534</v>
      </c>
      <c r="L601" s="71">
        <f t="shared" si="257"/>
        <v>6910.1853487253538</v>
      </c>
      <c r="M601" s="71">
        <f t="shared" ref="M601:M604" si="273">+J601</f>
        <v>100583.85299999999</v>
      </c>
      <c r="N601" s="14">
        <v>5</v>
      </c>
    </row>
    <row r="602" spans="1:14" s="14" customFormat="1" ht="33.75" x14ac:dyDescent="0.25">
      <c r="A602" s="18">
        <v>601</v>
      </c>
      <c r="B602" s="31">
        <v>902034</v>
      </c>
      <c r="C602" s="32" t="s">
        <v>892</v>
      </c>
      <c r="D602" s="33" t="s">
        <v>893</v>
      </c>
      <c r="E602" s="9">
        <v>149500</v>
      </c>
      <c r="F602" s="9">
        <f>E602*(1+9.28%)*(1+5.2%)*(1+5.1%)</f>
        <v>180634.3475872</v>
      </c>
      <c r="G602" s="12">
        <v>145600</v>
      </c>
      <c r="H602" s="9">
        <f t="shared" si="266"/>
        <v>160982.93119999999</v>
      </c>
      <c r="I602" s="12">
        <v>153236</v>
      </c>
      <c r="J602" s="9">
        <f>I602*(1+5.1%)</f>
        <v>161051.03599999999</v>
      </c>
      <c r="K602" s="9">
        <f t="shared" si="261"/>
        <v>167556.10492906664</v>
      </c>
      <c r="L602" s="71">
        <f t="shared" si="257"/>
        <v>6505.0689290666487</v>
      </c>
      <c r="M602" s="71">
        <f t="shared" si="273"/>
        <v>161051.03599999999</v>
      </c>
      <c r="N602" s="14">
        <v>5</v>
      </c>
    </row>
    <row r="603" spans="1:14" s="14" customFormat="1" ht="56.25" x14ac:dyDescent="0.25">
      <c r="A603" s="18">
        <v>602</v>
      </c>
      <c r="B603" s="31">
        <v>902035</v>
      </c>
      <c r="C603" s="32" t="s">
        <v>82</v>
      </c>
      <c r="D603" s="33" t="s">
        <v>894</v>
      </c>
      <c r="E603" s="9">
        <v>109250</v>
      </c>
      <c r="F603" s="9">
        <f>E603*(1+9.28%)*(1+5.2%)*(1+5.1%)</f>
        <v>132002.02323679999</v>
      </c>
      <c r="G603" s="12">
        <v>106400</v>
      </c>
      <c r="H603" s="9">
        <f t="shared" si="266"/>
        <v>117641.3728</v>
      </c>
      <c r="I603" s="12">
        <v>95703</v>
      </c>
      <c r="J603" s="9">
        <f>I603*(1+5.1%)</f>
        <v>100583.85299999999</v>
      </c>
      <c r="K603" s="9">
        <f t="shared" si="261"/>
        <v>116742.4163456</v>
      </c>
      <c r="L603" s="71">
        <f t="shared" si="257"/>
        <v>16158.563345600007</v>
      </c>
      <c r="M603" s="71">
        <f t="shared" si="273"/>
        <v>100583.85299999999</v>
      </c>
      <c r="N603" s="14">
        <v>5</v>
      </c>
    </row>
    <row r="604" spans="1:14" s="14" customFormat="1" ht="33.75" x14ac:dyDescent="0.25">
      <c r="A604" s="18">
        <v>603</v>
      </c>
      <c r="B604" s="31">
        <v>902036</v>
      </c>
      <c r="C604" s="32" t="s">
        <v>83</v>
      </c>
      <c r="D604" s="48" t="s">
        <v>8</v>
      </c>
      <c r="E604" s="9">
        <v>194168</v>
      </c>
      <c r="F604" s="9">
        <f>E604*(1+9.28%)*(1+5.2%)*(1+5.1%)</f>
        <v>234604.74917934078</v>
      </c>
      <c r="G604" s="12">
        <v>189100</v>
      </c>
      <c r="H604" s="9">
        <f t="shared" si="266"/>
        <v>209078.79319999999</v>
      </c>
      <c r="I604" s="12">
        <v>196224</v>
      </c>
      <c r="J604" s="9">
        <f>I604*(1+5.1%)</f>
        <v>206231.424</v>
      </c>
      <c r="K604" s="9">
        <f t="shared" si="261"/>
        <v>216638.3221264469</v>
      </c>
      <c r="L604" s="71">
        <f t="shared" si="257"/>
        <v>10406.898126446904</v>
      </c>
      <c r="M604" s="71">
        <f t="shared" si="273"/>
        <v>206231.424</v>
      </c>
      <c r="N604" s="14">
        <v>5</v>
      </c>
    </row>
    <row r="605" spans="1:14" s="14" customFormat="1" ht="33.75" x14ac:dyDescent="0.25">
      <c r="A605" s="18">
        <v>604</v>
      </c>
      <c r="B605" s="31">
        <v>902037</v>
      </c>
      <c r="C605" s="32" t="s">
        <v>895</v>
      </c>
      <c r="D605" s="48" t="s">
        <v>8</v>
      </c>
      <c r="E605" s="9">
        <v>131560</v>
      </c>
      <c r="F605" s="9">
        <f t="shared" ref="F605" si="274">E605*(1+9.28%)*(1+5.2%)*(1+5.1%)</f>
        <v>158958.22587673602</v>
      </c>
      <c r="G605" s="12">
        <v>128100</v>
      </c>
      <c r="H605" s="9">
        <f t="shared" si="266"/>
        <v>141634.02120000002</v>
      </c>
      <c r="I605" s="12" t="s">
        <v>9</v>
      </c>
      <c r="J605" s="50" t="s">
        <v>9</v>
      </c>
      <c r="K605" s="9">
        <f t="shared" si="261"/>
        <v>150296.12353836803</v>
      </c>
      <c r="L605" s="70">
        <f>+K605-H605</f>
        <v>8662.1023383680149</v>
      </c>
      <c r="M605" s="70">
        <f>+H605</f>
        <v>141634.02120000002</v>
      </c>
      <c r="N605" s="14">
        <v>4</v>
      </c>
    </row>
    <row r="606" spans="1:14" s="14" customFormat="1" ht="56.25" x14ac:dyDescent="0.25">
      <c r="A606" s="18">
        <v>605</v>
      </c>
      <c r="B606" s="31">
        <v>902039</v>
      </c>
      <c r="C606" s="32" t="s">
        <v>896</v>
      </c>
      <c r="D606" s="48" t="s">
        <v>8</v>
      </c>
      <c r="E606" s="9">
        <v>135610</v>
      </c>
      <c r="F606" s="9">
        <f>E606*(1+9.28%)*(1+5.2%)*(1+5.1%)</f>
        <v>163851.66472441601</v>
      </c>
      <c r="G606" s="12">
        <v>132100</v>
      </c>
      <c r="H606" s="9">
        <f t="shared" si="266"/>
        <v>146056.6292</v>
      </c>
      <c r="I606" s="12">
        <v>135561</v>
      </c>
      <c r="J606" s="9">
        <f>I606*(1+5.1%)</f>
        <v>142474.611</v>
      </c>
      <c r="K606" s="9">
        <f t="shared" si="261"/>
        <v>150794.301641472</v>
      </c>
      <c r="L606" s="71">
        <f t="shared" si="257"/>
        <v>8319.6906414719997</v>
      </c>
      <c r="M606" s="71">
        <f>+J606</f>
        <v>142474.611</v>
      </c>
      <c r="N606" s="14">
        <v>5</v>
      </c>
    </row>
    <row r="607" spans="1:14" s="14" customFormat="1" ht="22.5" x14ac:dyDescent="0.25">
      <c r="A607" s="18">
        <v>606</v>
      </c>
      <c r="B607" s="31">
        <v>902041</v>
      </c>
      <c r="C607" s="32" t="s">
        <v>897</v>
      </c>
      <c r="D607" s="48" t="s">
        <v>8</v>
      </c>
      <c r="E607" s="9">
        <v>8165</v>
      </c>
      <c r="F607" s="9">
        <f t="shared" ref="F607" si="275">E607*(1+9.28%)*(1+5.2%)*(1+5.1%)</f>
        <v>9865.4143682239992</v>
      </c>
      <c r="G607" s="12">
        <v>8000</v>
      </c>
      <c r="H607" s="9">
        <f t="shared" si="266"/>
        <v>8845.2160000000003</v>
      </c>
      <c r="I607" s="12" t="s">
        <v>9</v>
      </c>
      <c r="J607" s="50" t="s">
        <v>9</v>
      </c>
      <c r="K607" s="9">
        <f t="shared" si="261"/>
        <v>9355.3151841119998</v>
      </c>
      <c r="L607" s="70">
        <f>+K607-H607</f>
        <v>510.09918411199942</v>
      </c>
      <c r="M607" s="70">
        <f>+H607</f>
        <v>8845.2160000000003</v>
      </c>
      <c r="N607" s="14">
        <v>4</v>
      </c>
    </row>
    <row r="608" spans="1:14" s="14" customFormat="1" ht="22.5" x14ac:dyDescent="0.25">
      <c r="A608" s="18">
        <v>607</v>
      </c>
      <c r="B608" s="31">
        <v>902045</v>
      </c>
      <c r="C608" s="32" t="s">
        <v>898</v>
      </c>
      <c r="D608" s="48" t="s">
        <v>8</v>
      </c>
      <c r="E608" s="9">
        <v>11853</v>
      </c>
      <c r="F608" s="9">
        <f>E608*(1+9.28%)*(1+5.2%)*(1+5.1%)</f>
        <v>14321.464360876798</v>
      </c>
      <c r="G608" s="12">
        <v>12314</v>
      </c>
      <c r="H608" s="9">
        <f t="shared" si="266"/>
        <v>13614.998728</v>
      </c>
      <c r="I608" s="12">
        <v>13504</v>
      </c>
      <c r="J608" s="9">
        <f>I608*(1+5.1%)</f>
        <v>14192.704</v>
      </c>
      <c r="K608" s="9">
        <f t="shared" si="261"/>
        <v>14043.055696292266</v>
      </c>
      <c r="L608" s="53">
        <f t="shared" si="257"/>
        <v>-149.64830370773416</v>
      </c>
      <c r="M608" s="53">
        <f t="shared" ref="M608:M609" si="276">+K608</f>
        <v>14043.055696292266</v>
      </c>
      <c r="N608" s="14">
        <v>1</v>
      </c>
    </row>
    <row r="609" spans="1:14" s="14" customFormat="1" ht="33.75" x14ac:dyDescent="0.25">
      <c r="A609" s="18">
        <v>608</v>
      </c>
      <c r="B609" s="31">
        <v>902047</v>
      </c>
      <c r="C609" s="32" t="s">
        <v>84</v>
      </c>
      <c r="D609" s="48" t="s">
        <v>8</v>
      </c>
      <c r="E609" s="9">
        <v>21040</v>
      </c>
      <c r="F609" s="9">
        <f>E609*(1+9.28%)*(1+5.2%)*(1+5.1%)</f>
        <v>25421.716877823997</v>
      </c>
      <c r="G609" s="12">
        <v>21859</v>
      </c>
      <c r="H609" s="9">
        <f t="shared" si="266"/>
        <v>24168.447068000001</v>
      </c>
      <c r="I609" s="12">
        <v>23971</v>
      </c>
      <c r="J609" s="9">
        <f>I609*(1+5.1%)</f>
        <v>25193.520999999997</v>
      </c>
      <c r="K609" s="9">
        <f t="shared" si="261"/>
        <v>24927.894981941328</v>
      </c>
      <c r="L609" s="53">
        <f t="shared" si="257"/>
        <v>-265.62601805866871</v>
      </c>
      <c r="M609" s="53">
        <f t="shared" si="276"/>
        <v>24927.894981941328</v>
      </c>
      <c r="N609" s="14">
        <v>1</v>
      </c>
    </row>
    <row r="610" spans="1:14" s="14" customFormat="1" ht="22.5" x14ac:dyDescent="0.25">
      <c r="A610" s="18">
        <v>609</v>
      </c>
      <c r="B610" s="31">
        <v>902048</v>
      </c>
      <c r="C610" s="32" t="s">
        <v>899</v>
      </c>
      <c r="D610" s="48" t="s">
        <v>8</v>
      </c>
      <c r="E610" s="9">
        <v>54740</v>
      </c>
      <c r="F610" s="9">
        <f t="shared" ref="F610" si="277">E610*(1+9.28%)*(1+5.2%)*(1+5.1%)</f>
        <v>66139.961116544</v>
      </c>
      <c r="G610" s="12">
        <v>53300</v>
      </c>
      <c r="H610" s="9">
        <f t="shared" si="266"/>
        <v>58931.251600000003</v>
      </c>
      <c r="I610" s="12" t="s">
        <v>9</v>
      </c>
      <c r="J610" s="50" t="s">
        <v>9</v>
      </c>
      <c r="K610" s="9">
        <f t="shared" si="261"/>
        <v>62535.606358272002</v>
      </c>
      <c r="L610" s="70">
        <f>+K610-H610</f>
        <v>3604.3547582719984</v>
      </c>
      <c r="M610" s="70">
        <f>+H610</f>
        <v>58931.251600000003</v>
      </c>
      <c r="N610" s="14">
        <v>4</v>
      </c>
    </row>
    <row r="611" spans="1:14" s="14" customFormat="1" ht="33.75" x14ac:dyDescent="0.25">
      <c r="A611" s="18">
        <v>610</v>
      </c>
      <c r="B611" s="31">
        <v>902049</v>
      </c>
      <c r="C611" s="32" t="s">
        <v>900</v>
      </c>
      <c r="D611" s="48" t="s">
        <v>8</v>
      </c>
      <c r="E611" s="9">
        <v>14802</v>
      </c>
      <c r="F611" s="9">
        <f>E611*(1+9.28%)*(1+5.2%)*(1+5.1%)</f>
        <v>17884.6127958912</v>
      </c>
      <c r="G611" s="12">
        <v>15378</v>
      </c>
      <c r="H611" s="9">
        <f t="shared" si="266"/>
        <v>17002.716455999998</v>
      </c>
      <c r="I611" s="12">
        <v>16864</v>
      </c>
      <c r="J611" s="9">
        <f>I611*(1+5.1%)</f>
        <v>17724.063999999998</v>
      </c>
      <c r="K611" s="9">
        <f t="shared" si="261"/>
        <v>17537.131083963734</v>
      </c>
      <c r="L611" s="53">
        <f t="shared" si="257"/>
        <v>-186.93291603626494</v>
      </c>
      <c r="M611" s="53">
        <f>+K611</f>
        <v>17537.131083963734</v>
      </c>
      <c r="N611" s="14">
        <v>1</v>
      </c>
    </row>
    <row r="612" spans="1:14" s="14" customFormat="1" ht="22.5" x14ac:dyDescent="0.25">
      <c r="A612" s="18">
        <v>611</v>
      </c>
      <c r="B612" s="31">
        <v>902057</v>
      </c>
      <c r="C612" s="32" t="s">
        <v>85</v>
      </c>
      <c r="D612" s="48" t="s">
        <v>8</v>
      </c>
      <c r="E612" s="9">
        <v>187450</v>
      </c>
      <c r="F612" s="9">
        <f>E612*(1+9.28%)*(1+5.2%)*(1+5.1%)</f>
        <v>226487.68197471998</v>
      </c>
      <c r="G612" s="12">
        <v>182600</v>
      </c>
      <c r="H612" s="9">
        <f t="shared" si="266"/>
        <v>201892.0552</v>
      </c>
      <c r="I612" s="12">
        <v>135561</v>
      </c>
      <c r="J612" s="9">
        <f>I612*(1+5.1%)</f>
        <v>142474.611</v>
      </c>
      <c r="K612" s="9">
        <f t="shared" si="261"/>
        <v>190284.78272490666</v>
      </c>
      <c r="L612" s="71">
        <f t="shared" si="257"/>
        <v>47810.171724906657</v>
      </c>
      <c r="M612" s="71">
        <f>+J612</f>
        <v>142474.611</v>
      </c>
      <c r="N612" s="14">
        <v>5</v>
      </c>
    </row>
    <row r="613" spans="1:14" s="14" customFormat="1" ht="45" x14ac:dyDescent="0.25">
      <c r="A613" s="18">
        <v>612</v>
      </c>
      <c r="B613" s="31">
        <v>902069</v>
      </c>
      <c r="C613" s="32" t="s">
        <v>901</v>
      </c>
      <c r="D613" s="48" t="s">
        <v>8</v>
      </c>
      <c r="E613" s="9">
        <v>586538</v>
      </c>
      <c r="F613" s="9">
        <f t="shared" ref="F613:F614" si="278">E613*(1+9.28%)*(1+5.2%)*(1+5.1%)</f>
        <v>708688.3542816129</v>
      </c>
      <c r="G613" s="12">
        <v>571200</v>
      </c>
      <c r="H613" s="9">
        <f t="shared" si="266"/>
        <v>631548.42240000004</v>
      </c>
      <c r="I613" s="12" t="s">
        <v>9</v>
      </c>
      <c r="J613" s="50" t="s">
        <v>9</v>
      </c>
      <c r="K613" s="9">
        <f t="shared" si="261"/>
        <v>670118.38834080647</v>
      </c>
      <c r="L613" s="70">
        <f>+K613-H613</f>
        <v>38569.965940806433</v>
      </c>
      <c r="M613" s="70">
        <f t="shared" ref="M613:M614" si="279">+H613</f>
        <v>631548.42240000004</v>
      </c>
      <c r="N613" s="14">
        <v>4</v>
      </c>
    </row>
    <row r="614" spans="1:14" s="14" customFormat="1" ht="45" x14ac:dyDescent="0.25">
      <c r="A614" s="18">
        <v>613</v>
      </c>
      <c r="B614" s="31">
        <v>902071</v>
      </c>
      <c r="C614" s="32" t="s">
        <v>902</v>
      </c>
      <c r="D614" s="48" t="s">
        <v>8</v>
      </c>
      <c r="E614" s="9">
        <v>1975700</v>
      </c>
      <c r="F614" s="9">
        <f t="shared" si="278"/>
        <v>2387152.3781139203</v>
      </c>
      <c r="G614" s="12">
        <v>1924200</v>
      </c>
      <c r="H614" s="9">
        <f t="shared" si="266"/>
        <v>2127495.5784</v>
      </c>
      <c r="I614" s="12" t="s">
        <v>9</v>
      </c>
      <c r="J614" s="50" t="s">
        <v>9</v>
      </c>
      <c r="K614" s="9">
        <f t="shared" si="261"/>
        <v>2257323.9782569604</v>
      </c>
      <c r="L614" s="70">
        <f>+K614-H614</f>
        <v>129828.3998569604</v>
      </c>
      <c r="M614" s="70">
        <f t="shared" si="279"/>
        <v>2127495.5784</v>
      </c>
      <c r="N614" s="14">
        <v>4</v>
      </c>
    </row>
    <row r="615" spans="1:14" s="14" customFormat="1" ht="33.75" x14ac:dyDescent="0.25">
      <c r="A615" s="18">
        <v>614</v>
      </c>
      <c r="B615" s="31">
        <v>902079</v>
      </c>
      <c r="C615" s="32" t="s">
        <v>903</v>
      </c>
      <c r="D615" s="48" t="s">
        <v>8</v>
      </c>
      <c r="E615" s="9" t="s">
        <v>9</v>
      </c>
      <c r="F615" s="9" t="s">
        <v>9</v>
      </c>
      <c r="G615" s="12">
        <v>40500</v>
      </c>
      <c r="H615" s="9">
        <f t="shared" si="266"/>
        <v>44778.905999999995</v>
      </c>
      <c r="I615" s="12">
        <v>57137</v>
      </c>
      <c r="J615" s="9">
        <f t="shared" ref="J615:J620" si="280">I615*(1+5.1%)</f>
        <v>60050.986999999994</v>
      </c>
      <c r="K615" s="9">
        <f t="shared" si="261"/>
        <v>52414.946499999991</v>
      </c>
      <c r="L615" s="53">
        <f t="shared" si="257"/>
        <v>-7636.0405000000028</v>
      </c>
      <c r="M615" s="53">
        <f>+K615</f>
        <v>52414.946499999991</v>
      </c>
      <c r="N615" s="14">
        <v>1</v>
      </c>
    </row>
    <row r="616" spans="1:14" s="14" customFormat="1" x14ac:dyDescent="0.25">
      <c r="A616" s="18">
        <v>615</v>
      </c>
      <c r="B616" s="31">
        <v>902101</v>
      </c>
      <c r="C616" s="32" t="s">
        <v>86</v>
      </c>
      <c r="D616" s="48" t="s">
        <v>8</v>
      </c>
      <c r="E616" s="9">
        <v>19234</v>
      </c>
      <c r="F616" s="9">
        <f t="shared" ref="F616:F621" si="281">E616*(1+9.28%)*(1+5.2%)*(1+5.1%)</f>
        <v>23239.605628710397</v>
      </c>
      <c r="G616" s="12">
        <v>18700</v>
      </c>
      <c r="H616" s="9">
        <f t="shared" si="266"/>
        <v>20675.6924</v>
      </c>
      <c r="I616" s="12">
        <v>18504</v>
      </c>
      <c r="J616" s="9">
        <f t="shared" si="280"/>
        <v>19447.703999999998</v>
      </c>
      <c r="K616" s="9">
        <f t="shared" si="261"/>
        <v>21121.000676236799</v>
      </c>
      <c r="L616" s="71">
        <f t="shared" si="257"/>
        <v>1673.2966762368014</v>
      </c>
      <c r="M616" s="71">
        <f>+J616</f>
        <v>19447.703999999998</v>
      </c>
      <c r="N616" s="14">
        <v>5</v>
      </c>
    </row>
    <row r="617" spans="1:14" s="14" customFormat="1" ht="22.5" x14ac:dyDescent="0.25">
      <c r="A617" s="18">
        <v>616</v>
      </c>
      <c r="B617" s="31">
        <v>902104</v>
      </c>
      <c r="C617" s="32" t="s">
        <v>87</v>
      </c>
      <c r="D617" s="48" t="s">
        <v>8</v>
      </c>
      <c r="E617" s="9">
        <v>46725</v>
      </c>
      <c r="F617" s="9">
        <f t="shared" si="281"/>
        <v>56455.785224159998</v>
      </c>
      <c r="G617" s="12">
        <v>48544</v>
      </c>
      <c r="H617" s="9">
        <f t="shared" si="266"/>
        <v>53672.770687999997</v>
      </c>
      <c r="I617" s="12">
        <v>72072</v>
      </c>
      <c r="J617" s="9">
        <f t="shared" si="280"/>
        <v>75747.671999999991</v>
      </c>
      <c r="K617" s="9">
        <f t="shared" si="261"/>
        <v>61958.742637386662</v>
      </c>
      <c r="L617" s="53">
        <f t="shared" si="257"/>
        <v>-13788.929362613329</v>
      </c>
      <c r="M617" s="53">
        <f>+K617</f>
        <v>61958.742637386662</v>
      </c>
      <c r="N617" s="14">
        <v>1</v>
      </c>
    </row>
    <row r="618" spans="1:14" s="14" customFormat="1" x14ac:dyDescent="0.25">
      <c r="A618" s="18">
        <v>617</v>
      </c>
      <c r="B618" s="31">
        <v>902106</v>
      </c>
      <c r="C618" s="32" t="s">
        <v>88</v>
      </c>
      <c r="D618" s="48" t="s">
        <v>8</v>
      </c>
      <c r="E618" s="9">
        <v>95862</v>
      </c>
      <c r="F618" s="9">
        <f t="shared" si="281"/>
        <v>115825.88513982721</v>
      </c>
      <c r="G618" s="12">
        <v>99594</v>
      </c>
      <c r="H618" s="9">
        <f t="shared" si="266"/>
        <v>110116.305288</v>
      </c>
      <c r="I618" s="12">
        <v>56119</v>
      </c>
      <c r="J618" s="9">
        <f t="shared" si="280"/>
        <v>58981.068999999996</v>
      </c>
      <c r="K618" s="9">
        <f t="shared" si="261"/>
        <v>94974.419809275729</v>
      </c>
      <c r="L618" s="71">
        <f t="shared" si="257"/>
        <v>35993.350809275733</v>
      </c>
      <c r="M618" s="71">
        <f t="shared" ref="M618:M620" si="282">+J618</f>
        <v>58981.068999999996</v>
      </c>
      <c r="N618" s="14">
        <v>5</v>
      </c>
    </row>
    <row r="619" spans="1:14" s="14" customFormat="1" ht="45" x14ac:dyDescent="0.25">
      <c r="A619" s="18">
        <v>618</v>
      </c>
      <c r="B619" s="31">
        <v>902109</v>
      </c>
      <c r="C619" s="32" t="s">
        <v>89</v>
      </c>
      <c r="D619" s="48" t="s">
        <v>8</v>
      </c>
      <c r="E619" s="9">
        <v>54269</v>
      </c>
      <c r="F619" s="9">
        <f t="shared" si="281"/>
        <v>65570.872302406395</v>
      </c>
      <c r="G619" s="12">
        <v>52900</v>
      </c>
      <c r="H619" s="9">
        <f t="shared" si="266"/>
        <v>58488.9908</v>
      </c>
      <c r="I619" s="12">
        <v>6508</v>
      </c>
      <c r="J619" s="9">
        <f t="shared" si="280"/>
        <v>6839.9079999999994</v>
      </c>
      <c r="K619" s="9">
        <f t="shared" si="261"/>
        <v>43633.257034135466</v>
      </c>
      <c r="L619" s="71">
        <f t="shared" si="257"/>
        <v>36793.349034135463</v>
      </c>
      <c r="M619" s="71">
        <f t="shared" si="282"/>
        <v>6839.9079999999994</v>
      </c>
      <c r="N619" s="14">
        <v>5</v>
      </c>
    </row>
    <row r="620" spans="1:14" s="14" customFormat="1" ht="22.5" x14ac:dyDescent="0.25">
      <c r="A620" s="18">
        <v>619</v>
      </c>
      <c r="B620" s="31">
        <v>902113</v>
      </c>
      <c r="C620" s="32" t="s">
        <v>904</v>
      </c>
      <c r="D620" s="48" t="s">
        <v>8</v>
      </c>
      <c r="E620" s="9">
        <v>46000</v>
      </c>
      <c r="F620" s="9">
        <f t="shared" si="281"/>
        <v>55579.799257600003</v>
      </c>
      <c r="G620" s="12">
        <v>44800</v>
      </c>
      <c r="H620" s="9">
        <f t="shared" si="266"/>
        <v>49533.209599999995</v>
      </c>
      <c r="I620" s="12">
        <v>18504</v>
      </c>
      <c r="J620" s="9">
        <f t="shared" si="280"/>
        <v>19447.703999999998</v>
      </c>
      <c r="K620" s="9">
        <f t="shared" si="261"/>
        <v>41520.237619200001</v>
      </c>
      <c r="L620" s="71">
        <f t="shared" si="257"/>
        <v>22072.533619200003</v>
      </c>
      <c r="M620" s="71">
        <f t="shared" si="282"/>
        <v>19447.703999999998</v>
      </c>
      <c r="N620" s="14">
        <v>5</v>
      </c>
    </row>
    <row r="621" spans="1:14" s="14" customFormat="1" ht="33.75" x14ac:dyDescent="0.25">
      <c r="A621" s="18">
        <v>620</v>
      </c>
      <c r="B621" s="31">
        <v>902115</v>
      </c>
      <c r="C621" s="32" t="s">
        <v>905</v>
      </c>
      <c r="D621" s="48" t="s">
        <v>8</v>
      </c>
      <c r="E621" s="9">
        <v>54209</v>
      </c>
      <c r="F621" s="9">
        <f t="shared" si="281"/>
        <v>65498.376912070395</v>
      </c>
      <c r="G621" s="12">
        <v>52900</v>
      </c>
      <c r="H621" s="9">
        <f t="shared" si="266"/>
        <v>58488.9908</v>
      </c>
      <c r="I621" s="12" t="s">
        <v>9</v>
      </c>
      <c r="J621" s="50" t="s">
        <v>9</v>
      </c>
      <c r="K621" s="9">
        <f t="shared" si="261"/>
        <v>61993.683856035197</v>
      </c>
      <c r="L621" s="70">
        <f>+K621-H621</f>
        <v>3504.6930560351975</v>
      </c>
      <c r="M621" s="70">
        <f>+H621</f>
        <v>58488.9908</v>
      </c>
      <c r="N621" s="14">
        <v>4</v>
      </c>
    </row>
    <row r="622" spans="1:14" s="14" customFormat="1" ht="45" x14ac:dyDescent="0.25">
      <c r="A622" s="18">
        <v>621</v>
      </c>
      <c r="B622" s="31">
        <v>902121</v>
      </c>
      <c r="C622" s="32" t="s">
        <v>906</v>
      </c>
      <c r="D622" s="48" t="s">
        <v>8</v>
      </c>
      <c r="E622" s="9">
        <v>14801</v>
      </c>
      <c r="F622" s="9">
        <f>E622*(1+9.28%)*(1+5.2%)*(1+5.1%)</f>
        <v>17883.404539385599</v>
      </c>
      <c r="G622" s="12">
        <v>14400</v>
      </c>
      <c r="H622" s="9">
        <f t="shared" si="266"/>
        <v>15921.388800000001</v>
      </c>
      <c r="I622" s="12">
        <v>6386</v>
      </c>
      <c r="J622" s="9">
        <f>I622*(1+5.1%)</f>
        <v>6711.6859999999997</v>
      </c>
      <c r="K622" s="9">
        <f t="shared" si="261"/>
        <v>13505.493113128534</v>
      </c>
      <c r="L622" s="71">
        <f t="shared" si="257"/>
        <v>6793.8071131285342</v>
      </c>
      <c r="M622" s="71">
        <f t="shared" ref="M622:M623" si="283">+J622</f>
        <v>6711.6859999999997</v>
      </c>
      <c r="N622" s="14">
        <v>5</v>
      </c>
    </row>
    <row r="623" spans="1:14" s="14" customFormat="1" ht="56.25" x14ac:dyDescent="0.25">
      <c r="A623" s="18">
        <v>622</v>
      </c>
      <c r="B623" s="31">
        <v>902204</v>
      </c>
      <c r="C623" s="32" t="s">
        <v>907</v>
      </c>
      <c r="D623" s="48" t="s">
        <v>8</v>
      </c>
      <c r="E623" s="9">
        <v>8917</v>
      </c>
      <c r="F623" s="9">
        <f>E623*(1+9.28%)*(1+5.2%)*(1+5.1%)</f>
        <v>10774.0232604352</v>
      </c>
      <c r="G623" s="12">
        <v>8700</v>
      </c>
      <c r="H623" s="9">
        <f t="shared" si="266"/>
        <v>9619.1723999999995</v>
      </c>
      <c r="I623" s="12">
        <v>2693</v>
      </c>
      <c r="J623" s="9">
        <f>I623*(1+5.1%)</f>
        <v>2830.3429999999998</v>
      </c>
      <c r="K623" s="9">
        <f t="shared" si="261"/>
        <v>7741.1795534784005</v>
      </c>
      <c r="L623" s="71">
        <f t="shared" si="257"/>
        <v>4910.8365534784007</v>
      </c>
      <c r="M623" s="71">
        <f t="shared" si="283"/>
        <v>2830.3429999999998</v>
      </c>
      <c r="N623" s="14">
        <v>5</v>
      </c>
    </row>
    <row r="624" spans="1:14" s="14" customFormat="1" ht="56.25" x14ac:dyDescent="0.25">
      <c r="A624" s="18">
        <v>623</v>
      </c>
      <c r="B624" s="31">
        <v>902205</v>
      </c>
      <c r="C624" s="32" t="s">
        <v>908</v>
      </c>
      <c r="D624" s="48" t="s">
        <v>8</v>
      </c>
      <c r="E624" s="9">
        <v>8917</v>
      </c>
      <c r="F624" s="9">
        <f t="shared" ref="F624" si="284">E624*(1+9.28%)*(1+5.2%)*(1+5.1%)</f>
        <v>10774.0232604352</v>
      </c>
      <c r="G624" s="12">
        <v>8700</v>
      </c>
      <c r="H624" s="9">
        <f t="shared" si="266"/>
        <v>9619.1723999999995</v>
      </c>
      <c r="I624" s="12" t="s">
        <v>9</v>
      </c>
      <c r="J624" s="50" t="s">
        <v>9</v>
      </c>
      <c r="K624" s="9">
        <f t="shared" si="261"/>
        <v>10196.597830217601</v>
      </c>
      <c r="L624" s="70">
        <f>+K624-H624</f>
        <v>577.42543021760139</v>
      </c>
      <c r="M624" s="70">
        <f>+H624</f>
        <v>9619.1723999999995</v>
      </c>
      <c r="N624" s="14">
        <v>4</v>
      </c>
    </row>
    <row r="625" spans="1:14" s="14" customFormat="1" ht="56.25" x14ac:dyDescent="0.25">
      <c r="A625" s="18">
        <v>624</v>
      </c>
      <c r="B625" s="31">
        <v>902206</v>
      </c>
      <c r="C625" s="32" t="s">
        <v>90</v>
      </c>
      <c r="D625" s="48" t="s">
        <v>8</v>
      </c>
      <c r="E625" s="9">
        <v>5798</v>
      </c>
      <c r="F625" s="9">
        <f>E625*(1+9.28%)*(1+5.2%)*(1+5.1%)</f>
        <v>7005.4712194688</v>
      </c>
      <c r="G625" s="12">
        <v>6500</v>
      </c>
      <c r="H625" s="9">
        <f t="shared" si="266"/>
        <v>7186.7379999999994</v>
      </c>
      <c r="I625" s="12">
        <v>6508</v>
      </c>
      <c r="J625" s="9">
        <f>I625*(1+5.1%)</f>
        <v>6839.9079999999994</v>
      </c>
      <c r="K625" s="9">
        <f t="shared" si="261"/>
        <v>7010.7057398229326</v>
      </c>
      <c r="L625" s="71">
        <f t="shared" si="257"/>
        <v>170.79773982293318</v>
      </c>
      <c r="M625" s="71">
        <f>+J625</f>
        <v>6839.9079999999994</v>
      </c>
      <c r="N625" s="14">
        <v>5</v>
      </c>
    </row>
    <row r="626" spans="1:14" s="14" customFormat="1" ht="168.75" x14ac:dyDescent="0.25">
      <c r="A626" s="18">
        <v>625</v>
      </c>
      <c r="B626" s="31">
        <v>902209</v>
      </c>
      <c r="C626" s="32" t="s">
        <v>909</v>
      </c>
      <c r="D626" s="48" t="s">
        <v>8</v>
      </c>
      <c r="E626" s="9">
        <v>16198</v>
      </c>
      <c r="F626" s="9">
        <f t="shared" ref="F626" si="285">E626*(1+9.28%)*(1+5.2%)*(1+5.1%)</f>
        <v>19571.338877708797</v>
      </c>
      <c r="G626" s="12">
        <v>16828</v>
      </c>
      <c r="H626" s="9">
        <f t="shared" si="266"/>
        <v>18605.911855999999</v>
      </c>
      <c r="I626" s="12" t="s">
        <v>9</v>
      </c>
      <c r="J626" s="50" t="s">
        <v>9</v>
      </c>
      <c r="K626" s="9">
        <f t="shared" si="261"/>
        <v>19088.625366854398</v>
      </c>
      <c r="L626" s="70">
        <f>+K626-H626</f>
        <v>482.71351085439892</v>
      </c>
      <c r="M626" s="70">
        <f>+H626</f>
        <v>18605.911855999999</v>
      </c>
      <c r="N626" s="14">
        <v>4</v>
      </c>
    </row>
    <row r="627" spans="1:14" s="14" customFormat="1" ht="180" x14ac:dyDescent="0.25">
      <c r="A627" s="18">
        <v>626</v>
      </c>
      <c r="B627" s="31">
        <v>902210</v>
      </c>
      <c r="C627" s="32" t="s">
        <v>910</v>
      </c>
      <c r="D627" s="48" t="s">
        <v>8</v>
      </c>
      <c r="E627" s="9">
        <v>17373</v>
      </c>
      <c r="F627" s="9">
        <f t="shared" ref="F627:F636" si="286">E627*(1+9.28%)*(1+5.2%)*(1+5.1%)</f>
        <v>20991.040271788799</v>
      </c>
      <c r="G627" s="12">
        <v>18049</v>
      </c>
      <c r="H627" s="9">
        <f t="shared" si="266"/>
        <v>19955.912948000001</v>
      </c>
      <c r="I627" s="12">
        <v>19793</v>
      </c>
      <c r="J627" s="9">
        <f t="shared" ref="J627:J636" si="287">I627*(1+5.1%)</f>
        <v>20802.442999999999</v>
      </c>
      <c r="K627" s="9">
        <f t="shared" si="261"/>
        <v>20583.132073262936</v>
      </c>
      <c r="L627" s="53">
        <f t="shared" si="257"/>
        <v>-219.31092673706371</v>
      </c>
      <c r="M627" s="53">
        <f>+K627</f>
        <v>20583.132073262936</v>
      </c>
      <c r="N627" s="14">
        <v>1</v>
      </c>
    </row>
    <row r="628" spans="1:14" s="14" customFormat="1" x14ac:dyDescent="0.25">
      <c r="A628" s="18">
        <v>627</v>
      </c>
      <c r="B628" s="31">
        <v>902211</v>
      </c>
      <c r="C628" s="32" t="s">
        <v>91</v>
      </c>
      <c r="D628" s="48" t="s">
        <v>8</v>
      </c>
      <c r="E628" s="9">
        <v>10567</v>
      </c>
      <c r="F628" s="9">
        <f t="shared" si="286"/>
        <v>12767.6464946752</v>
      </c>
      <c r="G628" s="12">
        <v>10300</v>
      </c>
      <c r="H628" s="9">
        <f t="shared" si="266"/>
        <v>11388.2156</v>
      </c>
      <c r="I628" s="12">
        <v>2665</v>
      </c>
      <c r="J628" s="9">
        <f t="shared" si="287"/>
        <v>2800.915</v>
      </c>
      <c r="K628" s="9">
        <f t="shared" si="261"/>
        <v>8985.5923648917324</v>
      </c>
      <c r="L628" s="71">
        <f t="shared" si="257"/>
        <v>6184.6773648917324</v>
      </c>
      <c r="M628" s="71">
        <f t="shared" ref="M628:M629" si="288">+J628</f>
        <v>2800.915</v>
      </c>
      <c r="N628" s="14">
        <v>5</v>
      </c>
    </row>
    <row r="629" spans="1:14" s="14" customFormat="1" x14ac:dyDescent="0.25">
      <c r="A629" s="18">
        <v>628</v>
      </c>
      <c r="B629" s="31">
        <v>902213</v>
      </c>
      <c r="C629" s="32" t="s">
        <v>92</v>
      </c>
      <c r="D629" s="48" t="s">
        <v>8</v>
      </c>
      <c r="E629" s="9">
        <v>10567</v>
      </c>
      <c r="F629" s="9">
        <f t="shared" si="286"/>
        <v>12767.6464946752</v>
      </c>
      <c r="G629" s="12">
        <v>10300</v>
      </c>
      <c r="H629" s="9">
        <f t="shared" si="266"/>
        <v>11388.2156</v>
      </c>
      <c r="I629" s="12">
        <v>3703</v>
      </c>
      <c r="J629" s="9">
        <f t="shared" si="287"/>
        <v>3891.8529999999996</v>
      </c>
      <c r="K629" s="9">
        <f t="shared" si="261"/>
        <v>9349.238364891733</v>
      </c>
      <c r="L629" s="71">
        <f t="shared" si="257"/>
        <v>5457.3853648917338</v>
      </c>
      <c r="M629" s="71">
        <f t="shared" si="288"/>
        <v>3891.8529999999996</v>
      </c>
      <c r="N629" s="14">
        <v>5</v>
      </c>
    </row>
    <row r="630" spans="1:14" s="14" customFormat="1" ht="33.75" x14ac:dyDescent="0.25">
      <c r="A630" s="18">
        <v>629</v>
      </c>
      <c r="B630" s="31">
        <v>902214</v>
      </c>
      <c r="C630" s="32" t="s">
        <v>93</v>
      </c>
      <c r="D630" s="48" t="s">
        <v>8</v>
      </c>
      <c r="E630" s="9">
        <v>10078</v>
      </c>
      <c r="F630" s="9">
        <f t="shared" si="286"/>
        <v>12176.8090634368</v>
      </c>
      <c r="G630" s="12">
        <v>10471</v>
      </c>
      <c r="H630" s="9">
        <f t="shared" si="266"/>
        <v>11577.282091999999</v>
      </c>
      <c r="I630" s="12">
        <v>11482</v>
      </c>
      <c r="J630" s="9">
        <f t="shared" si="287"/>
        <v>12067.581999999999</v>
      </c>
      <c r="K630" s="9">
        <f t="shared" si="261"/>
        <v>11940.557718478934</v>
      </c>
      <c r="L630" s="53">
        <f t="shared" si="257"/>
        <v>-127.02428152106404</v>
      </c>
      <c r="M630" s="53">
        <f>+K630</f>
        <v>11940.557718478934</v>
      </c>
      <c r="N630" s="14">
        <v>1</v>
      </c>
    </row>
    <row r="631" spans="1:14" s="14" customFormat="1" ht="45" x14ac:dyDescent="0.25">
      <c r="A631" s="18">
        <v>630</v>
      </c>
      <c r="B631" s="31">
        <v>902215</v>
      </c>
      <c r="C631" s="32" t="s">
        <v>94</v>
      </c>
      <c r="D631" s="48" t="s">
        <v>8</v>
      </c>
      <c r="E631" s="9">
        <v>7764</v>
      </c>
      <c r="F631" s="9">
        <f t="shared" si="286"/>
        <v>9380.9035094784012</v>
      </c>
      <c r="G631" s="12">
        <v>7600</v>
      </c>
      <c r="H631" s="9">
        <f t="shared" si="266"/>
        <v>8402.9552000000003</v>
      </c>
      <c r="I631" s="12">
        <v>5788</v>
      </c>
      <c r="J631" s="9">
        <f t="shared" si="287"/>
        <v>6083.1879999999992</v>
      </c>
      <c r="K631" s="9">
        <f t="shared" si="261"/>
        <v>7955.6822364928003</v>
      </c>
      <c r="L631" s="71">
        <f t="shared" si="257"/>
        <v>1872.4942364928011</v>
      </c>
      <c r="M631" s="71">
        <f t="shared" ref="M631:M636" si="289">+J631</f>
        <v>6083.1879999999992</v>
      </c>
      <c r="N631" s="14">
        <v>5</v>
      </c>
    </row>
    <row r="632" spans="1:14" s="14" customFormat="1" ht="45" x14ac:dyDescent="0.25">
      <c r="A632" s="18">
        <v>631</v>
      </c>
      <c r="B632" s="31">
        <v>902218</v>
      </c>
      <c r="C632" s="32" t="s">
        <v>95</v>
      </c>
      <c r="D632" s="48" t="s">
        <v>8</v>
      </c>
      <c r="E632" s="9">
        <v>7707</v>
      </c>
      <c r="F632" s="9">
        <f t="shared" si="286"/>
        <v>9312.0328886591997</v>
      </c>
      <c r="G632" s="12">
        <v>7500</v>
      </c>
      <c r="H632" s="9">
        <f t="shared" si="266"/>
        <v>8292.39</v>
      </c>
      <c r="I632" s="12">
        <v>4329</v>
      </c>
      <c r="J632" s="9">
        <f t="shared" si="287"/>
        <v>4549.7789999999995</v>
      </c>
      <c r="K632" s="9">
        <f t="shared" si="261"/>
        <v>7384.7339628863992</v>
      </c>
      <c r="L632" s="71">
        <f t="shared" si="257"/>
        <v>2834.9549628863997</v>
      </c>
      <c r="M632" s="71">
        <f t="shared" si="289"/>
        <v>4549.7789999999995</v>
      </c>
      <c r="N632" s="14">
        <v>5</v>
      </c>
    </row>
    <row r="633" spans="1:14" s="14" customFormat="1" ht="22.5" x14ac:dyDescent="0.25">
      <c r="A633" s="18">
        <v>632</v>
      </c>
      <c r="B633" s="31">
        <v>902219</v>
      </c>
      <c r="C633" s="32" t="s">
        <v>96</v>
      </c>
      <c r="D633" s="48" t="s">
        <v>8</v>
      </c>
      <c r="E633" s="9">
        <v>6668</v>
      </c>
      <c r="F633" s="9">
        <f t="shared" si="286"/>
        <v>8056.6543793408</v>
      </c>
      <c r="G633" s="12">
        <v>6500</v>
      </c>
      <c r="H633" s="9">
        <f t="shared" si="266"/>
        <v>7186.7379999999994</v>
      </c>
      <c r="I633" s="12">
        <v>4376</v>
      </c>
      <c r="J633" s="9">
        <f t="shared" si="287"/>
        <v>4599.1759999999995</v>
      </c>
      <c r="K633" s="9">
        <f t="shared" si="261"/>
        <v>6614.1894597802666</v>
      </c>
      <c r="L633" s="71">
        <f t="shared" si="257"/>
        <v>2015.0134597802671</v>
      </c>
      <c r="M633" s="71">
        <f t="shared" si="289"/>
        <v>4599.1759999999995</v>
      </c>
      <c r="N633" s="14">
        <v>5</v>
      </c>
    </row>
    <row r="634" spans="1:14" s="14" customFormat="1" ht="33.75" x14ac:dyDescent="0.25">
      <c r="A634" s="18">
        <v>633</v>
      </c>
      <c r="B634" s="31">
        <v>902220</v>
      </c>
      <c r="C634" s="32" t="s">
        <v>97</v>
      </c>
      <c r="D634" s="48" t="s">
        <v>8</v>
      </c>
      <c r="E634" s="9">
        <v>10567</v>
      </c>
      <c r="F634" s="9">
        <f t="shared" si="286"/>
        <v>12767.6464946752</v>
      </c>
      <c r="G634" s="12">
        <v>10300</v>
      </c>
      <c r="H634" s="9">
        <f t="shared" si="266"/>
        <v>11388.2156</v>
      </c>
      <c r="I634" s="12">
        <v>5367</v>
      </c>
      <c r="J634" s="9">
        <f t="shared" si="287"/>
        <v>5640.7169999999996</v>
      </c>
      <c r="K634" s="9">
        <f t="shared" si="261"/>
        <v>9932.1930315583995</v>
      </c>
      <c r="L634" s="71">
        <f t="shared" si="257"/>
        <v>4291.4760315583999</v>
      </c>
      <c r="M634" s="71">
        <f t="shared" si="289"/>
        <v>5640.7169999999996</v>
      </c>
      <c r="N634" s="14">
        <v>5</v>
      </c>
    </row>
    <row r="635" spans="1:14" s="14" customFormat="1" ht="33.75" x14ac:dyDescent="0.25">
      <c r="A635" s="18">
        <v>634</v>
      </c>
      <c r="B635" s="31">
        <v>902221</v>
      </c>
      <c r="C635" s="32" t="s">
        <v>911</v>
      </c>
      <c r="D635" s="48" t="s">
        <v>8</v>
      </c>
      <c r="E635" s="9">
        <v>10567</v>
      </c>
      <c r="F635" s="9">
        <f t="shared" si="286"/>
        <v>12767.6464946752</v>
      </c>
      <c r="G635" s="12">
        <v>10300</v>
      </c>
      <c r="H635" s="9">
        <f t="shared" si="266"/>
        <v>11388.2156</v>
      </c>
      <c r="I635" s="12">
        <v>5367</v>
      </c>
      <c r="J635" s="9">
        <f t="shared" si="287"/>
        <v>5640.7169999999996</v>
      </c>
      <c r="K635" s="9">
        <f t="shared" si="261"/>
        <v>9932.1930315583995</v>
      </c>
      <c r="L635" s="71">
        <f t="shared" si="257"/>
        <v>4291.4760315583999</v>
      </c>
      <c r="M635" s="71">
        <f t="shared" si="289"/>
        <v>5640.7169999999996</v>
      </c>
      <c r="N635" s="14">
        <v>5</v>
      </c>
    </row>
    <row r="636" spans="1:14" s="14" customFormat="1" ht="33.75" x14ac:dyDescent="0.25">
      <c r="A636" s="18">
        <v>635</v>
      </c>
      <c r="B636" s="31">
        <v>902223</v>
      </c>
      <c r="C636" s="32" t="s">
        <v>98</v>
      </c>
      <c r="D636" s="48" t="s">
        <v>8</v>
      </c>
      <c r="E636" s="9">
        <v>7705</v>
      </c>
      <c r="F636" s="9">
        <f t="shared" si="286"/>
        <v>9309.616375648</v>
      </c>
      <c r="G636" s="12">
        <v>7500</v>
      </c>
      <c r="H636" s="9">
        <f t="shared" si="266"/>
        <v>8292.39</v>
      </c>
      <c r="I636" s="12">
        <v>5591</v>
      </c>
      <c r="J636" s="9">
        <f t="shared" si="287"/>
        <v>5876.1409999999996</v>
      </c>
      <c r="K636" s="9">
        <f t="shared" si="261"/>
        <v>7826.049125216</v>
      </c>
      <c r="L636" s="71">
        <f t="shared" si="257"/>
        <v>1949.9081252160004</v>
      </c>
      <c r="M636" s="71">
        <f t="shared" si="289"/>
        <v>5876.1409999999996</v>
      </c>
      <c r="N636" s="14">
        <v>5</v>
      </c>
    </row>
    <row r="637" spans="1:14" s="14" customFormat="1" ht="45" x14ac:dyDescent="0.25">
      <c r="A637" s="18">
        <v>636</v>
      </c>
      <c r="B637" s="31">
        <v>903002</v>
      </c>
      <c r="C637" s="32" t="s">
        <v>912</v>
      </c>
      <c r="D637" s="48" t="s">
        <v>8</v>
      </c>
      <c r="E637" s="9">
        <v>63365</v>
      </c>
      <c r="F637" s="9">
        <f t="shared" ref="F637" si="290">E637*(1+9.28%)*(1+5.2%)*(1+5.1%)</f>
        <v>76561.173477343997</v>
      </c>
      <c r="G637" s="12">
        <v>61700</v>
      </c>
      <c r="H637" s="9">
        <f t="shared" si="266"/>
        <v>68218.728399999993</v>
      </c>
      <c r="I637" s="12" t="s">
        <v>9</v>
      </c>
      <c r="J637" s="50" t="s">
        <v>9</v>
      </c>
      <c r="K637" s="9">
        <f t="shared" si="261"/>
        <v>72389.950938672002</v>
      </c>
      <c r="L637" s="70">
        <f>+K637-H637</f>
        <v>4171.2225386720093</v>
      </c>
      <c r="M637" s="70">
        <f>+H637</f>
        <v>68218.728399999993</v>
      </c>
      <c r="N637" s="14">
        <v>4</v>
      </c>
    </row>
    <row r="638" spans="1:14" s="14" customFormat="1" x14ac:dyDescent="0.25">
      <c r="A638" s="18">
        <v>637</v>
      </c>
      <c r="B638" s="31">
        <v>903006</v>
      </c>
      <c r="C638" s="32" t="s">
        <v>99</v>
      </c>
      <c r="D638" s="48" t="s">
        <v>8</v>
      </c>
      <c r="E638" s="9">
        <v>21275</v>
      </c>
      <c r="F638" s="9">
        <f t="shared" ref="F638:F643" si="291">E638*(1+9.28%)*(1+5.2%)*(1+5.1%)</f>
        <v>25705.657156640002</v>
      </c>
      <c r="G638" s="12">
        <v>20700</v>
      </c>
      <c r="H638" s="9">
        <f t="shared" si="266"/>
        <v>22886.9964</v>
      </c>
      <c r="I638" s="12">
        <v>30660</v>
      </c>
      <c r="J638" s="9">
        <f>I638*(1+5.1%)</f>
        <v>32223.659999999996</v>
      </c>
      <c r="K638" s="9">
        <f t="shared" si="261"/>
        <v>26938.771185546666</v>
      </c>
      <c r="L638" s="53">
        <f t="shared" si="257"/>
        <v>-5284.8888144533303</v>
      </c>
      <c r="M638" s="53">
        <f>+K638</f>
        <v>26938.771185546666</v>
      </c>
      <c r="N638" s="14">
        <v>1</v>
      </c>
    </row>
    <row r="639" spans="1:14" s="14" customFormat="1" ht="90" x14ac:dyDescent="0.25">
      <c r="A639" s="18">
        <v>638</v>
      </c>
      <c r="B639" s="31">
        <v>903007</v>
      </c>
      <c r="C639" s="32" t="s">
        <v>913</v>
      </c>
      <c r="D639" s="48" t="s">
        <v>8</v>
      </c>
      <c r="E639" s="9">
        <v>98670</v>
      </c>
      <c r="F639" s="9">
        <f t="shared" si="291"/>
        <v>119218.66940755199</v>
      </c>
      <c r="G639" s="12">
        <v>96100</v>
      </c>
      <c r="H639" s="9">
        <f t="shared" si="266"/>
        <v>106253.1572</v>
      </c>
      <c r="I639" s="12">
        <v>106215</v>
      </c>
      <c r="J639" s="9">
        <f>I639*(1+5.1%)</f>
        <v>111631.965</v>
      </c>
      <c r="K639" s="9">
        <f t="shared" si="261"/>
        <v>112367.93053585065</v>
      </c>
      <c r="L639" s="71">
        <f t="shared" si="257"/>
        <v>735.96553585065703</v>
      </c>
      <c r="M639" s="71">
        <f t="shared" ref="M639:M640" si="292">+J639</f>
        <v>111631.965</v>
      </c>
      <c r="N639" s="14">
        <v>5</v>
      </c>
    </row>
    <row r="640" spans="1:14" s="14" customFormat="1" ht="90" x14ac:dyDescent="0.25">
      <c r="A640" s="18">
        <v>639</v>
      </c>
      <c r="B640" s="31">
        <v>903008</v>
      </c>
      <c r="C640" s="32" t="s">
        <v>914</v>
      </c>
      <c r="D640" s="48" t="s">
        <v>8</v>
      </c>
      <c r="E640" s="9">
        <v>101315</v>
      </c>
      <c r="F640" s="9">
        <f t="shared" si="291"/>
        <v>122414.507864864</v>
      </c>
      <c r="G640" s="12">
        <v>98700</v>
      </c>
      <c r="H640" s="9">
        <f t="shared" si="266"/>
        <v>109127.8524</v>
      </c>
      <c r="I640" s="12">
        <v>103929</v>
      </c>
      <c r="J640" s="9">
        <f>I640*(1+5.1%)</f>
        <v>109229.37899999999</v>
      </c>
      <c r="K640" s="9">
        <f t="shared" si="261"/>
        <v>113590.57975495467</v>
      </c>
      <c r="L640" s="71">
        <f t="shared" si="257"/>
        <v>4361.2007549546834</v>
      </c>
      <c r="M640" s="71">
        <f t="shared" si="292"/>
        <v>109229.37899999999</v>
      </c>
      <c r="N640" s="14">
        <v>5</v>
      </c>
    </row>
    <row r="641" spans="1:14" s="14" customFormat="1" ht="33.75" x14ac:dyDescent="0.25">
      <c r="A641" s="18">
        <v>640</v>
      </c>
      <c r="B641" s="31">
        <v>903009</v>
      </c>
      <c r="C641" s="32" t="s">
        <v>100</v>
      </c>
      <c r="D641" s="48" t="s">
        <v>8</v>
      </c>
      <c r="E641" s="9">
        <v>112700</v>
      </c>
      <c r="F641" s="9">
        <f t="shared" si="291"/>
        <v>136170.50818112001</v>
      </c>
      <c r="G641" s="12">
        <v>109800</v>
      </c>
      <c r="H641" s="9">
        <f t="shared" si="266"/>
        <v>121400.58959999999</v>
      </c>
      <c r="I641" s="12">
        <v>148092</v>
      </c>
      <c r="J641" s="9">
        <f>I641*(1+5.1%)</f>
        <v>155644.69199999998</v>
      </c>
      <c r="K641" s="9">
        <f t="shared" si="261"/>
        <v>137738.59659370666</v>
      </c>
      <c r="L641" s="53">
        <f t="shared" si="257"/>
        <v>-17906.095406293316</v>
      </c>
      <c r="M641" s="53">
        <f>+K641</f>
        <v>137738.59659370666</v>
      </c>
      <c r="N641" s="14">
        <v>1</v>
      </c>
    </row>
    <row r="642" spans="1:14" s="14" customFormat="1" x14ac:dyDescent="0.25">
      <c r="A642" s="18">
        <v>641</v>
      </c>
      <c r="B642" s="31">
        <v>903011</v>
      </c>
      <c r="C642" s="32" t="s">
        <v>101</v>
      </c>
      <c r="D642" s="48" t="s">
        <v>8</v>
      </c>
      <c r="E642" s="9">
        <v>213785</v>
      </c>
      <c r="F642" s="9">
        <f t="shared" si="291"/>
        <v>258307.11704969598</v>
      </c>
      <c r="G642" s="12">
        <v>208200</v>
      </c>
      <c r="H642" s="9">
        <f t="shared" si="266"/>
        <v>230196.7464</v>
      </c>
      <c r="I642" s="12">
        <v>120450</v>
      </c>
      <c r="J642" s="9">
        <f t="shared" ref="J642:J643" si="293">I642*(1+5.1%)</f>
        <v>126592.95</v>
      </c>
      <c r="K642" s="9">
        <f t="shared" si="261"/>
        <v>205032.27114989865</v>
      </c>
      <c r="L642" s="71">
        <f t="shared" si="257"/>
        <v>78439.321149898649</v>
      </c>
      <c r="M642" s="71">
        <f>+J642</f>
        <v>126592.95</v>
      </c>
      <c r="N642" s="14">
        <v>5</v>
      </c>
    </row>
    <row r="643" spans="1:14" s="14" customFormat="1" x14ac:dyDescent="0.25">
      <c r="A643" s="18">
        <v>642</v>
      </c>
      <c r="B643" s="31">
        <v>903016</v>
      </c>
      <c r="C643" s="32" t="s">
        <v>102</v>
      </c>
      <c r="D643" s="48" t="s">
        <v>8</v>
      </c>
      <c r="E643" s="9">
        <v>25464</v>
      </c>
      <c r="F643" s="9">
        <f t="shared" si="291"/>
        <v>30767.043658598399</v>
      </c>
      <c r="G643" s="12">
        <v>26455</v>
      </c>
      <c r="H643" s="9">
        <f t="shared" si="266"/>
        <v>29250.023659999999</v>
      </c>
      <c r="I643" s="12">
        <v>30696</v>
      </c>
      <c r="J643" s="9">
        <f t="shared" si="293"/>
        <v>32261.495999999999</v>
      </c>
      <c r="K643" s="9">
        <f t="shared" si="261"/>
        <v>30759.521106199467</v>
      </c>
      <c r="L643" s="53">
        <f t="shared" si="257"/>
        <v>-1501.9748938005323</v>
      </c>
      <c r="M643" s="53">
        <f>+K643</f>
        <v>30759.521106199467</v>
      </c>
      <c r="N643" s="14">
        <v>1</v>
      </c>
    </row>
    <row r="644" spans="1:14" s="14" customFormat="1" ht="33.75" x14ac:dyDescent="0.25">
      <c r="A644" s="18">
        <v>643</v>
      </c>
      <c r="B644" s="31">
        <v>903017</v>
      </c>
      <c r="C644" s="32" t="s">
        <v>915</v>
      </c>
      <c r="D644" s="48" t="s">
        <v>8</v>
      </c>
      <c r="E644" s="9">
        <v>139783</v>
      </c>
      <c r="F644" s="9">
        <f t="shared" ref="F644" si="294">E644*(1+9.28%)*(1+5.2%)*(1+5.1%)</f>
        <v>168893.71912228482</v>
      </c>
      <c r="G644" s="12">
        <v>136100</v>
      </c>
      <c r="H644" s="9">
        <f t="shared" si="266"/>
        <v>150479.2372</v>
      </c>
      <c r="I644" s="12" t="s">
        <v>9</v>
      </c>
      <c r="J644" s="50" t="s">
        <v>9</v>
      </c>
      <c r="K644" s="9">
        <f t="shared" si="261"/>
        <v>159686.47816114241</v>
      </c>
      <c r="L644" s="70">
        <f>+K644-H644</f>
        <v>9207.2409611424082</v>
      </c>
      <c r="M644" s="70">
        <f>+H644</f>
        <v>150479.2372</v>
      </c>
      <c r="N644" s="14">
        <v>4</v>
      </c>
    </row>
    <row r="645" spans="1:14" s="14" customFormat="1" ht="22.5" x14ac:dyDescent="0.25">
      <c r="A645" s="18">
        <v>644</v>
      </c>
      <c r="B645" s="31">
        <v>903021</v>
      </c>
      <c r="C645" s="32" t="s">
        <v>103</v>
      </c>
      <c r="D645" s="48" t="s">
        <v>8</v>
      </c>
      <c r="E645" s="9">
        <v>36962</v>
      </c>
      <c r="F645" s="9">
        <f t="shared" ref="F645:F652" si="295">E645*(1+9.28%)*(1+5.2%)*(1+5.1%)</f>
        <v>44659.5769599872</v>
      </c>
      <c r="G645" s="12">
        <v>38401</v>
      </c>
      <c r="H645" s="9">
        <f t="shared" si="266"/>
        <v>42458.142451999993</v>
      </c>
      <c r="I645" s="12">
        <v>35588</v>
      </c>
      <c r="J645" s="9">
        <f t="shared" ref="J645:J676" si="296">I645*(1+5.1%)</f>
        <v>37402.987999999998</v>
      </c>
      <c r="K645" s="9">
        <f t="shared" si="261"/>
        <v>41506.902470662397</v>
      </c>
      <c r="L645" s="71">
        <f t="shared" ref="L645:L707" si="297">+K645-J645</f>
        <v>4103.9144706623993</v>
      </c>
      <c r="M645" s="71">
        <f t="shared" ref="M645:M647" si="298">+J645</f>
        <v>37402.987999999998</v>
      </c>
      <c r="N645" s="14">
        <v>5</v>
      </c>
    </row>
    <row r="646" spans="1:14" s="14" customFormat="1" x14ac:dyDescent="0.25">
      <c r="A646" s="18">
        <v>645</v>
      </c>
      <c r="B646" s="31">
        <v>903022</v>
      </c>
      <c r="C646" s="32" t="s">
        <v>916</v>
      </c>
      <c r="D646" s="48" t="s">
        <v>8</v>
      </c>
      <c r="E646" s="9">
        <v>112752</v>
      </c>
      <c r="F646" s="9">
        <f t="shared" si="295"/>
        <v>136233.3375194112</v>
      </c>
      <c r="G646" s="12">
        <v>109800</v>
      </c>
      <c r="H646" s="9">
        <f t="shared" si="266"/>
        <v>121400.58959999999</v>
      </c>
      <c r="I646" s="12">
        <v>111690</v>
      </c>
      <c r="J646" s="9">
        <f t="shared" si="296"/>
        <v>117386.18999999999</v>
      </c>
      <c r="K646" s="9">
        <f t="shared" si="261"/>
        <v>125006.7057064704</v>
      </c>
      <c r="L646" s="71">
        <f t="shared" si="297"/>
        <v>7620.5157064704108</v>
      </c>
      <c r="M646" s="71">
        <f t="shared" si="298"/>
        <v>117386.18999999999</v>
      </c>
      <c r="N646" s="14">
        <v>5</v>
      </c>
    </row>
    <row r="647" spans="1:14" s="14" customFormat="1" ht="45" x14ac:dyDescent="0.25">
      <c r="A647" s="18">
        <v>646</v>
      </c>
      <c r="B647" s="31">
        <v>903025</v>
      </c>
      <c r="C647" s="32" t="s">
        <v>104</v>
      </c>
      <c r="D647" s="48" t="s">
        <v>8</v>
      </c>
      <c r="E647" s="9">
        <v>101959</v>
      </c>
      <c r="F647" s="9">
        <f t="shared" si="295"/>
        <v>123192.62505447038</v>
      </c>
      <c r="G647" s="12">
        <v>99300</v>
      </c>
      <c r="H647" s="9">
        <f t="shared" si="266"/>
        <v>109791.2436</v>
      </c>
      <c r="I647" s="12">
        <v>98550</v>
      </c>
      <c r="J647" s="9">
        <f t="shared" si="296"/>
        <v>103576.04999999999</v>
      </c>
      <c r="K647" s="9">
        <f t="shared" si="261"/>
        <v>112186.63955149012</v>
      </c>
      <c r="L647" s="71">
        <f t="shared" si="297"/>
        <v>8610.5895514901349</v>
      </c>
      <c r="M647" s="71">
        <f t="shared" si="298"/>
        <v>103576.04999999999</v>
      </c>
      <c r="N647" s="14">
        <v>5</v>
      </c>
    </row>
    <row r="648" spans="1:14" s="14" customFormat="1" ht="33.75" x14ac:dyDescent="0.25">
      <c r="A648" s="18">
        <v>647</v>
      </c>
      <c r="B648" s="31">
        <v>903026</v>
      </c>
      <c r="C648" s="32" t="s">
        <v>917</v>
      </c>
      <c r="D648" s="48" t="s">
        <v>8</v>
      </c>
      <c r="E648" s="9">
        <v>46725</v>
      </c>
      <c r="F648" s="9">
        <f t="shared" si="295"/>
        <v>56455.785224159998</v>
      </c>
      <c r="G648" s="12">
        <v>48544</v>
      </c>
      <c r="H648" s="9">
        <f t="shared" si="266"/>
        <v>53672.770687999997</v>
      </c>
      <c r="I648" s="12">
        <v>73440</v>
      </c>
      <c r="J648" s="9">
        <f t="shared" si="296"/>
        <v>77185.440000000002</v>
      </c>
      <c r="K648" s="9">
        <f t="shared" si="261"/>
        <v>62437.998637386663</v>
      </c>
      <c r="L648" s="53">
        <f t="shared" si="297"/>
        <v>-14747.441362613339</v>
      </c>
      <c r="M648" s="53">
        <f>+K648</f>
        <v>62437.998637386663</v>
      </c>
      <c r="N648" s="14">
        <v>1</v>
      </c>
    </row>
    <row r="649" spans="1:14" s="14" customFormat="1" ht="45" x14ac:dyDescent="0.25">
      <c r="A649" s="18">
        <v>648</v>
      </c>
      <c r="B649" s="31">
        <v>903027</v>
      </c>
      <c r="C649" s="32" t="s">
        <v>918</v>
      </c>
      <c r="D649" s="48" t="s">
        <v>8</v>
      </c>
      <c r="E649" s="9">
        <v>37820</v>
      </c>
      <c r="F649" s="9">
        <f t="shared" si="295"/>
        <v>45696.261041791993</v>
      </c>
      <c r="G649" s="12">
        <v>36800</v>
      </c>
      <c r="H649" s="9">
        <f t="shared" si="266"/>
        <v>40687.993599999994</v>
      </c>
      <c r="I649" s="12">
        <v>33398</v>
      </c>
      <c r="J649" s="9">
        <f t="shared" si="296"/>
        <v>35101.297999999995</v>
      </c>
      <c r="K649" s="9">
        <f t="shared" si="261"/>
        <v>40495.184213930661</v>
      </c>
      <c r="L649" s="71">
        <f t="shared" si="297"/>
        <v>5393.8862139306657</v>
      </c>
      <c r="M649" s="71">
        <f>+J649</f>
        <v>35101.297999999995</v>
      </c>
      <c r="N649" s="14">
        <v>5</v>
      </c>
    </row>
    <row r="650" spans="1:14" s="14" customFormat="1" ht="45" x14ac:dyDescent="0.25">
      <c r="A650" s="18">
        <v>649</v>
      </c>
      <c r="B650" s="31">
        <v>903028</v>
      </c>
      <c r="C650" s="32" t="s">
        <v>105</v>
      </c>
      <c r="D650" s="48" t="s">
        <v>8</v>
      </c>
      <c r="E650" s="9">
        <v>46725</v>
      </c>
      <c r="F650" s="9">
        <f t="shared" si="295"/>
        <v>56455.785224159998</v>
      </c>
      <c r="G650" s="12">
        <v>48544</v>
      </c>
      <c r="H650" s="9">
        <f t="shared" si="266"/>
        <v>53672.770687999997</v>
      </c>
      <c r="I650" s="12">
        <v>78204</v>
      </c>
      <c r="J650" s="9">
        <f t="shared" si="296"/>
        <v>82192.403999999995</v>
      </c>
      <c r="K650" s="9">
        <f t="shared" si="261"/>
        <v>64106.986637386668</v>
      </c>
      <c r="L650" s="53">
        <f t="shared" si="297"/>
        <v>-18085.417362613327</v>
      </c>
      <c r="M650" s="53">
        <f>+K650</f>
        <v>64106.986637386668</v>
      </c>
      <c r="N650" s="14">
        <v>1</v>
      </c>
    </row>
    <row r="651" spans="1:14" s="14" customFormat="1" ht="33.75" x14ac:dyDescent="0.25">
      <c r="A651" s="18">
        <v>650</v>
      </c>
      <c r="B651" s="31">
        <v>903031</v>
      </c>
      <c r="C651" s="32" t="s">
        <v>106</v>
      </c>
      <c r="D651" s="48" t="s">
        <v>8</v>
      </c>
      <c r="E651" s="9">
        <v>105248</v>
      </c>
      <c r="F651" s="9">
        <f t="shared" si="295"/>
        <v>127166.5807013888</v>
      </c>
      <c r="G651" s="12">
        <v>102500</v>
      </c>
      <c r="H651" s="9">
        <f t="shared" si="266"/>
        <v>113329.32999999999</v>
      </c>
      <c r="I651" s="12">
        <v>95813</v>
      </c>
      <c r="J651" s="9">
        <f t="shared" si="296"/>
        <v>100699.46299999999</v>
      </c>
      <c r="K651" s="9">
        <f t="shared" ref="K651:K714" si="299">+AVERAGE(F651,H651,J651)</f>
        <v>113731.79123379626</v>
      </c>
      <c r="L651" s="71">
        <f t="shared" si="297"/>
        <v>13032.328233796274</v>
      </c>
      <c r="M651" s="71">
        <f t="shared" ref="M651:M652" si="300">+J651</f>
        <v>100699.46299999999</v>
      </c>
      <c r="N651" s="14">
        <v>5</v>
      </c>
    </row>
    <row r="652" spans="1:14" s="14" customFormat="1" ht="22.5" x14ac:dyDescent="0.25">
      <c r="A652" s="18">
        <v>651</v>
      </c>
      <c r="B652" s="31">
        <v>903033</v>
      </c>
      <c r="C652" s="32" t="s">
        <v>107</v>
      </c>
      <c r="D652" s="48" t="s">
        <v>8</v>
      </c>
      <c r="E652" s="9">
        <v>36455</v>
      </c>
      <c r="F652" s="9">
        <f t="shared" si="295"/>
        <v>44046.990911647998</v>
      </c>
      <c r="G652" s="12">
        <v>35500</v>
      </c>
      <c r="H652" s="9">
        <f t="shared" si="266"/>
        <v>39250.646000000001</v>
      </c>
      <c r="I652" s="12">
        <v>33398</v>
      </c>
      <c r="J652" s="9">
        <f t="shared" si="296"/>
        <v>35101.297999999995</v>
      </c>
      <c r="K652" s="9">
        <f t="shared" si="299"/>
        <v>39466.311637216</v>
      </c>
      <c r="L652" s="71">
        <f t="shared" si="297"/>
        <v>4365.013637216005</v>
      </c>
      <c r="M652" s="71">
        <f t="shared" si="300"/>
        <v>35101.297999999995</v>
      </c>
      <c r="N652" s="14">
        <v>5</v>
      </c>
    </row>
    <row r="653" spans="1:14" s="14" customFormat="1" ht="22.5" x14ac:dyDescent="0.25">
      <c r="A653" s="18">
        <v>652</v>
      </c>
      <c r="B653" s="31">
        <v>903034</v>
      </c>
      <c r="C653" s="32" t="s">
        <v>108</v>
      </c>
      <c r="D653" s="48" t="s">
        <v>8</v>
      </c>
      <c r="E653" s="9">
        <v>37243</v>
      </c>
      <c r="F653" s="9">
        <f t="shared" ref="F653:F684" si="301">E653*(1+9.28%)*(1+5.2%)*(1+5.1%)</f>
        <v>44999.097038060798</v>
      </c>
      <c r="G653" s="12">
        <v>36300</v>
      </c>
      <c r="H653" s="9">
        <f t="shared" si="266"/>
        <v>40135.167599999993</v>
      </c>
      <c r="I653" s="12">
        <v>55831</v>
      </c>
      <c r="J653" s="9">
        <f t="shared" si="296"/>
        <v>58678.380999999994</v>
      </c>
      <c r="K653" s="9">
        <f t="shared" si="299"/>
        <v>47937.548546020262</v>
      </c>
      <c r="L653" s="53">
        <f t="shared" si="297"/>
        <v>-10740.832453979732</v>
      </c>
      <c r="M653" s="53">
        <f t="shared" ref="M653:M654" si="302">+K653</f>
        <v>47937.548546020262</v>
      </c>
      <c r="N653" s="14">
        <v>1</v>
      </c>
    </row>
    <row r="654" spans="1:14" s="14" customFormat="1" x14ac:dyDescent="0.25">
      <c r="A654" s="18">
        <v>653</v>
      </c>
      <c r="B654" s="31">
        <v>903035</v>
      </c>
      <c r="C654" s="32" t="s">
        <v>109</v>
      </c>
      <c r="D654" s="48" t="s">
        <v>8</v>
      </c>
      <c r="E654" s="9">
        <v>71897</v>
      </c>
      <c r="F654" s="9">
        <f t="shared" si="301"/>
        <v>86870.017983123194</v>
      </c>
      <c r="G654" s="12">
        <v>74696</v>
      </c>
      <c r="H654" s="9">
        <f t="shared" si="266"/>
        <v>82587.781792000009</v>
      </c>
      <c r="I654" s="12">
        <v>91960</v>
      </c>
      <c r="J654" s="9">
        <f t="shared" si="296"/>
        <v>96649.959999999992</v>
      </c>
      <c r="K654" s="9">
        <f t="shared" si="299"/>
        <v>88702.586591707732</v>
      </c>
      <c r="L654" s="53">
        <f t="shared" si="297"/>
        <v>-7947.3734082922601</v>
      </c>
      <c r="M654" s="53">
        <f t="shared" si="302"/>
        <v>88702.586591707732</v>
      </c>
      <c r="N654" s="14">
        <v>1</v>
      </c>
    </row>
    <row r="655" spans="1:14" s="14" customFormat="1" ht="33.75" x14ac:dyDescent="0.25">
      <c r="A655" s="18">
        <v>654</v>
      </c>
      <c r="B655" s="31">
        <v>903036</v>
      </c>
      <c r="C655" s="32" t="s">
        <v>110</v>
      </c>
      <c r="D655" s="48" t="s">
        <v>8</v>
      </c>
      <c r="E655" s="9">
        <v>139840</v>
      </c>
      <c r="F655" s="9">
        <f t="shared" si="301"/>
        <v>168962.58974310398</v>
      </c>
      <c r="G655" s="12">
        <v>136200</v>
      </c>
      <c r="H655" s="9">
        <f t="shared" si="266"/>
        <v>150589.80239999999</v>
      </c>
      <c r="I655" s="12">
        <v>73475</v>
      </c>
      <c r="J655" s="9">
        <f t="shared" si="296"/>
        <v>77222.224999999991</v>
      </c>
      <c r="K655" s="9">
        <f t="shared" si="299"/>
        <v>132258.205714368</v>
      </c>
      <c r="L655" s="71">
        <f t="shared" si="297"/>
        <v>55035.980714368008</v>
      </c>
      <c r="M655" s="71">
        <f>+J655</f>
        <v>77222.224999999991</v>
      </c>
      <c r="N655" s="14">
        <v>5</v>
      </c>
    </row>
    <row r="656" spans="1:14" s="14" customFormat="1" ht="45" x14ac:dyDescent="0.25">
      <c r="A656" s="18">
        <v>655</v>
      </c>
      <c r="B656" s="31">
        <v>903038</v>
      </c>
      <c r="C656" s="32" t="s">
        <v>111</v>
      </c>
      <c r="D656" s="48" t="s">
        <v>8</v>
      </c>
      <c r="E656" s="9">
        <v>143750</v>
      </c>
      <c r="F656" s="9">
        <f t="shared" si="301"/>
        <v>173686.87267999997</v>
      </c>
      <c r="G656" s="12">
        <v>140000</v>
      </c>
      <c r="H656" s="9">
        <f t="shared" si="266"/>
        <v>154791.28</v>
      </c>
      <c r="I656" s="12">
        <v>186863</v>
      </c>
      <c r="J656" s="9">
        <f t="shared" si="296"/>
        <v>196393.01299999998</v>
      </c>
      <c r="K656" s="9">
        <f t="shared" si="299"/>
        <v>174957.05522666662</v>
      </c>
      <c r="L656" s="53">
        <f t="shared" si="297"/>
        <v>-21435.957773333357</v>
      </c>
      <c r="M656" s="53">
        <f t="shared" ref="M656:M657" si="303">+K656</f>
        <v>174957.05522666662</v>
      </c>
      <c r="N656" s="14">
        <v>1</v>
      </c>
    </row>
    <row r="657" spans="1:14" s="14" customFormat="1" ht="33.75" x14ac:dyDescent="0.25">
      <c r="A657" s="18">
        <v>656</v>
      </c>
      <c r="B657" s="31">
        <v>903040</v>
      </c>
      <c r="C657" s="32" t="s">
        <v>112</v>
      </c>
      <c r="D657" s="48" t="s">
        <v>8</v>
      </c>
      <c r="E657" s="9">
        <v>74515</v>
      </c>
      <c r="F657" s="9">
        <f t="shared" si="301"/>
        <v>90033.233514783991</v>
      </c>
      <c r="G657" s="12">
        <v>72600</v>
      </c>
      <c r="H657" s="9">
        <f t="shared" si="266"/>
        <v>80270.335199999987</v>
      </c>
      <c r="I657" s="12">
        <v>128525</v>
      </c>
      <c r="J657" s="9">
        <f t="shared" si="296"/>
        <v>135079.77499999999</v>
      </c>
      <c r="K657" s="9">
        <f t="shared" si="299"/>
        <v>101794.44790492801</v>
      </c>
      <c r="L657" s="53">
        <f t="shared" si="297"/>
        <v>-33285.327095071989</v>
      </c>
      <c r="M657" s="53">
        <f t="shared" si="303"/>
        <v>101794.44790492801</v>
      </c>
      <c r="N657" s="14">
        <v>1</v>
      </c>
    </row>
    <row r="658" spans="1:14" s="14" customFormat="1" ht="45" x14ac:dyDescent="0.25">
      <c r="A658" s="18">
        <v>657</v>
      </c>
      <c r="B658" s="31">
        <v>903041</v>
      </c>
      <c r="C658" s="32" t="s">
        <v>919</v>
      </c>
      <c r="D658" s="48" t="s">
        <v>8</v>
      </c>
      <c r="E658" s="9">
        <v>83605</v>
      </c>
      <c r="F658" s="9">
        <f t="shared" si="301"/>
        <v>101016.285150688</v>
      </c>
      <c r="G658" s="12">
        <v>81400</v>
      </c>
      <c r="H658" s="9">
        <f t="shared" si="266"/>
        <v>90000.072799999994</v>
      </c>
      <c r="I658" s="12">
        <v>73474</v>
      </c>
      <c r="J658" s="9">
        <f t="shared" si="296"/>
        <v>77221.173999999999</v>
      </c>
      <c r="K658" s="9">
        <f t="shared" si="299"/>
        <v>89412.510650229335</v>
      </c>
      <c r="L658" s="71">
        <f t="shared" si="297"/>
        <v>12191.336650229336</v>
      </c>
      <c r="M658" s="71">
        <f t="shared" ref="M658:M663" si="304">+J658</f>
        <v>77221.173999999999</v>
      </c>
      <c r="N658" s="14">
        <v>5</v>
      </c>
    </row>
    <row r="659" spans="1:14" s="14" customFormat="1" ht="45" x14ac:dyDescent="0.25">
      <c r="A659" s="18">
        <v>658</v>
      </c>
      <c r="B659" s="31">
        <v>903042</v>
      </c>
      <c r="C659" s="32" t="s">
        <v>920</v>
      </c>
      <c r="D659" s="48" t="s">
        <v>8</v>
      </c>
      <c r="E659" s="9">
        <v>91425</v>
      </c>
      <c r="F659" s="9">
        <f t="shared" si="301"/>
        <v>110464.85102448</v>
      </c>
      <c r="G659" s="12">
        <v>89000</v>
      </c>
      <c r="H659" s="9">
        <f t="shared" ref="H659:H722" si="305">G659*(1+5.2%)*(1+5.1%)</f>
        <v>98403.027999999991</v>
      </c>
      <c r="I659" s="12">
        <v>83001</v>
      </c>
      <c r="J659" s="9">
        <f t="shared" si="296"/>
        <v>87234.050999999992</v>
      </c>
      <c r="K659" s="9">
        <f t="shared" si="299"/>
        <v>98700.643341493327</v>
      </c>
      <c r="L659" s="71">
        <f t="shared" si="297"/>
        <v>11466.592341493335</v>
      </c>
      <c r="M659" s="71">
        <f t="shared" si="304"/>
        <v>87234.050999999992</v>
      </c>
      <c r="N659" s="14">
        <v>5</v>
      </c>
    </row>
    <row r="660" spans="1:14" s="14" customFormat="1" ht="22.5" x14ac:dyDescent="0.25">
      <c r="A660" s="18">
        <v>659</v>
      </c>
      <c r="B660" s="31">
        <v>903044</v>
      </c>
      <c r="C660" s="32" t="s">
        <v>921</v>
      </c>
      <c r="D660" s="48" t="s">
        <v>8</v>
      </c>
      <c r="E660" s="9">
        <v>42780</v>
      </c>
      <c r="F660" s="9">
        <f t="shared" si="301"/>
        <v>51689.213309567996</v>
      </c>
      <c r="G660" s="12">
        <v>41700</v>
      </c>
      <c r="H660" s="9">
        <f t="shared" si="305"/>
        <v>46105.688399999999</v>
      </c>
      <c r="I660" s="12">
        <v>31755</v>
      </c>
      <c r="J660" s="9">
        <f t="shared" si="296"/>
        <v>33374.504999999997</v>
      </c>
      <c r="K660" s="9">
        <f t="shared" si="299"/>
        <v>43723.135569856</v>
      </c>
      <c r="L660" s="71">
        <f t="shared" si="297"/>
        <v>10348.630569856003</v>
      </c>
      <c r="M660" s="71">
        <f t="shared" si="304"/>
        <v>33374.504999999997</v>
      </c>
      <c r="N660" s="14">
        <v>5</v>
      </c>
    </row>
    <row r="661" spans="1:14" s="14" customFormat="1" ht="33.75" x14ac:dyDescent="0.25">
      <c r="A661" s="18">
        <v>660</v>
      </c>
      <c r="B661" s="31">
        <v>903045</v>
      </c>
      <c r="C661" s="32" t="s">
        <v>113</v>
      </c>
      <c r="D661" s="48" t="s">
        <v>8</v>
      </c>
      <c r="E661" s="9">
        <v>52624</v>
      </c>
      <c r="F661" s="9">
        <f t="shared" si="301"/>
        <v>63583.290350694399</v>
      </c>
      <c r="G661" s="12">
        <v>51300</v>
      </c>
      <c r="H661" s="9">
        <f t="shared" si="305"/>
        <v>56719.9476</v>
      </c>
      <c r="I661" s="12">
        <v>25514</v>
      </c>
      <c r="J661" s="9">
        <f t="shared" si="296"/>
        <v>26815.214</v>
      </c>
      <c r="K661" s="9">
        <f t="shared" si="299"/>
        <v>49039.483983564802</v>
      </c>
      <c r="L661" s="71">
        <f t="shared" si="297"/>
        <v>22224.269983564802</v>
      </c>
      <c r="M661" s="71">
        <f t="shared" si="304"/>
        <v>26815.214</v>
      </c>
      <c r="N661" s="14">
        <v>5</v>
      </c>
    </row>
    <row r="662" spans="1:14" s="14" customFormat="1" ht="22.5" x14ac:dyDescent="0.25">
      <c r="A662" s="18">
        <v>661</v>
      </c>
      <c r="B662" s="31">
        <v>903046</v>
      </c>
      <c r="C662" s="32" t="s">
        <v>922</v>
      </c>
      <c r="D662" s="48" t="s">
        <v>8</v>
      </c>
      <c r="E662" s="9">
        <v>46725</v>
      </c>
      <c r="F662" s="9">
        <f t="shared" si="301"/>
        <v>56455.785224159998</v>
      </c>
      <c r="G662" s="12">
        <v>48544</v>
      </c>
      <c r="H662" s="9">
        <f t="shared" si="305"/>
        <v>53672.770687999997</v>
      </c>
      <c r="I662" s="12">
        <v>25513</v>
      </c>
      <c r="J662" s="9">
        <f t="shared" si="296"/>
        <v>26814.162999999997</v>
      </c>
      <c r="K662" s="9">
        <f t="shared" si="299"/>
        <v>45647.572970720001</v>
      </c>
      <c r="L662" s="71">
        <f t="shared" si="297"/>
        <v>18833.409970720004</v>
      </c>
      <c r="M662" s="71">
        <f t="shared" si="304"/>
        <v>26814.162999999997</v>
      </c>
      <c r="N662" s="14">
        <v>5</v>
      </c>
    </row>
    <row r="663" spans="1:14" s="14" customFormat="1" ht="90" x14ac:dyDescent="0.25">
      <c r="A663" s="18">
        <v>662</v>
      </c>
      <c r="B663" s="31">
        <v>903050</v>
      </c>
      <c r="C663" s="32" t="s">
        <v>923</v>
      </c>
      <c r="D663" s="48" t="s">
        <v>8</v>
      </c>
      <c r="E663" s="9">
        <v>425500</v>
      </c>
      <c r="F663" s="9">
        <f t="shared" si="301"/>
        <v>514113.1431328</v>
      </c>
      <c r="G663" s="12">
        <v>414400</v>
      </c>
      <c r="H663" s="9">
        <f t="shared" si="305"/>
        <v>458182.1888</v>
      </c>
      <c r="I663" s="12">
        <v>111690</v>
      </c>
      <c r="J663" s="9">
        <f t="shared" si="296"/>
        <v>117386.18999999999</v>
      </c>
      <c r="K663" s="9">
        <f t="shared" si="299"/>
        <v>363227.1739776</v>
      </c>
      <c r="L663" s="71">
        <f t="shared" si="297"/>
        <v>245840.9839776</v>
      </c>
      <c r="M663" s="71">
        <f t="shared" si="304"/>
        <v>117386.18999999999</v>
      </c>
      <c r="N663" s="14">
        <v>5</v>
      </c>
    </row>
    <row r="664" spans="1:14" s="14" customFormat="1" ht="33.75" x14ac:dyDescent="0.25">
      <c r="A664" s="18">
        <v>663</v>
      </c>
      <c r="B664" s="31">
        <v>903052</v>
      </c>
      <c r="C664" s="32" t="s">
        <v>114</v>
      </c>
      <c r="D664" s="48" t="s">
        <v>8</v>
      </c>
      <c r="E664" s="9">
        <v>73600</v>
      </c>
      <c r="F664" s="9">
        <f t="shared" si="301"/>
        <v>88927.678812159997</v>
      </c>
      <c r="G664" s="12">
        <v>71700</v>
      </c>
      <c r="H664" s="9">
        <f t="shared" si="305"/>
        <v>79275.248400000011</v>
      </c>
      <c r="I664" s="12">
        <v>197256</v>
      </c>
      <c r="J664" s="9">
        <f t="shared" si="296"/>
        <v>207316.05599999998</v>
      </c>
      <c r="K664" s="9">
        <f t="shared" si="299"/>
        <v>125172.99440405333</v>
      </c>
      <c r="L664" s="53">
        <f t="shared" si="297"/>
        <v>-82143.061595946652</v>
      </c>
      <c r="M664" s="53">
        <f>+K664</f>
        <v>125172.99440405333</v>
      </c>
      <c r="N664" s="14">
        <v>1</v>
      </c>
    </row>
    <row r="665" spans="1:14" s="14" customFormat="1" ht="45" x14ac:dyDescent="0.25">
      <c r="A665" s="18">
        <v>664</v>
      </c>
      <c r="B665" s="31">
        <v>903059</v>
      </c>
      <c r="C665" s="32" t="s">
        <v>924</v>
      </c>
      <c r="D665" s="48" t="s">
        <v>8</v>
      </c>
      <c r="E665" s="9">
        <v>179170</v>
      </c>
      <c r="F665" s="9">
        <f t="shared" si="301"/>
        <v>216483.31810835199</v>
      </c>
      <c r="G665" s="12">
        <v>174500</v>
      </c>
      <c r="H665" s="9">
        <f t="shared" si="305"/>
        <v>192936.27399999998</v>
      </c>
      <c r="I665" s="12">
        <v>180675</v>
      </c>
      <c r="J665" s="9">
        <f t="shared" si="296"/>
        <v>189889.42499999999</v>
      </c>
      <c r="K665" s="9">
        <f t="shared" si="299"/>
        <v>199769.67236945065</v>
      </c>
      <c r="L665" s="71">
        <f t="shared" si="297"/>
        <v>9880.2473694506625</v>
      </c>
      <c r="M665" s="71">
        <f t="shared" ref="M665:M671" si="306">+J665</f>
        <v>189889.42499999999</v>
      </c>
      <c r="N665" s="14">
        <v>5</v>
      </c>
    </row>
    <row r="666" spans="1:14" s="14" customFormat="1" ht="67.5" x14ac:dyDescent="0.25">
      <c r="A666" s="18">
        <v>665</v>
      </c>
      <c r="B666" s="31">
        <v>903065</v>
      </c>
      <c r="C666" s="32" t="s">
        <v>925</v>
      </c>
      <c r="D666" s="48" t="s">
        <v>8</v>
      </c>
      <c r="E666" s="9">
        <v>190555</v>
      </c>
      <c r="F666" s="9">
        <f t="shared" si="301"/>
        <v>230239.31842460798</v>
      </c>
      <c r="G666" s="12">
        <v>185600</v>
      </c>
      <c r="H666" s="9">
        <f t="shared" si="305"/>
        <v>205209.01120000001</v>
      </c>
      <c r="I666" s="12">
        <v>43034</v>
      </c>
      <c r="J666" s="9">
        <f t="shared" si="296"/>
        <v>45228.733999999997</v>
      </c>
      <c r="K666" s="9">
        <f t="shared" si="299"/>
        <v>160225.68787486933</v>
      </c>
      <c r="L666" s="71">
        <f t="shared" si="297"/>
        <v>114996.95387486933</v>
      </c>
      <c r="M666" s="71">
        <f t="shared" si="306"/>
        <v>45228.733999999997</v>
      </c>
      <c r="N666" s="14">
        <v>5</v>
      </c>
    </row>
    <row r="667" spans="1:14" s="14" customFormat="1" ht="56.25" x14ac:dyDescent="0.25">
      <c r="A667" s="18">
        <v>666</v>
      </c>
      <c r="B667" s="31">
        <v>903066</v>
      </c>
      <c r="C667" s="32" t="s">
        <v>926</v>
      </c>
      <c r="D667" s="48" t="s">
        <v>8</v>
      </c>
      <c r="E667" s="9">
        <v>112752</v>
      </c>
      <c r="F667" s="9">
        <f t="shared" si="301"/>
        <v>136233.3375194112</v>
      </c>
      <c r="G667" s="12">
        <v>109800</v>
      </c>
      <c r="H667" s="9">
        <f t="shared" si="305"/>
        <v>121400.58959999999</v>
      </c>
      <c r="I667" s="12">
        <v>111690</v>
      </c>
      <c r="J667" s="9">
        <f t="shared" si="296"/>
        <v>117386.18999999999</v>
      </c>
      <c r="K667" s="9">
        <f t="shared" si="299"/>
        <v>125006.7057064704</v>
      </c>
      <c r="L667" s="71">
        <f t="shared" si="297"/>
        <v>7620.5157064704108</v>
      </c>
      <c r="M667" s="71">
        <f t="shared" si="306"/>
        <v>117386.18999999999</v>
      </c>
      <c r="N667" s="14">
        <v>5</v>
      </c>
    </row>
    <row r="668" spans="1:14" s="14" customFormat="1" ht="67.5" x14ac:dyDescent="0.25">
      <c r="A668" s="18">
        <v>667</v>
      </c>
      <c r="B668" s="31">
        <v>903067</v>
      </c>
      <c r="C668" s="32" t="s">
        <v>927</v>
      </c>
      <c r="D668" s="48" t="s">
        <v>8</v>
      </c>
      <c r="E668" s="9">
        <v>336375</v>
      </c>
      <c r="F668" s="9">
        <f t="shared" si="301"/>
        <v>406427.28207119997</v>
      </c>
      <c r="G668" s="12">
        <v>327600</v>
      </c>
      <c r="H668" s="9">
        <f t="shared" si="305"/>
        <v>362211.59519999998</v>
      </c>
      <c r="I668" s="12">
        <v>23214</v>
      </c>
      <c r="J668" s="9">
        <f t="shared" si="296"/>
        <v>24397.913999999997</v>
      </c>
      <c r="K668" s="9">
        <f t="shared" si="299"/>
        <v>264345.5970904</v>
      </c>
      <c r="L668" s="71">
        <f t="shared" si="297"/>
        <v>239947.68309040001</v>
      </c>
      <c r="M668" s="71">
        <f t="shared" si="306"/>
        <v>24397.913999999997</v>
      </c>
      <c r="N668" s="14">
        <v>5</v>
      </c>
    </row>
    <row r="669" spans="1:14" s="14" customFormat="1" ht="67.5" x14ac:dyDescent="0.25">
      <c r="A669" s="18">
        <v>668</v>
      </c>
      <c r="B669" s="31">
        <v>903068</v>
      </c>
      <c r="C669" s="32" t="s">
        <v>115</v>
      </c>
      <c r="D669" s="48" t="s">
        <v>8</v>
      </c>
      <c r="E669" s="9">
        <v>354200</v>
      </c>
      <c r="F669" s="9">
        <f t="shared" si="301"/>
        <v>427964.45428352</v>
      </c>
      <c r="G669" s="12">
        <v>345000</v>
      </c>
      <c r="H669" s="9">
        <f t="shared" si="305"/>
        <v>381449.94</v>
      </c>
      <c r="I669" s="12">
        <v>319083</v>
      </c>
      <c r="J669" s="9">
        <f t="shared" si="296"/>
        <v>335356.23300000001</v>
      </c>
      <c r="K669" s="9">
        <f t="shared" si="299"/>
        <v>381590.20909450669</v>
      </c>
      <c r="L669" s="71">
        <f t="shared" si="297"/>
        <v>46233.976094506681</v>
      </c>
      <c r="M669" s="71">
        <f t="shared" si="306"/>
        <v>335356.23300000001</v>
      </c>
      <c r="N669" s="14">
        <v>5</v>
      </c>
    </row>
    <row r="670" spans="1:14" s="14" customFormat="1" ht="45" x14ac:dyDescent="0.25">
      <c r="A670" s="18">
        <v>669</v>
      </c>
      <c r="B670" s="31">
        <v>903103</v>
      </c>
      <c r="C670" s="32" t="s">
        <v>928</v>
      </c>
      <c r="D670" s="48" t="s">
        <v>8</v>
      </c>
      <c r="E670" s="9">
        <v>74227</v>
      </c>
      <c r="F670" s="9">
        <f t="shared" si="301"/>
        <v>89685.255641171199</v>
      </c>
      <c r="G670" s="12">
        <v>72300</v>
      </c>
      <c r="H670" s="9">
        <f t="shared" si="305"/>
        <v>79938.639599999995</v>
      </c>
      <c r="I670" s="12">
        <v>71832</v>
      </c>
      <c r="J670" s="9">
        <f t="shared" si="296"/>
        <v>75495.432000000001</v>
      </c>
      <c r="K670" s="9">
        <f t="shared" si="299"/>
        <v>81706.442413723722</v>
      </c>
      <c r="L670" s="71">
        <f t="shared" si="297"/>
        <v>6211.0104137237213</v>
      </c>
      <c r="M670" s="71">
        <f t="shared" si="306"/>
        <v>75495.432000000001</v>
      </c>
      <c r="N670" s="14">
        <v>5</v>
      </c>
    </row>
    <row r="671" spans="1:14" s="14" customFormat="1" ht="45" x14ac:dyDescent="0.25">
      <c r="A671" s="18">
        <v>670</v>
      </c>
      <c r="B671" s="31">
        <v>903104</v>
      </c>
      <c r="C671" s="32" t="s">
        <v>929</v>
      </c>
      <c r="D671" s="48" t="s">
        <v>8</v>
      </c>
      <c r="E671" s="9">
        <v>98670</v>
      </c>
      <c r="F671" s="9">
        <f t="shared" si="301"/>
        <v>119218.66940755199</v>
      </c>
      <c r="G671" s="12">
        <v>96100</v>
      </c>
      <c r="H671" s="9">
        <f t="shared" si="305"/>
        <v>106253.1572</v>
      </c>
      <c r="I671" s="12">
        <v>30113</v>
      </c>
      <c r="J671" s="9">
        <f t="shared" si="296"/>
        <v>31648.762999999999</v>
      </c>
      <c r="K671" s="9">
        <f t="shared" si="299"/>
        <v>85706.863202517343</v>
      </c>
      <c r="L671" s="71">
        <f t="shared" si="297"/>
        <v>54058.100202517344</v>
      </c>
      <c r="M671" s="71">
        <f t="shared" si="306"/>
        <v>31648.762999999999</v>
      </c>
      <c r="N671" s="14">
        <v>5</v>
      </c>
    </row>
    <row r="672" spans="1:14" s="14" customFormat="1" ht="33.75" x14ac:dyDescent="0.25">
      <c r="A672" s="18">
        <v>671</v>
      </c>
      <c r="B672" s="31">
        <v>903105</v>
      </c>
      <c r="C672" s="32" t="s">
        <v>930</v>
      </c>
      <c r="D672" s="48" t="s">
        <v>8</v>
      </c>
      <c r="E672" s="9">
        <v>36567</v>
      </c>
      <c r="F672" s="9">
        <f t="shared" si="301"/>
        <v>44182.315640275199</v>
      </c>
      <c r="G672" s="12">
        <v>37991</v>
      </c>
      <c r="H672" s="9">
        <f t="shared" si="305"/>
        <v>42004.825131999998</v>
      </c>
      <c r="I672" s="12">
        <v>85683</v>
      </c>
      <c r="J672" s="9">
        <f t="shared" si="296"/>
        <v>90052.832999999999</v>
      </c>
      <c r="K672" s="9">
        <f t="shared" si="299"/>
        <v>58746.657924091734</v>
      </c>
      <c r="L672" s="53">
        <f t="shared" si="297"/>
        <v>-31306.175075908264</v>
      </c>
      <c r="M672" s="53">
        <f>+K672</f>
        <v>58746.657924091734</v>
      </c>
      <c r="N672" s="14">
        <v>1</v>
      </c>
    </row>
    <row r="673" spans="1:14" s="14" customFormat="1" ht="22.5" x14ac:dyDescent="0.25">
      <c r="A673" s="18">
        <v>672</v>
      </c>
      <c r="B673" s="31">
        <v>903106</v>
      </c>
      <c r="C673" s="32" t="s">
        <v>931</v>
      </c>
      <c r="D673" s="48" t="s">
        <v>8</v>
      </c>
      <c r="E673" s="9">
        <v>107857</v>
      </c>
      <c r="F673" s="9">
        <f t="shared" si="301"/>
        <v>130318.9219244992</v>
      </c>
      <c r="G673" s="12">
        <v>112056</v>
      </c>
      <c r="H673" s="9">
        <f t="shared" si="305"/>
        <v>123894.940512</v>
      </c>
      <c r="I673" s="12">
        <v>84425</v>
      </c>
      <c r="J673" s="9">
        <f t="shared" si="296"/>
        <v>88730.674999999988</v>
      </c>
      <c r="K673" s="9">
        <f t="shared" si="299"/>
        <v>114314.8458121664</v>
      </c>
      <c r="L673" s="71">
        <f t="shared" si="297"/>
        <v>25584.170812166412</v>
      </c>
      <c r="M673" s="71">
        <f>+J673</f>
        <v>88730.674999999988</v>
      </c>
      <c r="N673" s="14">
        <v>5</v>
      </c>
    </row>
    <row r="674" spans="1:14" s="14" customFormat="1" ht="22.5" x14ac:dyDescent="0.25">
      <c r="A674" s="18">
        <v>673</v>
      </c>
      <c r="B674" s="31">
        <v>903107</v>
      </c>
      <c r="C674" s="32" t="s">
        <v>932</v>
      </c>
      <c r="D674" s="48" t="s">
        <v>8</v>
      </c>
      <c r="E674" s="9">
        <v>85100</v>
      </c>
      <c r="F674" s="9">
        <f t="shared" si="301"/>
        <v>102822.62862656001</v>
      </c>
      <c r="G674" s="12">
        <v>82900</v>
      </c>
      <c r="H674" s="9">
        <f t="shared" si="305"/>
        <v>91658.550799999997</v>
      </c>
      <c r="I674" s="12">
        <v>98301</v>
      </c>
      <c r="J674" s="9">
        <f t="shared" si="296"/>
        <v>103314.351</v>
      </c>
      <c r="K674" s="9">
        <f t="shared" si="299"/>
        <v>99265.176808853328</v>
      </c>
      <c r="L674" s="53">
        <f t="shared" si="297"/>
        <v>-4049.174191146667</v>
      </c>
      <c r="M674" s="53">
        <f>+K674</f>
        <v>99265.176808853328</v>
      </c>
      <c r="N674" s="14">
        <v>1</v>
      </c>
    </row>
    <row r="675" spans="1:14" s="14" customFormat="1" ht="33.75" x14ac:dyDescent="0.25">
      <c r="A675" s="18">
        <v>674</v>
      </c>
      <c r="B675" s="31">
        <v>903111</v>
      </c>
      <c r="C675" s="32" t="s">
        <v>933</v>
      </c>
      <c r="D675" s="48" t="s">
        <v>8</v>
      </c>
      <c r="E675" s="9">
        <v>29770</v>
      </c>
      <c r="F675" s="9">
        <f t="shared" si="301"/>
        <v>35969.796171711998</v>
      </c>
      <c r="G675" s="12">
        <v>32500</v>
      </c>
      <c r="H675" s="9">
        <f t="shared" si="305"/>
        <v>35933.689999999995</v>
      </c>
      <c r="I675" s="12">
        <v>28580</v>
      </c>
      <c r="J675" s="9">
        <f t="shared" si="296"/>
        <v>30037.579999999998</v>
      </c>
      <c r="K675" s="9">
        <f t="shared" si="299"/>
        <v>33980.355390570665</v>
      </c>
      <c r="L675" s="71">
        <f t="shared" si="297"/>
        <v>3942.7753905706668</v>
      </c>
      <c r="M675" s="71">
        <f t="shared" ref="M675:M676" si="307">+J675</f>
        <v>30037.579999999998</v>
      </c>
      <c r="N675" s="14">
        <v>5</v>
      </c>
    </row>
    <row r="676" spans="1:14" s="14" customFormat="1" ht="45" x14ac:dyDescent="0.25">
      <c r="A676" s="18">
        <v>675</v>
      </c>
      <c r="B676" s="31">
        <v>903113</v>
      </c>
      <c r="C676" s="32" t="s">
        <v>934</v>
      </c>
      <c r="D676" s="48" t="s">
        <v>8</v>
      </c>
      <c r="E676" s="9">
        <v>55913</v>
      </c>
      <c r="F676" s="9">
        <f t="shared" si="301"/>
        <v>67557.245997612801</v>
      </c>
      <c r="G676" s="12">
        <v>54500</v>
      </c>
      <c r="H676" s="9">
        <f t="shared" si="305"/>
        <v>60258.034</v>
      </c>
      <c r="I676" s="12">
        <v>60554</v>
      </c>
      <c r="J676" s="9">
        <f t="shared" si="296"/>
        <v>63642.253999999994</v>
      </c>
      <c r="K676" s="9">
        <f t="shared" si="299"/>
        <v>63819.177999204265</v>
      </c>
      <c r="L676" s="71">
        <f t="shared" si="297"/>
        <v>176.92399920427124</v>
      </c>
      <c r="M676" s="71">
        <f t="shared" si="307"/>
        <v>63642.253999999994</v>
      </c>
      <c r="N676" s="14">
        <v>5</v>
      </c>
    </row>
    <row r="677" spans="1:14" s="14" customFormat="1" ht="22.5" x14ac:dyDescent="0.25">
      <c r="A677" s="18">
        <v>676</v>
      </c>
      <c r="B677" s="31">
        <v>903401</v>
      </c>
      <c r="C677" s="32" t="s">
        <v>935</v>
      </c>
      <c r="D677" s="48" t="s">
        <v>8</v>
      </c>
      <c r="E677" s="9">
        <v>37720</v>
      </c>
      <c r="F677" s="9">
        <f t="shared" si="301"/>
        <v>45575.435391231993</v>
      </c>
      <c r="G677" s="12">
        <v>36700</v>
      </c>
      <c r="H677" s="9">
        <f t="shared" si="305"/>
        <v>40577.428399999997</v>
      </c>
      <c r="I677" s="12">
        <v>71207</v>
      </c>
      <c r="J677" s="9">
        <f t="shared" ref="J677:J706" si="308">I677*(1+5.1%)</f>
        <v>74838.557000000001</v>
      </c>
      <c r="K677" s="9">
        <f t="shared" si="299"/>
        <v>53663.806930410668</v>
      </c>
      <c r="L677" s="53">
        <f t="shared" si="297"/>
        <v>-21174.750069589332</v>
      </c>
      <c r="M677" s="53">
        <f t="shared" ref="M677:M679" si="309">+K677</f>
        <v>53663.806930410668</v>
      </c>
      <c r="N677" s="14">
        <v>1</v>
      </c>
    </row>
    <row r="678" spans="1:14" s="14" customFormat="1" x14ac:dyDescent="0.25">
      <c r="A678" s="18">
        <v>677</v>
      </c>
      <c r="B678" s="31">
        <v>903402</v>
      </c>
      <c r="C678" s="32" t="s">
        <v>116</v>
      </c>
      <c r="D678" s="48" t="s">
        <v>8</v>
      </c>
      <c r="E678" s="9">
        <v>29487</v>
      </c>
      <c r="F678" s="9">
        <f t="shared" si="301"/>
        <v>35627.859580627206</v>
      </c>
      <c r="G678" s="12">
        <v>28700</v>
      </c>
      <c r="H678" s="9">
        <f t="shared" si="305"/>
        <v>31732.2124</v>
      </c>
      <c r="I678" s="12">
        <v>68532</v>
      </c>
      <c r="J678" s="9">
        <f t="shared" si="308"/>
        <v>72027.131999999998</v>
      </c>
      <c r="K678" s="9">
        <f t="shared" si="299"/>
        <v>46462.401326875734</v>
      </c>
      <c r="L678" s="53">
        <f t="shared" si="297"/>
        <v>-25564.730673124264</v>
      </c>
      <c r="M678" s="53">
        <f t="shared" si="309"/>
        <v>46462.401326875734</v>
      </c>
      <c r="N678" s="14">
        <v>1</v>
      </c>
    </row>
    <row r="679" spans="1:14" s="14" customFormat="1" ht="45" x14ac:dyDescent="0.25">
      <c r="A679" s="18">
        <v>678</v>
      </c>
      <c r="B679" s="31">
        <v>903410</v>
      </c>
      <c r="C679" s="32" t="s">
        <v>117</v>
      </c>
      <c r="D679" s="48" t="s">
        <v>8</v>
      </c>
      <c r="E679" s="9">
        <v>63183</v>
      </c>
      <c r="F679" s="9">
        <f t="shared" si="301"/>
        <v>76341.270793324802</v>
      </c>
      <c r="G679" s="12">
        <v>61500</v>
      </c>
      <c r="H679" s="9">
        <f t="shared" si="305"/>
        <v>67997.597999999998</v>
      </c>
      <c r="I679" s="12">
        <v>76259</v>
      </c>
      <c r="J679" s="9">
        <f t="shared" si="308"/>
        <v>80148.208999999988</v>
      </c>
      <c r="K679" s="9">
        <f t="shared" si="299"/>
        <v>74829.025931108263</v>
      </c>
      <c r="L679" s="53">
        <f t="shared" si="297"/>
        <v>-5319.1830688917253</v>
      </c>
      <c r="M679" s="53">
        <f t="shared" si="309"/>
        <v>74829.025931108263</v>
      </c>
      <c r="N679" s="14">
        <v>1</v>
      </c>
    </row>
    <row r="680" spans="1:14" s="14" customFormat="1" ht="22.5" x14ac:dyDescent="0.25">
      <c r="A680" s="18">
        <v>679</v>
      </c>
      <c r="B680" s="31">
        <v>903417</v>
      </c>
      <c r="C680" s="32" t="s">
        <v>118</v>
      </c>
      <c r="D680" s="48" t="s">
        <v>8</v>
      </c>
      <c r="E680" s="9">
        <v>51543</v>
      </c>
      <c r="F680" s="9">
        <f t="shared" si="301"/>
        <v>62277.165068140799</v>
      </c>
      <c r="G680" s="12">
        <v>53549</v>
      </c>
      <c r="H680" s="9">
        <f t="shared" si="305"/>
        <v>59206.558947999998</v>
      </c>
      <c r="I680" s="12">
        <v>43033</v>
      </c>
      <c r="J680" s="9">
        <f t="shared" si="308"/>
        <v>45227.682999999997</v>
      </c>
      <c r="K680" s="9">
        <f t="shared" si="299"/>
        <v>55570.469005380262</v>
      </c>
      <c r="L680" s="71">
        <f t="shared" si="297"/>
        <v>10342.786005380265</v>
      </c>
      <c r="M680" s="71">
        <f t="shared" ref="M680:M685" si="310">+J680</f>
        <v>45227.682999999997</v>
      </c>
      <c r="N680" s="14">
        <v>5</v>
      </c>
    </row>
    <row r="681" spans="1:14" s="14" customFormat="1" ht="56.25" x14ac:dyDescent="0.25">
      <c r="A681" s="18">
        <v>680</v>
      </c>
      <c r="B681" s="31">
        <v>903419</v>
      </c>
      <c r="C681" s="32" t="s">
        <v>936</v>
      </c>
      <c r="D681" s="48" t="s">
        <v>8</v>
      </c>
      <c r="E681" s="9">
        <v>42205</v>
      </c>
      <c r="F681" s="9">
        <f t="shared" si="301"/>
        <v>50994.465818847995</v>
      </c>
      <c r="G681" s="12">
        <v>41100</v>
      </c>
      <c r="H681" s="9">
        <f t="shared" si="305"/>
        <v>45442.297200000001</v>
      </c>
      <c r="I681" s="12">
        <v>38325</v>
      </c>
      <c r="J681" s="9">
        <f t="shared" si="308"/>
        <v>40279.574999999997</v>
      </c>
      <c r="K681" s="9">
        <f t="shared" si="299"/>
        <v>45572.112672949326</v>
      </c>
      <c r="L681" s="71">
        <f t="shared" si="297"/>
        <v>5292.5376729493291</v>
      </c>
      <c r="M681" s="71">
        <f t="shared" si="310"/>
        <v>40279.574999999997</v>
      </c>
      <c r="N681" s="14">
        <v>5</v>
      </c>
    </row>
    <row r="682" spans="1:14" s="14" customFormat="1" ht="22.5" x14ac:dyDescent="0.25">
      <c r="A682" s="18">
        <v>681</v>
      </c>
      <c r="B682" s="31">
        <v>903420</v>
      </c>
      <c r="C682" s="32" t="s">
        <v>119</v>
      </c>
      <c r="D682" s="48" t="s">
        <v>8</v>
      </c>
      <c r="E682" s="9">
        <v>20735</v>
      </c>
      <c r="F682" s="9">
        <f t="shared" si="301"/>
        <v>25053.198643616</v>
      </c>
      <c r="G682" s="12">
        <v>23200</v>
      </c>
      <c r="H682" s="9">
        <f t="shared" si="305"/>
        <v>25651.126400000001</v>
      </c>
      <c r="I682" s="12">
        <v>23214</v>
      </c>
      <c r="J682" s="9">
        <f t="shared" si="308"/>
        <v>24397.913999999997</v>
      </c>
      <c r="K682" s="9">
        <f t="shared" si="299"/>
        <v>25034.07968120533</v>
      </c>
      <c r="L682" s="71">
        <f t="shared" si="297"/>
        <v>636.16568120533339</v>
      </c>
      <c r="M682" s="71">
        <f t="shared" si="310"/>
        <v>24397.913999999997</v>
      </c>
      <c r="N682" s="14">
        <v>5</v>
      </c>
    </row>
    <row r="683" spans="1:14" s="14" customFormat="1" ht="45" x14ac:dyDescent="0.25">
      <c r="A683" s="18">
        <v>682</v>
      </c>
      <c r="B683" s="31">
        <v>903422</v>
      </c>
      <c r="C683" s="32" t="s">
        <v>937</v>
      </c>
      <c r="D683" s="48" t="s">
        <v>8</v>
      </c>
      <c r="E683" s="9">
        <v>101545</v>
      </c>
      <c r="F683" s="9">
        <f t="shared" si="301"/>
        <v>122692.40686115201</v>
      </c>
      <c r="G683" s="12">
        <v>98900</v>
      </c>
      <c r="H683" s="9">
        <f t="shared" si="305"/>
        <v>109348.9828</v>
      </c>
      <c r="I683" s="12">
        <v>96360</v>
      </c>
      <c r="J683" s="9">
        <f t="shared" si="308"/>
        <v>101274.36</v>
      </c>
      <c r="K683" s="9">
        <f t="shared" si="299"/>
        <v>111105.24988705067</v>
      </c>
      <c r="L683" s="71">
        <f t="shared" si="297"/>
        <v>9830.8898870506673</v>
      </c>
      <c r="M683" s="71">
        <f t="shared" si="310"/>
        <v>101274.36</v>
      </c>
      <c r="N683" s="14">
        <v>5</v>
      </c>
    </row>
    <row r="684" spans="1:14" s="14" customFormat="1" ht="22.5" x14ac:dyDescent="0.25">
      <c r="A684" s="18">
        <v>683</v>
      </c>
      <c r="B684" s="31">
        <v>903424</v>
      </c>
      <c r="C684" s="32" t="s">
        <v>938</v>
      </c>
      <c r="D684" s="48" t="s">
        <v>8</v>
      </c>
      <c r="E684" s="9">
        <v>197340</v>
      </c>
      <c r="F684" s="9">
        <f t="shared" si="301"/>
        <v>238437.33881510398</v>
      </c>
      <c r="G684" s="12">
        <v>192200</v>
      </c>
      <c r="H684" s="9">
        <f t="shared" si="305"/>
        <v>212506.3144</v>
      </c>
      <c r="I684" s="12">
        <v>23871</v>
      </c>
      <c r="J684" s="9">
        <f t="shared" si="308"/>
        <v>25088.420999999998</v>
      </c>
      <c r="K684" s="9">
        <f t="shared" si="299"/>
        <v>158677.35807170134</v>
      </c>
      <c r="L684" s="71">
        <f t="shared" si="297"/>
        <v>133588.93707170134</v>
      </c>
      <c r="M684" s="71">
        <f t="shared" si="310"/>
        <v>25088.420999999998</v>
      </c>
      <c r="N684" s="14">
        <v>5</v>
      </c>
    </row>
    <row r="685" spans="1:14" s="14" customFormat="1" ht="33.75" x14ac:dyDescent="0.25">
      <c r="A685" s="18">
        <v>684</v>
      </c>
      <c r="B685" s="31">
        <v>903426</v>
      </c>
      <c r="C685" s="32" t="s">
        <v>120</v>
      </c>
      <c r="D685" s="48" t="s">
        <v>8</v>
      </c>
      <c r="E685" s="9">
        <v>30826</v>
      </c>
      <c r="F685" s="9">
        <f t="shared" ref="F685:F716" si="311">E685*(1+9.28%)*(1+5.2%)*(1+5.1%)</f>
        <v>37245.71504162559</v>
      </c>
      <c r="G685" s="12">
        <v>32026</v>
      </c>
      <c r="H685" s="9">
        <f t="shared" si="305"/>
        <v>35409.610951999995</v>
      </c>
      <c r="I685" s="12">
        <v>31974</v>
      </c>
      <c r="J685" s="9">
        <f t="shared" si="308"/>
        <v>33604.673999999999</v>
      </c>
      <c r="K685" s="9">
        <f t="shared" si="299"/>
        <v>35419.999997875195</v>
      </c>
      <c r="L685" s="71">
        <f t="shared" si="297"/>
        <v>1815.3259978751958</v>
      </c>
      <c r="M685" s="71">
        <f t="shared" si="310"/>
        <v>33604.673999999999</v>
      </c>
      <c r="N685" s="14">
        <v>5</v>
      </c>
    </row>
    <row r="686" spans="1:14" s="14" customFormat="1" ht="22.5" x14ac:dyDescent="0.25">
      <c r="A686" s="18">
        <v>685</v>
      </c>
      <c r="B686" s="31">
        <v>903428</v>
      </c>
      <c r="C686" s="32" t="s">
        <v>121</v>
      </c>
      <c r="D686" s="48" t="s">
        <v>8</v>
      </c>
      <c r="E686" s="9">
        <v>25164</v>
      </c>
      <c r="F686" s="9">
        <f t="shared" si="311"/>
        <v>30404.566706918398</v>
      </c>
      <c r="G686" s="12">
        <v>26144</v>
      </c>
      <c r="H686" s="9">
        <f t="shared" si="305"/>
        <v>28906.165888</v>
      </c>
      <c r="I686" s="12">
        <v>30113</v>
      </c>
      <c r="J686" s="9">
        <f t="shared" si="308"/>
        <v>31648.762999999999</v>
      </c>
      <c r="K686" s="9">
        <f t="shared" si="299"/>
        <v>30319.831864972803</v>
      </c>
      <c r="L686" s="53">
        <f t="shared" si="297"/>
        <v>-1328.9311350271964</v>
      </c>
      <c r="M686" s="53">
        <f>+K686</f>
        <v>30319.831864972803</v>
      </c>
      <c r="N686" s="14">
        <v>1</v>
      </c>
    </row>
    <row r="687" spans="1:14" s="14" customFormat="1" ht="33.75" x14ac:dyDescent="0.25">
      <c r="A687" s="18">
        <v>686</v>
      </c>
      <c r="B687" s="31">
        <v>903433</v>
      </c>
      <c r="C687" s="32" t="s">
        <v>122</v>
      </c>
      <c r="D687" s="48" t="s">
        <v>8</v>
      </c>
      <c r="E687" s="9">
        <v>60720</v>
      </c>
      <c r="F687" s="9">
        <f t="shared" si="311"/>
        <v>73365.335020031998</v>
      </c>
      <c r="G687" s="12">
        <v>59100</v>
      </c>
      <c r="H687" s="9">
        <f t="shared" si="305"/>
        <v>65344.033199999998</v>
      </c>
      <c r="I687" s="12">
        <v>21900</v>
      </c>
      <c r="J687" s="9">
        <f t="shared" si="308"/>
        <v>23016.899999999998</v>
      </c>
      <c r="K687" s="9">
        <f t="shared" si="299"/>
        <v>53908.756073343997</v>
      </c>
      <c r="L687" s="71">
        <f t="shared" si="297"/>
        <v>30891.856073343999</v>
      </c>
      <c r="M687" s="71">
        <f t="shared" ref="M687:M688" si="312">+J687</f>
        <v>23016.899999999998</v>
      </c>
      <c r="N687" s="14">
        <v>5</v>
      </c>
    </row>
    <row r="688" spans="1:14" s="14" customFormat="1" ht="33.75" x14ac:dyDescent="0.25">
      <c r="A688" s="18">
        <v>687</v>
      </c>
      <c r="B688" s="31">
        <v>903434</v>
      </c>
      <c r="C688" s="32" t="s">
        <v>123</v>
      </c>
      <c r="D688" s="48" t="s">
        <v>8</v>
      </c>
      <c r="E688" s="9">
        <v>103500</v>
      </c>
      <c r="F688" s="9">
        <f t="shared" si="311"/>
        <v>125054.5483296</v>
      </c>
      <c r="G688" s="12">
        <v>100800</v>
      </c>
      <c r="H688" s="9">
        <f t="shared" si="305"/>
        <v>111449.7216</v>
      </c>
      <c r="I688" s="12">
        <v>20477</v>
      </c>
      <c r="J688" s="9">
        <f t="shared" si="308"/>
        <v>21521.326999999997</v>
      </c>
      <c r="K688" s="9">
        <f t="shared" si="299"/>
        <v>86008.53230986667</v>
      </c>
      <c r="L688" s="71">
        <f t="shared" si="297"/>
        <v>64487.205309866673</v>
      </c>
      <c r="M688" s="71">
        <f t="shared" si="312"/>
        <v>21521.326999999997</v>
      </c>
      <c r="N688" s="14">
        <v>5</v>
      </c>
    </row>
    <row r="689" spans="1:14" s="14" customFormat="1" ht="56.25" x14ac:dyDescent="0.25">
      <c r="A689" s="18">
        <v>688</v>
      </c>
      <c r="B689" s="31">
        <v>903435</v>
      </c>
      <c r="C689" s="32" t="s">
        <v>124</v>
      </c>
      <c r="D689" s="48" t="s">
        <v>8</v>
      </c>
      <c r="E689" s="9">
        <v>86250</v>
      </c>
      <c r="F689" s="9">
        <f t="shared" si="311"/>
        <v>104212.12360799999</v>
      </c>
      <c r="G689" s="12">
        <v>84000</v>
      </c>
      <c r="H689" s="9">
        <f t="shared" si="305"/>
        <v>92874.767999999996</v>
      </c>
      <c r="I689" s="12">
        <v>109884</v>
      </c>
      <c r="J689" s="9">
        <f t="shared" si="308"/>
        <v>115488.08399999999</v>
      </c>
      <c r="K689" s="9">
        <f t="shared" si="299"/>
        <v>104191.65853599999</v>
      </c>
      <c r="L689" s="53">
        <f t="shared" si="297"/>
        <v>-11296.425464</v>
      </c>
      <c r="M689" s="53">
        <f t="shared" ref="M689:M692" si="313">+K689</f>
        <v>104191.65853599999</v>
      </c>
      <c r="N689" s="14">
        <v>1</v>
      </c>
    </row>
    <row r="690" spans="1:14" s="14" customFormat="1" ht="22.5" x14ac:dyDescent="0.25">
      <c r="A690" s="18">
        <v>689</v>
      </c>
      <c r="B690" s="31">
        <v>903437</v>
      </c>
      <c r="C690" s="32" t="s">
        <v>125</v>
      </c>
      <c r="D690" s="48" t="s">
        <v>8</v>
      </c>
      <c r="E690" s="9">
        <v>61889</v>
      </c>
      <c r="F690" s="9">
        <f t="shared" si="311"/>
        <v>74777.786875078396</v>
      </c>
      <c r="G690" s="12">
        <v>64299</v>
      </c>
      <c r="H690" s="9">
        <f t="shared" si="305"/>
        <v>71092.317948000011</v>
      </c>
      <c r="I690" s="12">
        <v>84424</v>
      </c>
      <c r="J690" s="9">
        <f t="shared" si="308"/>
        <v>88729.623999999996</v>
      </c>
      <c r="K690" s="9">
        <f t="shared" si="299"/>
        <v>78199.909607692796</v>
      </c>
      <c r="L690" s="53">
        <f t="shared" si="297"/>
        <v>-10529.7143923072</v>
      </c>
      <c r="M690" s="53">
        <f t="shared" si="313"/>
        <v>78199.909607692796</v>
      </c>
      <c r="N690" s="14">
        <v>1</v>
      </c>
    </row>
    <row r="691" spans="1:14" s="14" customFormat="1" ht="22.5" x14ac:dyDescent="0.25">
      <c r="A691" s="18">
        <v>690</v>
      </c>
      <c r="B691" s="31">
        <v>903439</v>
      </c>
      <c r="C691" s="32" t="s">
        <v>939</v>
      </c>
      <c r="D691" s="48" t="s">
        <v>8</v>
      </c>
      <c r="E691" s="9">
        <v>89470</v>
      </c>
      <c r="F691" s="9">
        <f t="shared" si="311"/>
        <v>108102.709556032</v>
      </c>
      <c r="G691" s="12">
        <v>87100</v>
      </c>
      <c r="H691" s="9">
        <f t="shared" si="305"/>
        <v>96302.289199999985</v>
      </c>
      <c r="I691" s="12">
        <v>109391</v>
      </c>
      <c r="J691" s="9">
        <f t="shared" si="308"/>
        <v>114969.94099999999</v>
      </c>
      <c r="K691" s="9">
        <f t="shared" si="299"/>
        <v>106458.31325201066</v>
      </c>
      <c r="L691" s="53">
        <f t="shared" si="297"/>
        <v>-8511.6277479893324</v>
      </c>
      <c r="M691" s="53">
        <f t="shared" si="313"/>
        <v>106458.31325201066</v>
      </c>
      <c r="N691" s="14">
        <v>1</v>
      </c>
    </row>
    <row r="692" spans="1:14" s="14" customFormat="1" ht="67.5" x14ac:dyDescent="0.25">
      <c r="A692" s="18">
        <v>691</v>
      </c>
      <c r="B692" s="31">
        <v>903503</v>
      </c>
      <c r="C692" s="32" t="s">
        <v>126</v>
      </c>
      <c r="D692" s="48" t="s">
        <v>8</v>
      </c>
      <c r="E692" s="9">
        <v>32451</v>
      </c>
      <c r="F692" s="9">
        <f t="shared" si="311"/>
        <v>39209.131863225593</v>
      </c>
      <c r="G692" s="12">
        <v>33714</v>
      </c>
      <c r="H692" s="9">
        <f t="shared" si="305"/>
        <v>37275.951528000005</v>
      </c>
      <c r="I692" s="12">
        <v>49385</v>
      </c>
      <c r="J692" s="9">
        <f t="shared" si="308"/>
        <v>51903.634999999995</v>
      </c>
      <c r="K692" s="9">
        <f t="shared" si="299"/>
        <v>42796.239463741869</v>
      </c>
      <c r="L692" s="53">
        <f t="shared" si="297"/>
        <v>-9107.3955362581255</v>
      </c>
      <c r="M692" s="53">
        <f t="shared" si="313"/>
        <v>42796.239463741869</v>
      </c>
      <c r="N692" s="14">
        <v>1</v>
      </c>
    </row>
    <row r="693" spans="1:14" s="14" customFormat="1" ht="157.5" x14ac:dyDescent="0.25">
      <c r="A693" s="18">
        <v>692</v>
      </c>
      <c r="B693" s="31">
        <v>903504</v>
      </c>
      <c r="C693" s="32" t="s">
        <v>940</v>
      </c>
      <c r="D693" s="48" t="s">
        <v>8</v>
      </c>
      <c r="E693" s="9">
        <v>34004</v>
      </c>
      <c r="F693" s="9">
        <f t="shared" si="311"/>
        <v>41085.554216422395</v>
      </c>
      <c r="G693" s="12">
        <v>35328</v>
      </c>
      <c r="H693" s="9">
        <f t="shared" si="305"/>
        <v>39060.473856000004</v>
      </c>
      <c r="I693" s="12">
        <v>36683</v>
      </c>
      <c r="J693" s="9">
        <f t="shared" si="308"/>
        <v>38553.832999999999</v>
      </c>
      <c r="K693" s="9">
        <f t="shared" si="299"/>
        <v>39566.62035747413</v>
      </c>
      <c r="L693" s="71">
        <f t="shared" si="297"/>
        <v>1012.7873574741316</v>
      </c>
      <c r="M693" s="71">
        <f t="shared" ref="M693:M701" si="314">+J693</f>
        <v>38553.832999999999</v>
      </c>
      <c r="N693" s="14">
        <v>5</v>
      </c>
    </row>
    <row r="694" spans="1:14" s="14" customFormat="1" ht="101.25" x14ac:dyDescent="0.25">
      <c r="A694" s="18">
        <v>693</v>
      </c>
      <c r="B694" s="31">
        <v>903506</v>
      </c>
      <c r="C694" s="32" t="s">
        <v>127</v>
      </c>
      <c r="D694" s="48" t="s">
        <v>8</v>
      </c>
      <c r="E694" s="9">
        <v>32451</v>
      </c>
      <c r="F694" s="9">
        <f t="shared" si="311"/>
        <v>39209.131863225593</v>
      </c>
      <c r="G694" s="12">
        <v>33714</v>
      </c>
      <c r="H694" s="9">
        <f t="shared" si="305"/>
        <v>37275.951528000005</v>
      </c>
      <c r="I694" s="12">
        <v>25952</v>
      </c>
      <c r="J694" s="9">
        <f t="shared" si="308"/>
        <v>27275.552</v>
      </c>
      <c r="K694" s="9">
        <f t="shared" si="299"/>
        <v>34586.878463741865</v>
      </c>
      <c r="L694" s="71">
        <f t="shared" si="297"/>
        <v>7311.3264637418652</v>
      </c>
      <c r="M694" s="71">
        <f t="shared" si="314"/>
        <v>27275.552</v>
      </c>
      <c r="N694" s="14">
        <v>5</v>
      </c>
    </row>
    <row r="695" spans="1:14" s="14" customFormat="1" x14ac:dyDescent="0.25">
      <c r="A695" s="18">
        <v>694</v>
      </c>
      <c r="B695" s="31">
        <v>903602</v>
      </c>
      <c r="C695" s="32" t="s">
        <v>128</v>
      </c>
      <c r="D695" s="48" t="s">
        <v>8</v>
      </c>
      <c r="E695" s="9">
        <v>32332</v>
      </c>
      <c r="F695" s="9">
        <f t="shared" si="311"/>
        <v>39065.349339059198</v>
      </c>
      <c r="G695" s="12">
        <v>31500</v>
      </c>
      <c r="H695" s="9">
        <f t="shared" si="305"/>
        <v>34828.038</v>
      </c>
      <c r="I695" s="12">
        <v>28979</v>
      </c>
      <c r="J695" s="9">
        <f t="shared" si="308"/>
        <v>30456.928999999996</v>
      </c>
      <c r="K695" s="9">
        <f t="shared" si="299"/>
        <v>34783.438779686403</v>
      </c>
      <c r="L695" s="71">
        <f t="shared" si="297"/>
        <v>4326.5097796864065</v>
      </c>
      <c r="M695" s="71">
        <f t="shared" si="314"/>
        <v>30456.928999999996</v>
      </c>
      <c r="N695" s="14">
        <v>5</v>
      </c>
    </row>
    <row r="696" spans="1:14" s="14" customFormat="1" ht="22.5" x14ac:dyDescent="0.25">
      <c r="A696" s="18">
        <v>695</v>
      </c>
      <c r="B696" s="31">
        <v>903603</v>
      </c>
      <c r="C696" s="32" t="s">
        <v>129</v>
      </c>
      <c r="D696" s="48" t="s">
        <v>8</v>
      </c>
      <c r="E696" s="9">
        <v>32861</v>
      </c>
      <c r="F696" s="9">
        <f t="shared" si="311"/>
        <v>39704.517030521602</v>
      </c>
      <c r="G696" s="12">
        <v>34140</v>
      </c>
      <c r="H696" s="9">
        <f t="shared" si="305"/>
        <v>37746.959279999995</v>
      </c>
      <c r="I696" s="12">
        <v>25952</v>
      </c>
      <c r="J696" s="9">
        <f t="shared" si="308"/>
        <v>27275.552</v>
      </c>
      <c r="K696" s="9">
        <f t="shared" si="299"/>
        <v>34909.009436840533</v>
      </c>
      <c r="L696" s="71">
        <f t="shared" si="297"/>
        <v>7633.4574368405338</v>
      </c>
      <c r="M696" s="71">
        <f t="shared" si="314"/>
        <v>27275.552</v>
      </c>
      <c r="N696" s="14">
        <v>5</v>
      </c>
    </row>
    <row r="697" spans="1:14" s="14" customFormat="1" x14ac:dyDescent="0.25">
      <c r="A697" s="18">
        <v>696</v>
      </c>
      <c r="B697" s="31">
        <v>903604</v>
      </c>
      <c r="C697" s="32" t="s">
        <v>130</v>
      </c>
      <c r="D697" s="48" t="s">
        <v>8</v>
      </c>
      <c r="E697" s="9">
        <v>51567</v>
      </c>
      <c r="F697" s="9">
        <f t="shared" si="311"/>
        <v>62306.163224275195</v>
      </c>
      <c r="G697" s="12">
        <v>53574</v>
      </c>
      <c r="H697" s="9">
        <f t="shared" si="305"/>
        <v>59234.200248000001</v>
      </c>
      <c r="I697" s="12">
        <v>30332</v>
      </c>
      <c r="J697" s="9">
        <f t="shared" si="308"/>
        <v>31878.931999999997</v>
      </c>
      <c r="K697" s="9">
        <f t="shared" si="299"/>
        <v>51139.76515742507</v>
      </c>
      <c r="L697" s="71">
        <f t="shared" si="297"/>
        <v>19260.833157425073</v>
      </c>
      <c r="M697" s="71">
        <f t="shared" si="314"/>
        <v>31878.931999999997</v>
      </c>
      <c r="N697" s="14">
        <v>5</v>
      </c>
    </row>
    <row r="698" spans="1:14" s="14" customFormat="1" x14ac:dyDescent="0.25">
      <c r="A698" s="18">
        <v>697</v>
      </c>
      <c r="B698" s="31">
        <v>903608</v>
      </c>
      <c r="C698" s="32" t="s">
        <v>131</v>
      </c>
      <c r="D698" s="48" t="s">
        <v>8</v>
      </c>
      <c r="E698" s="9">
        <v>63440</v>
      </c>
      <c r="F698" s="9">
        <f t="shared" si="311"/>
        <v>76651.792715264004</v>
      </c>
      <c r="G698" s="12">
        <v>61800</v>
      </c>
      <c r="H698" s="9">
        <f t="shared" si="305"/>
        <v>68329.293600000005</v>
      </c>
      <c r="I698" s="12">
        <v>60553</v>
      </c>
      <c r="J698" s="9">
        <f t="shared" si="308"/>
        <v>63641.202999999994</v>
      </c>
      <c r="K698" s="9">
        <f t="shared" si="299"/>
        <v>69540.763105087986</v>
      </c>
      <c r="L698" s="71">
        <f t="shared" si="297"/>
        <v>5899.5601050879923</v>
      </c>
      <c r="M698" s="71">
        <f t="shared" si="314"/>
        <v>63641.202999999994</v>
      </c>
      <c r="N698" s="14">
        <v>5</v>
      </c>
    </row>
    <row r="699" spans="1:14" s="14" customFormat="1" ht="22.5" x14ac:dyDescent="0.25">
      <c r="A699" s="18">
        <v>698</v>
      </c>
      <c r="B699" s="31">
        <v>903609</v>
      </c>
      <c r="C699" s="32" t="s">
        <v>941</v>
      </c>
      <c r="D699" s="48" t="s">
        <v>8</v>
      </c>
      <c r="E699" s="9">
        <v>71300</v>
      </c>
      <c r="F699" s="9">
        <f t="shared" si="311"/>
        <v>86148.688849279992</v>
      </c>
      <c r="G699" s="12">
        <v>69400</v>
      </c>
      <c r="H699" s="9">
        <f t="shared" si="305"/>
        <v>76732.248800000001</v>
      </c>
      <c r="I699" s="12">
        <v>31974</v>
      </c>
      <c r="J699" s="9">
        <f t="shared" si="308"/>
        <v>33604.673999999999</v>
      </c>
      <c r="K699" s="9">
        <f t="shared" si="299"/>
        <v>65495.203883093338</v>
      </c>
      <c r="L699" s="71">
        <f t="shared" si="297"/>
        <v>31890.529883093339</v>
      </c>
      <c r="M699" s="71">
        <f t="shared" si="314"/>
        <v>33604.673999999999</v>
      </c>
      <c r="N699" s="14">
        <v>5</v>
      </c>
    </row>
    <row r="700" spans="1:14" s="14" customFormat="1" ht="22.5" x14ac:dyDescent="0.25">
      <c r="A700" s="18">
        <v>699</v>
      </c>
      <c r="B700" s="31">
        <v>903701</v>
      </c>
      <c r="C700" s="32" t="s">
        <v>942</v>
      </c>
      <c r="D700" s="48" t="s">
        <v>8</v>
      </c>
      <c r="E700" s="9">
        <v>73925</v>
      </c>
      <c r="F700" s="9">
        <f t="shared" si="311"/>
        <v>89320.36217647999</v>
      </c>
      <c r="G700" s="12">
        <v>82800</v>
      </c>
      <c r="H700" s="9">
        <f t="shared" si="305"/>
        <v>91547.9856</v>
      </c>
      <c r="I700" s="12">
        <v>39858</v>
      </c>
      <c r="J700" s="9">
        <f t="shared" si="308"/>
        <v>41890.757999999994</v>
      </c>
      <c r="K700" s="9">
        <f t="shared" si="299"/>
        <v>74253.035258826669</v>
      </c>
      <c r="L700" s="71">
        <f t="shared" si="297"/>
        <v>32362.277258826674</v>
      </c>
      <c r="M700" s="71">
        <f t="shared" si="314"/>
        <v>41890.757999999994</v>
      </c>
      <c r="N700" s="14">
        <v>5</v>
      </c>
    </row>
    <row r="701" spans="1:14" s="14" customFormat="1" ht="22.5" x14ac:dyDescent="0.25">
      <c r="A701" s="18">
        <v>700</v>
      </c>
      <c r="B701" s="31">
        <v>903702</v>
      </c>
      <c r="C701" s="32" t="s">
        <v>943</v>
      </c>
      <c r="D701" s="48" t="s">
        <v>8</v>
      </c>
      <c r="E701" s="9">
        <v>105047</v>
      </c>
      <c r="F701" s="9">
        <f t="shared" si="311"/>
        <v>126923.72114376321</v>
      </c>
      <c r="G701" s="12">
        <v>102300</v>
      </c>
      <c r="H701" s="9">
        <f t="shared" si="305"/>
        <v>113108.19959999999</v>
      </c>
      <c r="I701" s="12">
        <v>103806</v>
      </c>
      <c r="J701" s="9">
        <f t="shared" si="308"/>
        <v>109100.106</v>
      </c>
      <c r="K701" s="9">
        <f t="shared" si="299"/>
        <v>116377.34224792109</v>
      </c>
      <c r="L701" s="71">
        <f t="shared" si="297"/>
        <v>7277.236247921086</v>
      </c>
      <c r="M701" s="71">
        <f t="shared" si="314"/>
        <v>109100.106</v>
      </c>
      <c r="N701" s="14">
        <v>5</v>
      </c>
    </row>
    <row r="702" spans="1:14" s="14" customFormat="1" ht="33.75" x14ac:dyDescent="0.25">
      <c r="A702" s="18">
        <v>701</v>
      </c>
      <c r="B702" s="31">
        <v>903703</v>
      </c>
      <c r="C702" s="32" t="s">
        <v>944</v>
      </c>
      <c r="D702" s="48" t="s">
        <v>8</v>
      </c>
      <c r="E702" s="9">
        <v>51543</v>
      </c>
      <c r="F702" s="9">
        <f t="shared" si="311"/>
        <v>62277.165068140799</v>
      </c>
      <c r="G702" s="12">
        <v>53549</v>
      </c>
      <c r="H702" s="9">
        <f t="shared" si="305"/>
        <v>59206.558947999998</v>
      </c>
      <c r="I702" s="12">
        <v>82369</v>
      </c>
      <c r="J702" s="9">
        <f t="shared" si="308"/>
        <v>86569.818999999989</v>
      </c>
      <c r="K702" s="9">
        <f t="shared" si="299"/>
        <v>69351.181005380262</v>
      </c>
      <c r="L702" s="53">
        <f t="shared" si="297"/>
        <v>-17218.637994619727</v>
      </c>
      <c r="M702" s="53">
        <f>+K702</f>
        <v>69351.181005380262</v>
      </c>
      <c r="N702" s="14">
        <v>1</v>
      </c>
    </row>
    <row r="703" spans="1:14" s="14" customFormat="1" ht="22.5" x14ac:dyDescent="0.25">
      <c r="A703" s="18">
        <v>702</v>
      </c>
      <c r="B703" s="31">
        <v>903704</v>
      </c>
      <c r="C703" s="32" t="s">
        <v>945</v>
      </c>
      <c r="D703" s="48" t="s">
        <v>8</v>
      </c>
      <c r="E703" s="9">
        <v>180895</v>
      </c>
      <c r="F703" s="9">
        <f t="shared" si="311"/>
        <v>218567.56058051201</v>
      </c>
      <c r="G703" s="12">
        <v>176200</v>
      </c>
      <c r="H703" s="9">
        <f t="shared" si="305"/>
        <v>194815.88239999997</v>
      </c>
      <c r="I703" s="12">
        <v>88695</v>
      </c>
      <c r="J703" s="9">
        <f t="shared" si="308"/>
        <v>93218.444999999992</v>
      </c>
      <c r="K703" s="9">
        <f t="shared" si="299"/>
        <v>168867.295993504</v>
      </c>
      <c r="L703" s="71">
        <f t="shared" si="297"/>
        <v>75648.850993504006</v>
      </c>
      <c r="M703" s="71">
        <f t="shared" ref="M703:M707" si="315">+J703</f>
        <v>93218.444999999992</v>
      </c>
      <c r="N703" s="14">
        <v>5</v>
      </c>
    </row>
    <row r="704" spans="1:14" s="14" customFormat="1" ht="22.5" x14ac:dyDescent="0.25">
      <c r="A704" s="18">
        <v>703</v>
      </c>
      <c r="B704" s="31">
        <v>903705</v>
      </c>
      <c r="C704" s="32" t="s">
        <v>946</v>
      </c>
      <c r="D704" s="48" t="s">
        <v>8</v>
      </c>
      <c r="E704" s="9">
        <v>110182</v>
      </c>
      <c r="F704" s="9">
        <f t="shared" si="311"/>
        <v>133128.11830001918</v>
      </c>
      <c r="G704" s="12">
        <v>107300</v>
      </c>
      <c r="H704" s="9">
        <f t="shared" si="305"/>
        <v>118636.4596</v>
      </c>
      <c r="I704" s="12">
        <v>106872</v>
      </c>
      <c r="J704" s="9">
        <f t="shared" si="308"/>
        <v>112322.47199999999</v>
      </c>
      <c r="K704" s="9">
        <f t="shared" si="299"/>
        <v>121362.34996667306</v>
      </c>
      <c r="L704" s="71">
        <f t="shared" si="297"/>
        <v>9039.8779666730697</v>
      </c>
      <c r="M704" s="71">
        <f t="shared" si="315"/>
        <v>112322.47199999999</v>
      </c>
      <c r="N704" s="14">
        <v>5</v>
      </c>
    </row>
    <row r="705" spans="1:14" s="14" customFormat="1" ht="33.75" x14ac:dyDescent="0.25">
      <c r="A705" s="18">
        <v>704</v>
      </c>
      <c r="B705" s="31">
        <v>903706</v>
      </c>
      <c r="C705" s="32" t="s">
        <v>947</v>
      </c>
      <c r="D705" s="48" t="s">
        <v>8</v>
      </c>
      <c r="E705" s="9">
        <v>89637</v>
      </c>
      <c r="F705" s="9">
        <f t="shared" si="311"/>
        <v>108304.48839246719</v>
      </c>
      <c r="G705" s="12">
        <v>87300</v>
      </c>
      <c r="H705" s="9">
        <f t="shared" si="305"/>
        <v>96523.419599999994</v>
      </c>
      <c r="I705" s="12">
        <v>87819</v>
      </c>
      <c r="J705" s="9">
        <f t="shared" si="308"/>
        <v>92297.769</v>
      </c>
      <c r="K705" s="9">
        <f t="shared" si="299"/>
        <v>99041.892330822375</v>
      </c>
      <c r="L705" s="71">
        <f t="shared" si="297"/>
        <v>6744.1233308223746</v>
      </c>
      <c r="M705" s="71">
        <f t="shared" si="315"/>
        <v>92297.769</v>
      </c>
      <c r="N705" s="14">
        <v>5</v>
      </c>
    </row>
    <row r="706" spans="1:14" s="14" customFormat="1" ht="33.75" x14ac:dyDescent="0.25">
      <c r="A706" s="18">
        <v>705</v>
      </c>
      <c r="B706" s="31">
        <v>903707</v>
      </c>
      <c r="C706" s="32" t="s">
        <v>948</v>
      </c>
      <c r="D706" s="48" t="s">
        <v>8</v>
      </c>
      <c r="E706" s="9">
        <v>160523</v>
      </c>
      <c r="F706" s="9">
        <f t="shared" si="311"/>
        <v>193952.95904842881</v>
      </c>
      <c r="G706" s="12">
        <v>156300</v>
      </c>
      <c r="H706" s="9">
        <f t="shared" si="305"/>
        <v>172813.40760000001</v>
      </c>
      <c r="I706" s="12">
        <v>161184</v>
      </c>
      <c r="J706" s="9">
        <f t="shared" si="308"/>
        <v>169404.38399999999</v>
      </c>
      <c r="K706" s="9">
        <f t="shared" si="299"/>
        <v>178723.58354947626</v>
      </c>
      <c r="L706" s="71">
        <f t="shared" si="297"/>
        <v>9319.1995494762668</v>
      </c>
      <c r="M706" s="71">
        <f t="shared" si="315"/>
        <v>169404.38399999999</v>
      </c>
      <c r="N706" s="14">
        <v>5</v>
      </c>
    </row>
    <row r="707" spans="1:14" s="14" customFormat="1" ht="22.5" x14ac:dyDescent="0.25">
      <c r="A707" s="18">
        <v>706</v>
      </c>
      <c r="B707" s="31">
        <v>903708</v>
      </c>
      <c r="C707" s="32" t="s">
        <v>949</v>
      </c>
      <c r="D707" s="48" t="s">
        <v>8</v>
      </c>
      <c r="E707" s="9">
        <v>73925</v>
      </c>
      <c r="F707" s="9">
        <f t="shared" si="311"/>
        <v>89320.36217647999</v>
      </c>
      <c r="G707" s="12">
        <v>82800</v>
      </c>
      <c r="H707" s="9">
        <f t="shared" si="305"/>
        <v>91547.9856</v>
      </c>
      <c r="I707" s="12">
        <v>84315</v>
      </c>
      <c r="J707" s="9">
        <f t="shared" ref="J707:J725" si="316">I707*(1+5.1%)</f>
        <v>88615.064999999988</v>
      </c>
      <c r="K707" s="9">
        <f t="shared" si="299"/>
        <v>89827.804258826654</v>
      </c>
      <c r="L707" s="71">
        <f t="shared" si="297"/>
        <v>1212.7392588266666</v>
      </c>
      <c r="M707" s="71">
        <f t="shared" si="315"/>
        <v>88615.064999999988</v>
      </c>
      <c r="N707" s="14">
        <v>5</v>
      </c>
    </row>
    <row r="708" spans="1:14" s="14" customFormat="1" ht="33.75" x14ac:dyDescent="0.25">
      <c r="A708" s="18">
        <v>707</v>
      </c>
      <c r="B708" s="31">
        <v>903801</v>
      </c>
      <c r="C708" s="32" t="s">
        <v>950</v>
      </c>
      <c r="D708" s="48" t="s">
        <v>8</v>
      </c>
      <c r="E708" s="9">
        <v>9161</v>
      </c>
      <c r="F708" s="9">
        <f t="shared" si="311"/>
        <v>11068.837847801598</v>
      </c>
      <c r="G708" s="12">
        <v>8900</v>
      </c>
      <c r="H708" s="9">
        <f t="shared" si="305"/>
        <v>9840.3028000000013</v>
      </c>
      <c r="I708" s="12">
        <v>44101</v>
      </c>
      <c r="J708" s="9">
        <f t="shared" si="316"/>
        <v>46350.150999999998</v>
      </c>
      <c r="K708" s="9">
        <f t="shared" si="299"/>
        <v>22419.763882600531</v>
      </c>
      <c r="L708" s="53">
        <f t="shared" ref="L708:L771" si="317">+K708-J708</f>
        <v>-23930.387117399467</v>
      </c>
      <c r="M708" s="53">
        <f>+K708</f>
        <v>22419.763882600531</v>
      </c>
      <c r="N708" s="14">
        <v>1</v>
      </c>
    </row>
    <row r="709" spans="1:14" s="14" customFormat="1" ht="33.75" x14ac:dyDescent="0.25">
      <c r="A709" s="18">
        <v>708</v>
      </c>
      <c r="B709" s="31">
        <v>903802</v>
      </c>
      <c r="C709" s="32" t="s">
        <v>132</v>
      </c>
      <c r="D709" s="48" t="s">
        <v>8</v>
      </c>
      <c r="E709" s="9">
        <v>25415</v>
      </c>
      <c r="F709" s="9">
        <f t="shared" si="311"/>
        <v>30707.839089824</v>
      </c>
      <c r="G709" s="12">
        <v>24800</v>
      </c>
      <c r="H709" s="9">
        <f t="shared" si="305"/>
        <v>27420.169600000001</v>
      </c>
      <c r="I709" s="12">
        <v>17849</v>
      </c>
      <c r="J709" s="9">
        <f t="shared" si="316"/>
        <v>18759.298999999999</v>
      </c>
      <c r="K709" s="9">
        <f t="shared" si="299"/>
        <v>25629.102563274664</v>
      </c>
      <c r="L709" s="71">
        <f t="shared" si="317"/>
        <v>6869.8035632746651</v>
      </c>
      <c r="M709" s="71">
        <f>+J709</f>
        <v>18759.298999999999</v>
      </c>
      <c r="N709" s="14">
        <v>5</v>
      </c>
    </row>
    <row r="710" spans="1:14" s="14" customFormat="1" ht="33.75" x14ac:dyDescent="0.25">
      <c r="A710" s="18">
        <v>709</v>
      </c>
      <c r="B710" s="31">
        <v>903803</v>
      </c>
      <c r="C710" s="32" t="s">
        <v>133</v>
      </c>
      <c r="D710" s="48" t="s">
        <v>8</v>
      </c>
      <c r="E710" s="9">
        <v>8327</v>
      </c>
      <c r="F710" s="9">
        <f t="shared" si="311"/>
        <v>10061.151922131199</v>
      </c>
      <c r="G710" s="12">
        <v>8100</v>
      </c>
      <c r="H710" s="9">
        <f t="shared" si="305"/>
        <v>8955.7811999999994</v>
      </c>
      <c r="I710" s="12">
        <v>22557</v>
      </c>
      <c r="J710" s="9">
        <f t="shared" si="316"/>
        <v>23707.406999999999</v>
      </c>
      <c r="K710" s="9">
        <f t="shared" si="299"/>
        <v>14241.446707377065</v>
      </c>
      <c r="L710" s="53">
        <f t="shared" si="317"/>
        <v>-9465.9602926229345</v>
      </c>
      <c r="M710" s="53">
        <f>+K710</f>
        <v>14241.446707377065</v>
      </c>
      <c r="N710" s="14">
        <v>1</v>
      </c>
    </row>
    <row r="711" spans="1:14" s="14" customFormat="1" ht="33.75" x14ac:dyDescent="0.25">
      <c r="A711" s="18">
        <v>710</v>
      </c>
      <c r="B711" s="31">
        <v>903804</v>
      </c>
      <c r="C711" s="32" t="s">
        <v>134</v>
      </c>
      <c r="D711" s="48" t="s">
        <v>8</v>
      </c>
      <c r="E711" s="9">
        <v>28405</v>
      </c>
      <c r="F711" s="9">
        <f t="shared" si="311"/>
        <v>34320.526041567995</v>
      </c>
      <c r="G711" s="12">
        <v>27700</v>
      </c>
      <c r="H711" s="9">
        <f t="shared" si="305"/>
        <v>30626.560399999998</v>
      </c>
      <c r="I711" s="12">
        <v>23871</v>
      </c>
      <c r="J711" s="9">
        <f t="shared" si="316"/>
        <v>25088.420999999998</v>
      </c>
      <c r="K711" s="9">
        <f t="shared" si="299"/>
        <v>30011.835813856</v>
      </c>
      <c r="L711" s="71">
        <f t="shared" si="317"/>
        <v>4923.4148138560013</v>
      </c>
      <c r="M711" s="71">
        <f>+J711</f>
        <v>25088.420999999998</v>
      </c>
      <c r="N711" s="14">
        <v>5</v>
      </c>
    </row>
    <row r="712" spans="1:14" s="14" customFormat="1" ht="33.75" x14ac:dyDescent="0.25">
      <c r="A712" s="18">
        <v>711</v>
      </c>
      <c r="B712" s="31">
        <v>903805</v>
      </c>
      <c r="C712" s="32" t="s">
        <v>135</v>
      </c>
      <c r="D712" s="48" t="s">
        <v>8</v>
      </c>
      <c r="E712" s="9">
        <v>9771</v>
      </c>
      <c r="F712" s="9">
        <f t="shared" si="311"/>
        <v>11805.874316217598</v>
      </c>
      <c r="G712" s="12">
        <v>10151</v>
      </c>
      <c r="H712" s="9">
        <f t="shared" si="305"/>
        <v>11223.473452</v>
      </c>
      <c r="I712" s="12">
        <v>21243</v>
      </c>
      <c r="J712" s="9">
        <f t="shared" si="316"/>
        <v>22326.393</v>
      </c>
      <c r="K712" s="9">
        <f t="shared" si="299"/>
        <v>15118.580256072533</v>
      </c>
      <c r="L712" s="53">
        <f t="shared" si="317"/>
        <v>-7207.8127439274667</v>
      </c>
      <c r="M712" s="53">
        <f>+K712</f>
        <v>15118.580256072533</v>
      </c>
      <c r="N712" s="14">
        <v>1</v>
      </c>
    </row>
    <row r="713" spans="1:14" s="14" customFormat="1" ht="33.75" x14ac:dyDescent="0.25">
      <c r="A713" s="18">
        <v>712</v>
      </c>
      <c r="B713" s="31">
        <v>903806</v>
      </c>
      <c r="C713" s="32" t="s">
        <v>136</v>
      </c>
      <c r="D713" s="48" t="s">
        <v>8</v>
      </c>
      <c r="E713" s="9">
        <v>33925</v>
      </c>
      <c r="F713" s="9">
        <f t="shared" si="311"/>
        <v>40990.101952479992</v>
      </c>
      <c r="G713" s="12">
        <v>33000</v>
      </c>
      <c r="H713" s="9">
        <f t="shared" si="305"/>
        <v>36486.515999999996</v>
      </c>
      <c r="I713" s="12">
        <v>32303</v>
      </c>
      <c r="J713" s="9">
        <f t="shared" si="316"/>
        <v>33950.453000000001</v>
      </c>
      <c r="K713" s="9">
        <f t="shared" si="299"/>
        <v>37142.356984159997</v>
      </c>
      <c r="L713" s="71">
        <f t="shared" si="317"/>
        <v>3191.9039841599952</v>
      </c>
      <c r="M713" s="71">
        <f>+J713</f>
        <v>33950.453000000001</v>
      </c>
      <c r="N713" s="14">
        <v>5</v>
      </c>
    </row>
    <row r="714" spans="1:14" s="14" customFormat="1" ht="22.5" x14ac:dyDescent="0.25">
      <c r="A714" s="18">
        <v>713</v>
      </c>
      <c r="B714" s="31">
        <v>903809</v>
      </c>
      <c r="C714" s="32" t="s">
        <v>137</v>
      </c>
      <c r="D714" s="48" t="s">
        <v>8</v>
      </c>
      <c r="E714" s="9">
        <v>9835</v>
      </c>
      <c r="F714" s="9">
        <f t="shared" si="311"/>
        <v>11883.202732575999</v>
      </c>
      <c r="G714" s="12">
        <v>9600</v>
      </c>
      <c r="H714" s="9">
        <f t="shared" si="305"/>
        <v>10614.2592</v>
      </c>
      <c r="I714" s="12">
        <v>21900</v>
      </c>
      <c r="J714" s="9">
        <f t="shared" si="316"/>
        <v>23016.899999999998</v>
      </c>
      <c r="K714" s="9">
        <f t="shared" si="299"/>
        <v>15171.453977525331</v>
      </c>
      <c r="L714" s="53">
        <f t="shared" si="317"/>
        <v>-7845.4460224746672</v>
      </c>
      <c r="M714" s="53">
        <f t="shared" ref="M714:M715" si="318">+K714</f>
        <v>15171.453977525331</v>
      </c>
      <c r="N714" s="14">
        <v>1</v>
      </c>
    </row>
    <row r="715" spans="1:14" s="14" customFormat="1" ht="33.75" x14ac:dyDescent="0.25">
      <c r="A715" s="18">
        <v>714</v>
      </c>
      <c r="B715" s="31">
        <v>903810</v>
      </c>
      <c r="C715" s="32" t="s">
        <v>138</v>
      </c>
      <c r="D715" s="48" t="s">
        <v>8</v>
      </c>
      <c r="E715" s="9">
        <v>5441</v>
      </c>
      <c r="F715" s="9">
        <f t="shared" si="311"/>
        <v>6574.1236469695996</v>
      </c>
      <c r="G715" s="12">
        <v>5653</v>
      </c>
      <c r="H715" s="9">
        <f t="shared" si="305"/>
        <v>6250.2507559999995</v>
      </c>
      <c r="I715" s="12">
        <v>20477</v>
      </c>
      <c r="J715" s="9">
        <f t="shared" si="316"/>
        <v>21521.326999999997</v>
      </c>
      <c r="K715" s="9">
        <f t="shared" ref="K715:K778" si="319">+AVERAGE(F715,H715,J715)</f>
        <v>11448.567134323201</v>
      </c>
      <c r="L715" s="53">
        <f t="shared" si="317"/>
        <v>-10072.759865676797</v>
      </c>
      <c r="M715" s="53">
        <f t="shared" si="318"/>
        <v>11448.567134323201</v>
      </c>
      <c r="N715" s="14">
        <v>1</v>
      </c>
    </row>
    <row r="716" spans="1:14" s="14" customFormat="1" ht="45" x14ac:dyDescent="0.25">
      <c r="A716" s="18">
        <v>715</v>
      </c>
      <c r="B716" s="31">
        <v>903811</v>
      </c>
      <c r="C716" s="32" t="s">
        <v>139</v>
      </c>
      <c r="D716" s="48" t="s">
        <v>8</v>
      </c>
      <c r="E716" s="9">
        <v>27600</v>
      </c>
      <c r="F716" s="9">
        <f t="shared" si="311"/>
        <v>33347.879554560001</v>
      </c>
      <c r="G716" s="12">
        <v>26900</v>
      </c>
      <c r="H716" s="9">
        <f t="shared" si="305"/>
        <v>29742.038800000002</v>
      </c>
      <c r="I716" s="12">
        <v>22557</v>
      </c>
      <c r="J716" s="9">
        <f t="shared" si="316"/>
        <v>23707.406999999999</v>
      </c>
      <c r="K716" s="9">
        <f t="shared" si="319"/>
        <v>28932.441784853334</v>
      </c>
      <c r="L716" s="71">
        <f t="shared" si="317"/>
        <v>5225.0347848533347</v>
      </c>
      <c r="M716" s="71">
        <f t="shared" ref="M716:M717" si="320">+J716</f>
        <v>23707.406999999999</v>
      </c>
      <c r="N716" s="14">
        <v>5</v>
      </c>
    </row>
    <row r="717" spans="1:14" s="14" customFormat="1" ht="33.75" x14ac:dyDescent="0.25">
      <c r="A717" s="18">
        <v>716</v>
      </c>
      <c r="B717" s="31">
        <v>903812</v>
      </c>
      <c r="C717" s="32" t="s">
        <v>140</v>
      </c>
      <c r="D717" s="48" t="s">
        <v>8</v>
      </c>
      <c r="E717" s="9">
        <v>32200</v>
      </c>
      <c r="F717" s="9">
        <f t="shared" ref="F717:F726" si="321">E717*(1+9.28%)*(1+5.2%)*(1+5.1%)</f>
        <v>38905.859480319996</v>
      </c>
      <c r="G717" s="12">
        <v>31400</v>
      </c>
      <c r="H717" s="9">
        <f t="shared" si="305"/>
        <v>34717.472800000003</v>
      </c>
      <c r="I717" s="12">
        <v>23871</v>
      </c>
      <c r="J717" s="9">
        <f t="shared" si="316"/>
        <v>25088.420999999998</v>
      </c>
      <c r="K717" s="9">
        <f t="shared" si="319"/>
        <v>32903.917760106669</v>
      </c>
      <c r="L717" s="71">
        <f t="shared" si="317"/>
        <v>7815.496760106671</v>
      </c>
      <c r="M717" s="71">
        <f t="shared" si="320"/>
        <v>25088.420999999998</v>
      </c>
      <c r="N717" s="14">
        <v>5</v>
      </c>
    </row>
    <row r="718" spans="1:14" s="14" customFormat="1" x14ac:dyDescent="0.25">
      <c r="A718" s="18">
        <v>717</v>
      </c>
      <c r="B718" s="31">
        <v>903813</v>
      </c>
      <c r="C718" s="32" t="s">
        <v>141</v>
      </c>
      <c r="D718" s="48" t="s">
        <v>8</v>
      </c>
      <c r="E718" s="9">
        <v>11578</v>
      </c>
      <c r="F718" s="9">
        <f t="shared" si="321"/>
        <v>13989.193821836798</v>
      </c>
      <c r="G718" s="12">
        <v>11300</v>
      </c>
      <c r="H718" s="9">
        <f t="shared" si="305"/>
        <v>12493.8676</v>
      </c>
      <c r="I718" s="12">
        <v>17849</v>
      </c>
      <c r="J718" s="9">
        <f t="shared" si="316"/>
        <v>18759.298999999999</v>
      </c>
      <c r="K718" s="9">
        <f t="shared" si="319"/>
        <v>15080.786807278933</v>
      </c>
      <c r="L718" s="53">
        <f t="shared" si="317"/>
        <v>-3678.5121927210657</v>
      </c>
      <c r="M718" s="53">
        <f t="shared" ref="M718:M721" si="322">+K718</f>
        <v>15080.786807278933</v>
      </c>
      <c r="N718" s="14">
        <v>1</v>
      </c>
    </row>
    <row r="719" spans="1:14" s="14" customFormat="1" ht="22.5" x14ac:dyDescent="0.25">
      <c r="A719" s="18">
        <v>718</v>
      </c>
      <c r="B719" s="31">
        <v>903814</v>
      </c>
      <c r="C719" s="32" t="s">
        <v>142</v>
      </c>
      <c r="D719" s="48" t="s">
        <v>8</v>
      </c>
      <c r="E719" s="9">
        <v>19292</v>
      </c>
      <c r="F719" s="9">
        <f t="shared" si="321"/>
        <v>23309.684506035203</v>
      </c>
      <c r="G719" s="12">
        <v>18800</v>
      </c>
      <c r="H719" s="9">
        <f t="shared" si="305"/>
        <v>20786.257600000001</v>
      </c>
      <c r="I719" s="12">
        <v>34581</v>
      </c>
      <c r="J719" s="9">
        <f t="shared" si="316"/>
        <v>36344.631000000001</v>
      </c>
      <c r="K719" s="9">
        <f t="shared" si="319"/>
        <v>26813.524368678405</v>
      </c>
      <c r="L719" s="53">
        <f t="shared" si="317"/>
        <v>-9531.1066313215961</v>
      </c>
      <c r="M719" s="53">
        <f t="shared" si="322"/>
        <v>26813.524368678405</v>
      </c>
      <c r="N719" s="14">
        <v>1</v>
      </c>
    </row>
    <row r="720" spans="1:14" s="14" customFormat="1" ht="22.5" x14ac:dyDescent="0.25">
      <c r="A720" s="18">
        <v>719</v>
      </c>
      <c r="B720" s="31">
        <v>903815</v>
      </c>
      <c r="C720" s="32" t="s">
        <v>143</v>
      </c>
      <c r="D720" s="48" t="s">
        <v>8</v>
      </c>
      <c r="E720" s="9">
        <v>14338</v>
      </c>
      <c r="F720" s="9">
        <f t="shared" si="321"/>
        <v>17323.9817772928</v>
      </c>
      <c r="G720" s="12">
        <v>14000</v>
      </c>
      <c r="H720" s="9">
        <f t="shared" si="305"/>
        <v>15479.127999999999</v>
      </c>
      <c r="I720" s="12">
        <v>36683</v>
      </c>
      <c r="J720" s="9">
        <f t="shared" si="316"/>
        <v>38553.832999999999</v>
      </c>
      <c r="K720" s="9">
        <f t="shared" si="319"/>
        <v>23785.647592430934</v>
      </c>
      <c r="L720" s="53">
        <f t="shared" si="317"/>
        <v>-14768.185407569064</v>
      </c>
      <c r="M720" s="53">
        <f t="shared" si="322"/>
        <v>23785.647592430934</v>
      </c>
      <c r="N720" s="14">
        <v>1</v>
      </c>
    </row>
    <row r="721" spans="1:14" s="14" customFormat="1" ht="45" x14ac:dyDescent="0.25">
      <c r="A721" s="18">
        <v>720</v>
      </c>
      <c r="B721" s="31">
        <v>903816</v>
      </c>
      <c r="C721" s="32" t="s">
        <v>144</v>
      </c>
      <c r="D721" s="48" t="s">
        <v>8</v>
      </c>
      <c r="E721" s="9">
        <v>8698</v>
      </c>
      <c r="F721" s="9">
        <f t="shared" si="321"/>
        <v>10509.415085708799</v>
      </c>
      <c r="G721" s="12">
        <v>9037</v>
      </c>
      <c r="H721" s="9">
        <f t="shared" si="305"/>
        <v>9991.7771240000002</v>
      </c>
      <c r="I721" s="12">
        <v>25952</v>
      </c>
      <c r="J721" s="9">
        <f t="shared" si="316"/>
        <v>27275.552</v>
      </c>
      <c r="K721" s="9">
        <f t="shared" si="319"/>
        <v>15925.581403236267</v>
      </c>
      <c r="L721" s="53">
        <f t="shared" si="317"/>
        <v>-11349.970596763733</v>
      </c>
      <c r="M721" s="53">
        <f t="shared" si="322"/>
        <v>15925.581403236267</v>
      </c>
      <c r="N721" s="14">
        <v>1</v>
      </c>
    </row>
    <row r="722" spans="1:14" s="14" customFormat="1" ht="45" x14ac:dyDescent="0.25">
      <c r="A722" s="18">
        <v>721</v>
      </c>
      <c r="B722" s="31">
        <v>903817</v>
      </c>
      <c r="C722" s="32" t="s">
        <v>951</v>
      </c>
      <c r="D722" s="48" t="s">
        <v>8</v>
      </c>
      <c r="E722" s="9">
        <v>37829</v>
      </c>
      <c r="F722" s="9">
        <f t="shared" si="321"/>
        <v>45707.135350342396</v>
      </c>
      <c r="G722" s="12">
        <v>39302</v>
      </c>
      <c r="H722" s="9">
        <f t="shared" si="305"/>
        <v>43454.334904000003</v>
      </c>
      <c r="I722" s="12">
        <v>29346</v>
      </c>
      <c r="J722" s="9">
        <f t="shared" si="316"/>
        <v>30842.645999999997</v>
      </c>
      <c r="K722" s="9">
        <f t="shared" si="319"/>
        <v>40001.372084780793</v>
      </c>
      <c r="L722" s="71">
        <f t="shared" si="317"/>
        <v>9158.7260847807956</v>
      </c>
      <c r="M722" s="71">
        <f>+J722</f>
        <v>30842.645999999997</v>
      </c>
      <c r="N722" s="14">
        <v>5</v>
      </c>
    </row>
    <row r="723" spans="1:14" s="14" customFormat="1" ht="22.5" x14ac:dyDescent="0.25">
      <c r="A723" s="18">
        <v>722</v>
      </c>
      <c r="B723" s="31">
        <v>903818</v>
      </c>
      <c r="C723" s="32" t="s">
        <v>145</v>
      </c>
      <c r="D723" s="48" t="s">
        <v>8</v>
      </c>
      <c r="E723" s="9">
        <v>8802</v>
      </c>
      <c r="F723" s="9">
        <f t="shared" si="321"/>
        <v>10635.0737622912</v>
      </c>
      <c r="G723" s="12">
        <v>8600</v>
      </c>
      <c r="H723" s="9">
        <f t="shared" ref="H723:H786" si="323">G723*(1+5.2%)*(1+5.1%)</f>
        <v>9508.6072000000004</v>
      </c>
      <c r="I723" s="12">
        <v>25952</v>
      </c>
      <c r="J723" s="9">
        <f t="shared" si="316"/>
        <v>27275.552</v>
      </c>
      <c r="K723" s="9">
        <f t="shared" si="319"/>
        <v>15806.410987430399</v>
      </c>
      <c r="L723" s="53">
        <f t="shared" si="317"/>
        <v>-11469.1410125696</v>
      </c>
      <c r="M723" s="53">
        <f t="shared" ref="M723:M725" si="324">+K723</f>
        <v>15806.410987430399</v>
      </c>
      <c r="N723" s="14">
        <v>1</v>
      </c>
    </row>
    <row r="724" spans="1:14" s="14" customFormat="1" ht="45" x14ac:dyDescent="0.25">
      <c r="A724" s="18">
        <v>723</v>
      </c>
      <c r="B724" s="31">
        <v>903819</v>
      </c>
      <c r="C724" s="32" t="s">
        <v>952</v>
      </c>
      <c r="D724" s="48" t="s">
        <v>8</v>
      </c>
      <c r="E724" s="9">
        <v>27139</v>
      </c>
      <c r="F724" s="9">
        <f t="shared" si="321"/>
        <v>32790.873305478395</v>
      </c>
      <c r="G724" s="12">
        <v>26400</v>
      </c>
      <c r="H724" s="9">
        <f t="shared" si="323"/>
        <v>29189.212800000001</v>
      </c>
      <c r="I724" s="12">
        <v>30331.5</v>
      </c>
      <c r="J724" s="9">
        <f t="shared" si="316"/>
        <v>31878.406499999997</v>
      </c>
      <c r="K724" s="9">
        <f t="shared" si="319"/>
        <v>31286.16420182613</v>
      </c>
      <c r="L724" s="53">
        <f t="shared" si="317"/>
        <v>-592.24229817386731</v>
      </c>
      <c r="M724" s="53">
        <f t="shared" si="324"/>
        <v>31286.16420182613</v>
      </c>
      <c r="N724" s="14">
        <v>1</v>
      </c>
    </row>
    <row r="725" spans="1:14" s="14" customFormat="1" ht="33.75" x14ac:dyDescent="0.25">
      <c r="A725" s="18">
        <v>724</v>
      </c>
      <c r="B725" s="31">
        <v>903820</v>
      </c>
      <c r="C725" s="32" t="s">
        <v>146</v>
      </c>
      <c r="D725" s="48" t="s">
        <v>8</v>
      </c>
      <c r="E725" s="9">
        <v>48136</v>
      </c>
      <c r="F725" s="9">
        <f t="shared" si="321"/>
        <v>58160.63515356159</v>
      </c>
      <c r="G725" s="12">
        <v>50010</v>
      </c>
      <c r="H725" s="9">
        <f t="shared" si="323"/>
        <v>55293.656520000004</v>
      </c>
      <c r="I725" s="12">
        <v>105461</v>
      </c>
      <c r="J725" s="9">
        <f t="shared" si="316"/>
        <v>110839.511</v>
      </c>
      <c r="K725" s="9">
        <f t="shared" si="319"/>
        <v>74764.60089118719</v>
      </c>
      <c r="L725" s="53">
        <f t="shared" si="317"/>
        <v>-36074.910108812808</v>
      </c>
      <c r="M725" s="53">
        <f t="shared" si="324"/>
        <v>74764.60089118719</v>
      </c>
      <c r="N725" s="14">
        <v>1</v>
      </c>
    </row>
    <row r="726" spans="1:14" s="14" customFormat="1" ht="22.5" x14ac:dyDescent="0.25">
      <c r="A726" s="18">
        <v>725</v>
      </c>
      <c r="B726" s="31">
        <v>903821</v>
      </c>
      <c r="C726" s="32" t="s">
        <v>953</v>
      </c>
      <c r="D726" s="48" t="s">
        <v>8</v>
      </c>
      <c r="E726" s="9">
        <v>20334</v>
      </c>
      <c r="F726" s="9">
        <f t="shared" si="321"/>
        <v>24568.687784870399</v>
      </c>
      <c r="G726" s="12">
        <v>19800</v>
      </c>
      <c r="H726" s="9">
        <f t="shared" si="323"/>
        <v>21891.909600000003</v>
      </c>
      <c r="I726" s="12" t="s">
        <v>9</v>
      </c>
      <c r="J726" s="50" t="s">
        <v>9</v>
      </c>
      <c r="K726" s="9">
        <f t="shared" si="319"/>
        <v>23230.298692435201</v>
      </c>
      <c r="L726" s="70">
        <f>+K726-H726</f>
        <v>1338.3890924351981</v>
      </c>
      <c r="M726" s="70">
        <f>+H726</f>
        <v>21891.909600000003</v>
      </c>
      <c r="N726" s="14">
        <v>4</v>
      </c>
    </row>
    <row r="727" spans="1:14" s="14" customFormat="1" x14ac:dyDescent="0.25">
      <c r="A727" s="18">
        <v>726</v>
      </c>
      <c r="B727" s="31">
        <v>903822</v>
      </c>
      <c r="C727" s="32" t="s">
        <v>147</v>
      </c>
      <c r="D727" s="48" t="s">
        <v>8</v>
      </c>
      <c r="E727" s="9">
        <v>197340</v>
      </c>
      <c r="F727" s="9">
        <f>E727*(1+9.28%)*(1+5.2%)*(1+5.1%)</f>
        <v>238437.33881510398</v>
      </c>
      <c r="G727" s="12">
        <v>192200</v>
      </c>
      <c r="H727" s="9">
        <f t="shared" si="323"/>
        <v>212506.3144</v>
      </c>
      <c r="I727" s="12">
        <v>58856</v>
      </c>
      <c r="J727" s="9">
        <f>I727*(1+5.1%)</f>
        <v>61857.655999999995</v>
      </c>
      <c r="K727" s="9">
        <f t="shared" si="319"/>
        <v>170933.76973836802</v>
      </c>
      <c r="L727" s="71">
        <f t="shared" si="317"/>
        <v>109076.11373836803</v>
      </c>
      <c r="M727" s="71">
        <f>+J727</f>
        <v>61857.655999999995</v>
      </c>
      <c r="N727" s="14">
        <v>5</v>
      </c>
    </row>
    <row r="728" spans="1:14" s="14" customFormat="1" ht="22.5" x14ac:dyDescent="0.25">
      <c r="A728" s="18">
        <v>727</v>
      </c>
      <c r="B728" s="31">
        <v>903823</v>
      </c>
      <c r="C728" s="32" t="s">
        <v>148</v>
      </c>
      <c r="D728" s="48" t="s">
        <v>8</v>
      </c>
      <c r="E728" s="9">
        <v>25300</v>
      </c>
      <c r="F728" s="9">
        <f>E728*(1+9.28%)*(1+5.2%)*(1+5.1%)</f>
        <v>30568.889591680003</v>
      </c>
      <c r="G728" s="12">
        <v>24600</v>
      </c>
      <c r="H728" s="9">
        <f t="shared" si="323"/>
        <v>27199.039199999999</v>
      </c>
      <c r="I728" s="12">
        <v>44566.5</v>
      </c>
      <c r="J728" s="9">
        <f>I728*(1+5.1%)</f>
        <v>46839.391499999998</v>
      </c>
      <c r="K728" s="9">
        <f t="shared" si="319"/>
        <v>34869.106763893331</v>
      </c>
      <c r="L728" s="53">
        <f t="shared" si="317"/>
        <v>-11970.284736106667</v>
      </c>
      <c r="M728" s="53">
        <f t="shared" ref="M728:M729" si="325">+K728</f>
        <v>34869.106763893331</v>
      </c>
      <c r="N728" s="14">
        <v>1</v>
      </c>
    </row>
    <row r="729" spans="1:14" s="14" customFormat="1" ht="33.75" x14ac:dyDescent="0.25">
      <c r="A729" s="18">
        <v>728</v>
      </c>
      <c r="B729" s="31">
        <v>903824</v>
      </c>
      <c r="C729" s="32" t="s">
        <v>149</v>
      </c>
      <c r="D729" s="48" t="s">
        <v>8</v>
      </c>
      <c r="E729" s="9">
        <v>19716</v>
      </c>
      <c r="F729" s="9">
        <f>E729*(1+9.28%)*(1+5.2%)*(1+5.1%)</f>
        <v>23821.985264409599</v>
      </c>
      <c r="G729" s="12">
        <v>19200</v>
      </c>
      <c r="H729" s="9">
        <f t="shared" si="323"/>
        <v>21228.518400000001</v>
      </c>
      <c r="I729" s="12">
        <v>85818</v>
      </c>
      <c r="J729" s="9">
        <f>I729*(1+5.1%)</f>
        <v>90194.717999999993</v>
      </c>
      <c r="K729" s="9">
        <f t="shared" si="319"/>
        <v>45081.740554803197</v>
      </c>
      <c r="L729" s="53">
        <f t="shared" si="317"/>
        <v>-45112.977445196797</v>
      </c>
      <c r="M729" s="53">
        <f t="shared" si="325"/>
        <v>45081.740554803197</v>
      </c>
      <c r="N729" s="14">
        <v>1</v>
      </c>
    </row>
    <row r="730" spans="1:14" s="14" customFormat="1" ht="45" x14ac:dyDescent="0.25">
      <c r="A730" s="18">
        <v>729</v>
      </c>
      <c r="B730" s="31">
        <v>903826</v>
      </c>
      <c r="C730" s="32" t="s">
        <v>954</v>
      </c>
      <c r="D730" s="48" t="s">
        <v>8</v>
      </c>
      <c r="E730" s="9">
        <v>52900</v>
      </c>
      <c r="F730" s="9">
        <f t="shared" ref="F730:F731" si="326">E730*(1+9.28%)*(1+5.2%)*(1+5.1%)</f>
        <v>63916.769146240003</v>
      </c>
      <c r="G730" s="12">
        <v>51500</v>
      </c>
      <c r="H730" s="9">
        <f t="shared" si="323"/>
        <v>56941.077999999994</v>
      </c>
      <c r="I730" s="12" t="s">
        <v>9</v>
      </c>
      <c r="J730" s="50" t="s">
        <v>9</v>
      </c>
      <c r="K730" s="9">
        <f t="shared" si="319"/>
        <v>60428.923573120002</v>
      </c>
      <c r="L730" s="70">
        <f t="shared" ref="L730:L731" si="327">+K730-H730</f>
        <v>3487.8455731200083</v>
      </c>
      <c r="M730" s="70">
        <f t="shared" ref="M730:M731" si="328">+H730</f>
        <v>56941.077999999994</v>
      </c>
      <c r="N730" s="14">
        <v>4</v>
      </c>
    </row>
    <row r="731" spans="1:14" s="14" customFormat="1" ht="45" x14ac:dyDescent="0.25">
      <c r="A731" s="18">
        <v>730</v>
      </c>
      <c r="B731" s="31">
        <v>903827</v>
      </c>
      <c r="C731" s="32" t="s">
        <v>955</v>
      </c>
      <c r="D731" s="48" t="s">
        <v>8</v>
      </c>
      <c r="E731" s="9">
        <v>24668</v>
      </c>
      <c r="F731" s="9">
        <f t="shared" si="326"/>
        <v>29805.2714801408</v>
      </c>
      <c r="G731" s="12">
        <v>24000</v>
      </c>
      <c r="H731" s="9">
        <f t="shared" si="323"/>
        <v>26535.647999999997</v>
      </c>
      <c r="I731" s="12" t="s">
        <v>9</v>
      </c>
      <c r="J731" s="50" t="s">
        <v>9</v>
      </c>
      <c r="K731" s="9">
        <f t="shared" si="319"/>
        <v>28170.459740070401</v>
      </c>
      <c r="L731" s="70">
        <f t="shared" si="327"/>
        <v>1634.8117400704032</v>
      </c>
      <c r="M731" s="70">
        <f t="shared" si="328"/>
        <v>26535.647999999997</v>
      </c>
      <c r="N731" s="14">
        <v>4</v>
      </c>
    </row>
    <row r="732" spans="1:14" s="14" customFormat="1" ht="22.5" x14ac:dyDescent="0.25">
      <c r="A732" s="18">
        <v>731</v>
      </c>
      <c r="B732" s="31">
        <v>903828</v>
      </c>
      <c r="C732" s="32" t="s">
        <v>150</v>
      </c>
      <c r="D732" s="48" t="s">
        <v>8</v>
      </c>
      <c r="E732" s="9">
        <v>9069</v>
      </c>
      <c r="F732" s="9">
        <f t="shared" ref="F732:F738" si="329">E732*(1+9.28%)*(1+5.2%)*(1+5.1%)</f>
        <v>10957.678249286399</v>
      </c>
      <c r="G732" s="12">
        <v>9422</v>
      </c>
      <c r="H732" s="9">
        <f t="shared" si="323"/>
        <v>10417.453144000001</v>
      </c>
      <c r="I732" s="12">
        <v>21243</v>
      </c>
      <c r="J732" s="9">
        <f t="shared" ref="J732:J738" si="330">I732*(1+5.1%)</f>
        <v>22326.393</v>
      </c>
      <c r="K732" s="9">
        <f t="shared" si="319"/>
        <v>14567.174797762133</v>
      </c>
      <c r="L732" s="53">
        <f t="shared" si="317"/>
        <v>-7759.2182022378674</v>
      </c>
      <c r="M732" s="53">
        <f>+K732</f>
        <v>14567.174797762133</v>
      </c>
      <c r="N732" s="14">
        <v>1</v>
      </c>
    </row>
    <row r="733" spans="1:14" s="14" customFormat="1" ht="33.75" x14ac:dyDescent="0.25">
      <c r="A733" s="18">
        <v>732</v>
      </c>
      <c r="B733" s="31">
        <v>903829</v>
      </c>
      <c r="C733" s="32" t="s">
        <v>956</v>
      </c>
      <c r="D733" s="48" t="s">
        <v>8</v>
      </c>
      <c r="E733" s="9">
        <v>169384</v>
      </c>
      <c r="F733" s="9">
        <f t="shared" si="329"/>
        <v>204659.3199445504</v>
      </c>
      <c r="G733" s="12">
        <v>165000</v>
      </c>
      <c r="H733" s="9">
        <f t="shared" si="323"/>
        <v>182432.58</v>
      </c>
      <c r="I733" s="12">
        <v>68328</v>
      </c>
      <c r="J733" s="9">
        <f t="shared" si="330"/>
        <v>71812.727999999988</v>
      </c>
      <c r="K733" s="9">
        <f t="shared" si="319"/>
        <v>152968.20931485013</v>
      </c>
      <c r="L733" s="71">
        <f t="shared" si="317"/>
        <v>81155.481314850142</v>
      </c>
      <c r="M733" s="71">
        <f>+J733</f>
        <v>71812.727999999988</v>
      </c>
      <c r="N733" s="14">
        <v>5</v>
      </c>
    </row>
    <row r="734" spans="1:14" s="14" customFormat="1" ht="22.5" x14ac:dyDescent="0.25">
      <c r="A734" s="18">
        <v>733</v>
      </c>
      <c r="B734" s="31">
        <v>903830</v>
      </c>
      <c r="C734" s="32" t="s">
        <v>151</v>
      </c>
      <c r="D734" s="48" t="s">
        <v>8</v>
      </c>
      <c r="E734" s="9">
        <v>16675</v>
      </c>
      <c r="F734" s="9">
        <f t="shared" si="329"/>
        <v>20147.677230879999</v>
      </c>
      <c r="G734" s="12">
        <v>16200</v>
      </c>
      <c r="H734" s="9">
        <f t="shared" si="323"/>
        <v>17911.562399999999</v>
      </c>
      <c r="I734" s="12">
        <v>32302</v>
      </c>
      <c r="J734" s="9">
        <f t="shared" si="330"/>
        <v>33949.401999999995</v>
      </c>
      <c r="K734" s="9">
        <f t="shared" si="319"/>
        <v>24002.880543626659</v>
      </c>
      <c r="L734" s="53">
        <f t="shared" si="317"/>
        <v>-9946.5214563733352</v>
      </c>
      <c r="M734" s="53">
        <f>+K734</f>
        <v>24002.880543626659</v>
      </c>
      <c r="N734" s="14">
        <v>1</v>
      </c>
    </row>
    <row r="735" spans="1:14" s="14" customFormat="1" ht="45" x14ac:dyDescent="0.25">
      <c r="A735" s="18">
        <v>734</v>
      </c>
      <c r="B735" s="31">
        <v>903832</v>
      </c>
      <c r="C735" s="32" t="s">
        <v>957</v>
      </c>
      <c r="D735" s="48" t="s">
        <v>8</v>
      </c>
      <c r="E735" s="9">
        <v>26481</v>
      </c>
      <c r="F735" s="9">
        <f t="shared" si="329"/>
        <v>31995.840524793599</v>
      </c>
      <c r="G735" s="12">
        <v>27512</v>
      </c>
      <c r="H735" s="9">
        <f t="shared" si="323"/>
        <v>30418.697823999999</v>
      </c>
      <c r="I735" s="12">
        <v>27156</v>
      </c>
      <c r="J735" s="9">
        <f t="shared" si="330"/>
        <v>28540.955999999998</v>
      </c>
      <c r="K735" s="9">
        <f t="shared" si="319"/>
        <v>30318.498116264531</v>
      </c>
      <c r="L735" s="71">
        <f t="shared" si="317"/>
        <v>1777.5421162645325</v>
      </c>
      <c r="M735" s="71">
        <f>+J735</f>
        <v>28540.955999999998</v>
      </c>
      <c r="N735" s="14">
        <v>5</v>
      </c>
    </row>
    <row r="736" spans="1:14" s="14" customFormat="1" ht="22.5" x14ac:dyDescent="0.25">
      <c r="A736" s="18">
        <v>735</v>
      </c>
      <c r="B736" s="31">
        <v>903833</v>
      </c>
      <c r="C736" s="32" t="s">
        <v>152</v>
      </c>
      <c r="D736" s="48" t="s">
        <v>8</v>
      </c>
      <c r="E736" s="9">
        <v>8588</v>
      </c>
      <c r="F736" s="9">
        <f t="shared" si="329"/>
        <v>10376.506870092799</v>
      </c>
      <c r="G736" s="12">
        <v>8400</v>
      </c>
      <c r="H736" s="9">
        <f t="shared" si="323"/>
        <v>9287.4768000000004</v>
      </c>
      <c r="I736" s="12">
        <v>21900</v>
      </c>
      <c r="J736" s="9">
        <f t="shared" si="330"/>
        <v>23016.899999999998</v>
      </c>
      <c r="K736" s="9">
        <f t="shared" si="319"/>
        <v>14226.961223364264</v>
      </c>
      <c r="L736" s="53">
        <f t="shared" si="317"/>
        <v>-8789.938776635734</v>
      </c>
      <c r="M736" s="53">
        <f t="shared" ref="M736:M738" si="331">+K736</f>
        <v>14226.961223364264</v>
      </c>
      <c r="N736" s="14">
        <v>1</v>
      </c>
    </row>
    <row r="737" spans="1:14" s="14" customFormat="1" ht="45" x14ac:dyDescent="0.25">
      <c r="A737" s="18">
        <v>736</v>
      </c>
      <c r="B737" s="31">
        <v>903834</v>
      </c>
      <c r="C737" s="32" t="s">
        <v>958</v>
      </c>
      <c r="D737" s="48" t="s">
        <v>8</v>
      </c>
      <c r="E737" s="9">
        <v>95381</v>
      </c>
      <c r="F737" s="9">
        <f t="shared" si="329"/>
        <v>115244.71376063359</v>
      </c>
      <c r="G737" s="12">
        <v>92900</v>
      </c>
      <c r="H737" s="9">
        <f t="shared" si="323"/>
        <v>102715.0708</v>
      </c>
      <c r="I737" s="12">
        <v>122230</v>
      </c>
      <c r="J737" s="9">
        <f t="shared" si="330"/>
        <v>128463.73</v>
      </c>
      <c r="K737" s="9">
        <f t="shared" si="319"/>
        <v>115474.50485354452</v>
      </c>
      <c r="L737" s="53">
        <f t="shared" si="317"/>
        <v>-12989.225146455472</v>
      </c>
      <c r="M737" s="53">
        <f t="shared" si="331"/>
        <v>115474.50485354452</v>
      </c>
      <c r="N737" s="14">
        <v>1</v>
      </c>
    </row>
    <row r="738" spans="1:14" s="14" customFormat="1" ht="33.75" x14ac:dyDescent="0.25">
      <c r="A738" s="18">
        <v>737</v>
      </c>
      <c r="B738" s="31">
        <v>903835</v>
      </c>
      <c r="C738" s="32" t="s">
        <v>153</v>
      </c>
      <c r="D738" s="48" t="s">
        <v>8</v>
      </c>
      <c r="E738" s="9">
        <v>9151</v>
      </c>
      <c r="F738" s="9">
        <f t="shared" si="329"/>
        <v>11056.755282745598</v>
      </c>
      <c r="G738" s="12">
        <v>8900</v>
      </c>
      <c r="H738" s="9">
        <f t="shared" si="323"/>
        <v>9840.3028000000013</v>
      </c>
      <c r="I738" s="12">
        <v>20477</v>
      </c>
      <c r="J738" s="9">
        <f t="shared" si="330"/>
        <v>21521.326999999997</v>
      </c>
      <c r="K738" s="9">
        <f t="shared" si="319"/>
        <v>14139.461694248532</v>
      </c>
      <c r="L738" s="53">
        <f t="shared" si="317"/>
        <v>-7381.8653057514657</v>
      </c>
      <c r="M738" s="53">
        <f t="shared" si="331"/>
        <v>14139.461694248532</v>
      </c>
      <c r="N738" s="14">
        <v>1</v>
      </c>
    </row>
    <row r="739" spans="1:14" s="14" customFormat="1" ht="33.75" x14ac:dyDescent="0.25">
      <c r="A739" s="18">
        <v>738</v>
      </c>
      <c r="B739" s="31">
        <v>903836</v>
      </c>
      <c r="C739" s="32" t="s">
        <v>959</v>
      </c>
      <c r="D739" s="48" t="s">
        <v>8</v>
      </c>
      <c r="E739" s="9">
        <v>19265</v>
      </c>
      <c r="F739" s="9">
        <f t="shared" ref="F739" si="332">E739*(1+9.28%)*(1+5.2%)*(1+5.1%)</f>
        <v>23277.061580384001</v>
      </c>
      <c r="G739" s="12">
        <v>18800</v>
      </c>
      <c r="H739" s="9">
        <f t="shared" si="323"/>
        <v>20786.257600000001</v>
      </c>
      <c r="I739" s="12" t="s">
        <v>9</v>
      </c>
      <c r="J739" s="50" t="s">
        <v>9</v>
      </c>
      <c r="K739" s="9">
        <f t="shared" si="319"/>
        <v>22031.659590192001</v>
      </c>
      <c r="L739" s="70">
        <f>+K739-H739</f>
        <v>1245.4019901920001</v>
      </c>
      <c r="M739" s="70">
        <f>+H739</f>
        <v>20786.257600000001</v>
      </c>
      <c r="N739" s="14">
        <v>4</v>
      </c>
    </row>
    <row r="740" spans="1:14" s="14" customFormat="1" ht="33.75" x14ac:dyDescent="0.25">
      <c r="A740" s="18">
        <v>739</v>
      </c>
      <c r="B740" s="31">
        <v>903837</v>
      </c>
      <c r="C740" s="32" t="s">
        <v>960</v>
      </c>
      <c r="D740" s="48" t="s">
        <v>8</v>
      </c>
      <c r="E740" s="9">
        <v>47947</v>
      </c>
      <c r="F740" s="9">
        <f>E740*(1+9.28%)*(1+5.2%)*(1+5.1%)</f>
        <v>57932.274674003194</v>
      </c>
      <c r="G740" s="12">
        <v>49813</v>
      </c>
      <c r="H740" s="9">
        <f t="shared" si="323"/>
        <v>55075.843076000005</v>
      </c>
      <c r="I740" s="12">
        <v>64386</v>
      </c>
      <c r="J740" s="9">
        <f>I740*(1+5.1%)</f>
        <v>67669.686000000002</v>
      </c>
      <c r="K740" s="9">
        <f t="shared" si="319"/>
        <v>60225.934583334405</v>
      </c>
      <c r="L740" s="53">
        <f t="shared" si="317"/>
        <v>-7443.7514166655965</v>
      </c>
      <c r="M740" s="53">
        <f>+K740</f>
        <v>60225.934583334405</v>
      </c>
      <c r="N740" s="14">
        <v>1</v>
      </c>
    </row>
    <row r="741" spans="1:14" s="14" customFormat="1" ht="22.5" x14ac:dyDescent="0.25">
      <c r="A741" s="18">
        <v>740</v>
      </c>
      <c r="B741" s="31">
        <v>903838</v>
      </c>
      <c r="C741" s="32" t="s">
        <v>961</v>
      </c>
      <c r="D741" s="48" t="s">
        <v>8</v>
      </c>
      <c r="E741" s="9">
        <v>15393</v>
      </c>
      <c r="F741" s="9">
        <f t="shared" ref="F741" si="333">E741*(1+9.28%)*(1+5.2%)*(1+5.1%)</f>
        <v>18598.692390700799</v>
      </c>
      <c r="G741" s="12">
        <v>15993</v>
      </c>
      <c r="H741" s="9">
        <f t="shared" si="323"/>
        <v>17682.692436000001</v>
      </c>
      <c r="I741" s="12" t="s">
        <v>9</v>
      </c>
      <c r="J741" s="50" t="s">
        <v>9</v>
      </c>
      <c r="K741" s="9">
        <f t="shared" si="319"/>
        <v>18140.6924133504</v>
      </c>
      <c r="L741" s="70">
        <f>+K741-H741</f>
        <v>457.99997735039869</v>
      </c>
      <c r="M741" s="70">
        <f>+H741</f>
        <v>17682.692436000001</v>
      </c>
      <c r="N741" s="14">
        <v>4</v>
      </c>
    </row>
    <row r="742" spans="1:14" s="14" customFormat="1" ht="45" x14ac:dyDescent="0.25">
      <c r="A742" s="18">
        <v>741</v>
      </c>
      <c r="B742" s="31">
        <v>903839</v>
      </c>
      <c r="C742" s="32" t="s">
        <v>154</v>
      </c>
      <c r="D742" s="33" t="s">
        <v>962</v>
      </c>
      <c r="E742" s="9">
        <v>20015</v>
      </c>
      <c r="F742" s="9">
        <f t="shared" ref="F742:F753" si="334">E742*(1+9.28%)*(1+5.2%)*(1+5.1%)</f>
        <v>24183.253959583999</v>
      </c>
      <c r="G742" s="12">
        <v>20794</v>
      </c>
      <c r="H742" s="9">
        <f t="shared" si="323"/>
        <v>22990.927688</v>
      </c>
      <c r="I742" s="12">
        <v>36682.5</v>
      </c>
      <c r="J742" s="9">
        <f t="shared" ref="J742:J758" si="335">I742*(1+5.1%)</f>
        <v>38553.307499999995</v>
      </c>
      <c r="K742" s="9">
        <f t="shared" si="319"/>
        <v>28575.829715861331</v>
      </c>
      <c r="L742" s="53">
        <f t="shared" si="317"/>
        <v>-9977.477784138664</v>
      </c>
      <c r="M742" s="53">
        <f t="shared" ref="M742:M748" si="336">+K742</f>
        <v>28575.829715861331</v>
      </c>
      <c r="N742" s="14">
        <v>1</v>
      </c>
    </row>
    <row r="743" spans="1:14" s="14" customFormat="1" ht="22.5" x14ac:dyDescent="0.25">
      <c r="A743" s="18">
        <v>742</v>
      </c>
      <c r="B743" s="31">
        <v>903840</v>
      </c>
      <c r="C743" s="32" t="s">
        <v>155</v>
      </c>
      <c r="D743" s="48" t="s">
        <v>8</v>
      </c>
      <c r="E743" s="9">
        <v>6316</v>
      </c>
      <c r="F743" s="9">
        <f t="shared" si="334"/>
        <v>7631.3480893695987</v>
      </c>
      <c r="G743" s="12">
        <v>6200</v>
      </c>
      <c r="H743" s="9">
        <f t="shared" si="323"/>
        <v>6855.0424000000003</v>
      </c>
      <c r="I743" s="12">
        <v>21602</v>
      </c>
      <c r="J743" s="9">
        <f t="shared" si="335"/>
        <v>22703.701999999997</v>
      </c>
      <c r="K743" s="9">
        <f t="shared" si="319"/>
        <v>12396.697496456531</v>
      </c>
      <c r="L743" s="53">
        <f t="shared" si="317"/>
        <v>-10307.004503543467</v>
      </c>
      <c r="M743" s="53">
        <f t="shared" si="336"/>
        <v>12396.697496456531</v>
      </c>
      <c r="N743" s="14">
        <v>1</v>
      </c>
    </row>
    <row r="744" spans="1:14" s="14" customFormat="1" ht="45" x14ac:dyDescent="0.25">
      <c r="A744" s="18">
        <v>743</v>
      </c>
      <c r="B744" s="31">
        <v>903841</v>
      </c>
      <c r="C744" s="32" t="s">
        <v>156</v>
      </c>
      <c r="D744" s="48" t="s">
        <v>8</v>
      </c>
      <c r="E744" s="9">
        <v>7959</v>
      </c>
      <c r="F744" s="9">
        <f t="shared" si="334"/>
        <v>9616.5135280703998</v>
      </c>
      <c r="G744" s="12">
        <v>7800</v>
      </c>
      <c r="H744" s="9">
        <f t="shared" si="323"/>
        <v>8624.0856000000003</v>
      </c>
      <c r="I744" s="12">
        <v>23265</v>
      </c>
      <c r="J744" s="9">
        <f t="shared" si="335"/>
        <v>24451.514999999999</v>
      </c>
      <c r="K744" s="9">
        <f t="shared" si="319"/>
        <v>14230.704709356802</v>
      </c>
      <c r="L744" s="53">
        <f t="shared" si="317"/>
        <v>-10220.810290643198</v>
      </c>
      <c r="M744" s="53">
        <f t="shared" si="336"/>
        <v>14230.704709356802</v>
      </c>
      <c r="N744" s="14">
        <v>1</v>
      </c>
    </row>
    <row r="745" spans="1:14" s="14" customFormat="1" ht="33.75" x14ac:dyDescent="0.25">
      <c r="A745" s="18">
        <v>744</v>
      </c>
      <c r="B745" s="31">
        <v>903842</v>
      </c>
      <c r="C745" s="32" t="s">
        <v>963</v>
      </c>
      <c r="D745" s="48" t="s">
        <v>8</v>
      </c>
      <c r="E745" s="9">
        <v>15835</v>
      </c>
      <c r="F745" s="9">
        <f t="shared" si="334"/>
        <v>19132.741766176001</v>
      </c>
      <c r="G745" s="12">
        <v>16452</v>
      </c>
      <c r="H745" s="9">
        <f t="shared" si="323"/>
        <v>18190.186704</v>
      </c>
      <c r="I745" s="12">
        <v>38325</v>
      </c>
      <c r="J745" s="9">
        <f t="shared" si="335"/>
        <v>40279.574999999997</v>
      </c>
      <c r="K745" s="9">
        <f t="shared" si="319"/>
        <v>25867.501156725335</v>
      </c>
      <c r="L745" s="53">
        <f t="shared" si="317"/>
        <v>-14412.073843274662</v>
      </c>
      <c r="M745" s="53">
        <f t="shared" si="336"/>
        <v>25867.501156725335</v>
      </c>
      <c r="N745" s="14">
        <v>1</v>
      </c>
    </row>
    <row r="746" spans="1:14" s="14" customFormat="1" ht="22.5" x14ac:dyDescent="0.25">
      <c r="A746" s="18">
        <v>745</v>
      </c>
      <c r="B746" s="31">
        <v>903843</v>
      </c>
      <c r="C746" s="32" t="s">
        <v>157</v>
      </c>
      <c r="D746" s="48" t="s">
        <v>8</v>
      </c>
      <c r="E746" s="9">
        <v>13524</v>
      </c>
      <c r="F746" s="9">
        <f t="shared" si="334"/>
        <v>16340.460981734401</v>
      </c>
      <c r="G746" s="12">
        <v>14051</v>
      </c>
      <c r="H746" s="9">
        <f t="shared" si="323"/>
        <v>15535.516251999999</v>
      </c>
      <c r="I746" s="12">
        <v>28908</v>
      </c>
      <c r="J746" s="9">
        <f t="shared" si="335"/>
        <v>30382.307999999997</v>
      </c>
      <c r="K746" s="9">
        <f t="shared" si="319"/>
        <v>20752.761744578132</v>
      </c>
      <c r="L746" s="53">
        <f t="shared" si="317"/>
        <v>-9629.5462554218648</v>
      </c>
      <c r="M746" s="53">
        <f t="shared" si="336"/>
        <v>20752.761744578132</v>
      </c>
      <c r="N746" s="14">
        <v>1</v>
      </c>
    </row>
    <row r="747" spans="1:14" s="14" customFormat="1" ht="22.5" x14ac:dyDescent="0.25">
      <c r="A747" s="18">
        <v>746</v>
      </c>
      <c r="B747" s="31">
        <v>903844</v>
      </c>
      <c r="C747" s="32" t="s">
        <v>964</v>
      </c>
      <c r="D747" s="48" t="s">
        <v>8</v>
      </c>
      <c r="E747" s="9">
        <v>19665</v>
      </c>
      <c r="F747" s="9">
        <f t="shared" si="334"/>
        <v>23760.364182623998</v>
      </c>
      <c r="G747" s="12">
        <v>19200</v>
      </c>
      <c r="H747" s="9">
        <f t="shared" si="323"/>
        <v>21228.518400000001</v>
      </c>
      <c r="I747" s="12">
        <v>31999</v>
      </c>
      <c r="J747" s="9">
        <f t="shared" si="335"/>
        <v>33630.949000000001</v>
      </c>
      <c r="K747" s="9">
        <f t="shared" si="319"/>
        <v>26206.610527541332</v>
      </c>
      <c r="L747" s="53">
        <f t="shared" si="317"/>
        <v>-7424.3384724586685</v>
      </c>
      <c r="M747" s="53">
        <f t="shared" si="336"/>
        <v>26206.610527541332</v>
      </c>
      <c r="N747" s="14">
        <v>1</v>
      </c>
    </row>
    <row r="748" spans="1:14" s="14" customFormat="1" ht="22.5" x14ac:dyDescent="0.25">
      <c r="A748" s="18">
        <v>747</v>
      </c>
      <c r="B748" s="31">
        <v>903845</v>
      </c>
      <c r="C748" s="32" t="s">
        <v>965</v>
      </c>
      <c r="D748" s="48" t="s">
        <v>8</v>
      </c>
      <c r="E748" s="9">
        <v>12420</v>
      </c>
      <c r="F748" s="9">
        <f t="shared" si="334"/>
        <v>15006.545799551999</v>
      </c>
      <c r="G748" s="12">
        <v>12100</v>
      </c>
      <c r="H748" s="9">
        <f t="shared" si="323"/>
        <v>13378.3892</v>
      </c>
      <c r="I748" s="12">
        <v>26294</v>
      </c>
      <c r="J748" s="9">
        <f t="shared" si="335"/>
        <v>27634.993999999999</v>
      </c>
      <c r="K748" s="9">
        <f t="shared" si="319"/>
        <v>18673.309666517333</v>
      </c>
      <c r="L748" s="53">
        <f t="shared" si="317"/>
        <v>-8961.6843334826663</v>
      </c>
      <c r="M748" s="53">
        <f t="shared" si="336"/>
        <v>18673.309666517333</v>
      </c>
      <c r="N748" s="14">
        <v>1</v>
      </c>
    </row>
    <row r="749" spans="1:14" s="14" customFormat="1" x14ac:dyDescent="0.25">
      <c r="A749" s="18">
        <v>748</v>
      </c>
      <c r="B749" s="31">
        <v>903846</v>
      </c>
      <c r="C749" s="32" t="s">
        <v>158</v>
      </c>
      <c r="D749" s="48" t="s">
        <v>8</v>
      </c>
      <c r="E749" s="9">
        <v>27159</v>
      </c>
      <c r="F749" s="9">
        <f t="shared" si="334"/>
        <v>32815.038435590403</v>
      </c>
      <c r="G749" s="12">
        <v>28217</v>
      </c>
      <c r="H749" s="9">
        <f t="shared" si="323"/>
        <v>31198.182483999997</v>
      </c>
      <c r="I749" s="12">
        <v>30118</v>
      </c>
      <c r="J749" s="9">
        <f t="shared" si="335"/>
        <v>31654.017999999996</v>
      </c>
      <c r="K749" s="9">
        <f t="shared" si="319"/>
        <v>31889.079639863467</v>
      </c>
      <c r="L749" s="71">
        <f t="shared" si="317"/>
        <v>235.06163986347019</v>
      </c>
      <c r="M749" s="71">
        <f>+J749</f>
        <v>31654.017999999996</v>
      </c>
      <c r="N749" s="14">
        <v>5</v>
      </c>
    </row>
    <row r="750" spans="1:14" s="14" customFormat="1" x14ac:dyDescent="0.25">
      <c r="A750" s="18">
        <v>749</v>
      </c>
      <c r="B750" s="31">
        <v>903847</v>
      </c>
      <c r="C750" s="32" t="s">
        <v>159</v>
      </c>
      <c r="D750" s="48" t="s">
        <v>8</v>
      </c>
      <c r="E750" s="9">
        <v>24288</v>
      </c>
      <c r="F750" s="9">
        <f t="shared" si="334"/>
        <v>29346.134008012803</v>
      </c>
      <c r="G750" s="12">
        <v>23700</v>
      </c>
      <c r="H750" s="9">
        <f t="shared" si="323"/>
        <v>26203.952399999998</v>
      </c>
      <c r="I750" s="12">
        <v>44659</v>
      </c>
      <c r="J750" s="9">
        <f t="shared" si="335"/>
        <v>46936.608999999997</v>
      </c>
      <c r="K750" s="9">
        <f t="shared" si="319"/>
        <v>34162.231802670933</v>
      </c>
      <c r="L750" s="53">
        <f t="shared" si="317"/>
        <v>-12774.377197329064</v>
      </c>
      <c r="M750" s="53">
        <f t="shared" ref="M750:M754" si="337">+K750</f>
        <v>34162.231802670933</v>
      </c>
      <c r="N750" s="14">
        <v>1</v>
      </c>
    </row>
    <row r="751" spans="1:14" s="14" customFormat="1" ht="33.75" x14ac:dyDescent="0.25">
      <c r="A751" s="18">
        <v>750</v>
      </c>
      <c r="B751" s="31">
        <v>903849</v>
      </c>
      <c r="C751" s="32" t="s">
        <v>160</v>
      </c>
      <c r="D751" s="48" t="s">
        <v>8</v>
      </c>
      <c r="E751" s="9">
        <v>28279</v>
      </c>
      <c r="F751" s="9">
        <f t="shared" si="334"/>
        <v>34168.285721862398</v>
      </c>
      <c r="G751" s="12">
        <v>29380</v>
      </c>
      <c r="H751" s="9">
        <f t="shared" si="323"/>
        <v>32484.055759999999</v>
      </c>
      <c r="I751" s="12">
        <v>47647</v>
      </c>
      <c r="J751" s="9">
        <f t="shared" si="335"/>
        <v>50076.996999999996</v>
      </c>
      <c r="K751" s="9">
        <f t="shared" si="319"/>
        <v>38909.779493954127</v>
      </c>
      <c r="L751" s="53">
        <f t="shared" si="317"/>
        <v>-11167.217506045869</v>
      </c>
      <c r="M751" s="53">
        <f t="shared" si="337"/>
        <v>38909.779493954127</v>
      </c>
      <c r="N751" s="14">
        <v>1</v>
      </c>
    </row>
    <row r="752" spans="1:14" s="14" customFormat="1" ht="123.75" x14ac:dyDescent="0.25">
      <c r="A752" s="18">
        <v>751</v>
      </c>
      <c r="B752" s="31">
        <v>903850</v>
      </c>
      <c r="C752" s="32" t="s">
        <v>161</v>
      </c>
      <c r="D752" s="48" t="s">
        <v>8</v>
      </c>
      <c r="E752" s="9">
        <v>25716</v>
      </c>
      <c r="F752" s="9">
        <f t="shared" si="334"/>
        <v>31071.524298009601</v>
      </c>
      <c r="G752" s="12">
        <v>26717</v>
      </c>
      <c r="H752" s="9">
        <f t="shared" si="323"/>
        <v>29539.704483999998</v>
      </c>
      <c r="I752" s="12">
        <v>46246</v>
      </c>
      <c r="J752" s="9">
        <f t="shared" si="335"/>
        <v>48604.545999999995</v>
      </c>
      <c r="K752" s="9">
        <f t="shared" si="319"/>
        <v>36405.258260669863</v>
      </c>
      <c r="L752" s="53">
        <f t="shared" si="317"/>
        <v>-12199.287739330131</v>
      </c>
      <c r="M752" s="53">
        <f t="shared" si="337"/>
        <v>36405.258260669863</v>
      </c>
      <c r="N752" s="14">
        <v>1</v>
      </c>
    </row>
    <row r="753" spans="1:14" s="14" customFormat="1" ht="135" x14ac:dyDescent="0.25">
      <c r="A753" s="18">
        <v>752</v>
      </c>
      <c r="B753" s="31">
        <v>903851</v>
      </c>
      <c r="C753" s="32" t="s">
        <v>162</v>
      </c>
      <c r="D753" s="48" t="s">
        <v>8</v>
      </c>
      <c r="E753" s="9">
        <v>32451</v>
      </c>
      <c r="F753" s="9">
        <f t="shared" si="334"/>
        <v>39209.131863225593</v>
      </c>
      <c r="G753" s="12">
        <v>33714</v>
      </c>
      <c r="H753" s="9">
        <f t="shared" si="323"/>
        <v>37275.951528000005</v>
      </c>
      <c r="I753" s="12">
        <v>49927</v>
      </c>
      <c r="J753" s="9">
        <f t="shared" si="335"/>
        <v>52473.276999999995</v>
      </c>
      <c r="K753" s="9">
        <f t="shared" si="319"/>
        <v>42986.120130408533</v>
      </c>
      <c r="L753" s="53">
        <f t="shared" si="317"/>
        <v>-9487.1568695914611</v>
      </c>
      <c r="M753" s="53">
        <f t="shared" si="337"/>
        <v>42986.120130408533</v>
      </c>
      <c r="N753" s="14">
        <v>1</v>
      </c>
    </row>
    <row r="754" spans="1:14" s="14" customFormat="1" ht="101.25" x14ac:dyDescent="0.25">
      <c r="A754" s="18">
        <v>753</v>
      </c>
      <c r="B754" s="31">
        <v>903852</v>
      </c>
      <c r="C754" s="32" t="s">
        <v>163</v>
      </c>
      <c r="D754" s="48" t="s">
        <v>8</v>
      </c>
      <c r="E754" s="9">
        <v>32451</v>
      </c>
      <c r="F754" s="9">
        <f t="shared" ref="F754:F758" si="338">E754*(1+9.28%)*(1+5.2%)*(1+5.1%)</f>
        <v>39209.131863225593</v>
      </c>
      <c r="G754" s="12">
        <v>33714</v>
      </c>
      <c r="H754" s="9">
        <f t="shared" si="323"/>
        <v>37275.951528000005</v>
      </c>
      <c r="I754" s="12">
        <v>51241</v>
      </c>
      <c r="J754" s="9">
        <f t="shared" si="335"/>
        <v>53854.290999999997</v>
      </c>
      <c r="K754" s="9">
        <f t="shared" si="319"/>
        <v>43446.458130408537</v>
      </c>
      <c r="L754" s="53">
        <f t="shared" si="317"/>
        <v>-10407.832869591461</v>
      </c>
      <c r="M754" s="53">
        <f t="shared" si="337"/>
        <v>43446.458130408537</v>
      </c>
      <c r="N754" s="14">
        <v>1</v>
      </c>
    </row>
    <row r="755" spans="1:14" s="14" customFormat="1" ht="112.5" x14ac:dyDescent="0.25">
      <c r="A755" s="18">
        <v>754</v>
      </c>
      <c r="B755" s="31">
        <v>903853</v>
      </c>
      <c r="C755" s="32" t="s">
        <v>966</v>
      </c>
      <c r="D755" s="48" t="s">
        <v>8</v>
      </c>
      <c r="E755" s="9">
        <v>32451</v>
      </c>
      <c r="F755" s="9">
        <f t="shared" si="338"/>
        <v>39209.131863225593</v>
      </c>
      <c r="G755" s="12">
        <v>33714</v>
      </c>
      <c r="H755" s="9">
        <f t="shared" si="323"/>
        <v>37275.951528000005</v>
      </c>
      <c r="I755" s="12">
        <v>30332</v>
      </c>
      <c r="J755" s="9">
        <f t="shared" si="335"/>
        <v>31878.931999999997</v>
      </c>
      <c r="K755" s="9">
        <f t="shared" si="319"/>
        <v>36121.338463741871</v>
      </c>
      <c r="L755" s="71">
        <f t="shared" si="317"/>
        <v>4242.4064637418742</v>
      </c>
      <c r="M755" s="71">
        <f>+J755</f>
        <v>31878.931999999997</v>
      </c>
      <c r="N755" s="14">
        <v>5</v>
      </c>
    </row>
    <row r="756" spans="1:14" s="14" customFormat="1" ht="33.75" x14ac:dyDescent="0.25">
      <c r="A756" s="18">
        <v>755</v>
      </c>
      <c r="B756" s="31">
        <v>903854</v>
      </c>
      <c r="C756" s="32" t="s">
        <v>164</v>
      </c>
      <c r="D756" s="48" t="s">
        <v>8</v>
      </c>
      <c r="E756" s="9">
        <v>11766</v>
      </c>
      <c r="F756" s="9">
        <f t="shared" si="338"/>
        <v>14216.3460448896</v>
      </c>
      <c r="G756" s="12">
        <v>12224</v>
      </c>
      <c r="H756" s="9">
        <f t="shared" si="323"/>
        <v>13515.490048</v>
      </c>
      <c r="I756" s="12">
        <v>31974</v>
      </c>
      <c r="J756" s="9">
        <f t="shared" si="335"/>
        <v>33604.673999999999</v>
      </c>
      <c r="K756" s="9">
        <f t="shared" si="319"/>
        <v>20445.503364296532</v>
      </c>
      <c r="L756" s="53">
        <f t="shared" si="317"/>
        <v>-13159.170635703467</v>
      </c>
      <c r="M756" s="53">
        <f t="shared" ref="M756:M758" si="339">+K756</f>
        <v>20445.503364296532</v>
      </c>
      <c r="N756" s="14">
        <v>1</v>
      </c>
    </row>
    <row r="757" spans="1:14" s="14" customFormat="1" ht="33.75" x14ac:dyDescent="0.25">
      <c r="A757" s="18">
        <v>756</v>
      </c>
      <c r="B757" s="31">
        <v>903855</v>
      </c>
      <c r="C757" s="32" t="s">
        <v>165</v>
      </c>
      <c r="D757" s="48" t="s">
        <v>8</v>
      </c>
      <c r="E757" s="9">
        <v>19480</v>
      </c>
      <c r="F757" s="9">
        <f t="shared" si="338"/>
        <v>23536.836729087998</v>
      </c>
      <c r="G757" s="12">
        <v>19000</v>
      </c>
      <c r="H757" s="9">
        <f t="shared" si="323"/>
        <v>21007.387999999999</v>
      </c>
      <c r="I757" s="12">
        <v>40271</v>
      </c>
      <c r="J757" s="9">
        <f t="shared" si="335"/>
        <v>42324.820999999996</v>
      </c>
      <c r="K757" s="9">
        <f t="shared" si="319"/>
        <v>28956.348576362663</v>
      </c>
      <c r="L757" s="53">
        <f t="shared" si="317"/>
        <v>-13368.472423637333</v>
      </c>
      <c r="M757" s="53">
        <f t="shared" si="339"/>
        <v>28956.348576362663</v>
      </c>
      <c r="N757" s="14">
        <v>1</v>
      </c>
    </row>
    <row r="758" spans="1:14" s="14" customFormat="1" ht="22.5" x14ac:dyDescent="0.25">
      <c r="A758" s="18">
        <v>757</v>
      </c>
      <c r="B758" s="31">
        <v>903856</v>
      </c>
      <c r="C758" s="32" t="s">
        <v>967</v>
      </c>
      <c r="D758" s="48" t="s">
        <v>8</v>
      </c>
      <c r="E758" s="9">
        <v>7702</v>
      </c>
      <c r="F758" s="9">
        <f t="shared" si="338"/>
        <v>9305.9916061311997</v>
      </c>
      <c r="G758" s="12">
        <v>7500</v>
      </c>
      <c r="H758" s="9">
        <f t="shared" si="323"/>
        <v>8292.39</v>
      </c>
      <c r="I758" s="12">
        <v>20370</v>
      </c>
      <c r="J758" s="9">
        <f t="shared" si="335"/>
        <v>21408.87</v>
      </c>
      <c r="K758" s="9">
        <f t="shared" si="319"/>
        <v>13002.417202043733</v>
      </c>
      <c r="L758" s="53">
        <f t="shared" si="317"/>
        <v>-8406.4527979562663</v>
      </c>
      <c r="M758" s="53">
        <f t="shared" si="339"/>
        <v>13002.417202043733</v>
      </c>
      <c r="N758" s="14">
        <v>1</v>
      </c>
    </row>
    <row r="759" spans="1:14" s="14" customFormat="1" ht="33.75" x14ac:dyDescent="0.25">
      <c r="A759" s="18">
        <v>758</v>
      </c>
      <c r="B759" s="31">
        <v>903857</v>
      </c>
      <c r="C759" s="32" t="s">
        <v>166</v>
      </c>
      <c r="D759" s="48" t="s">
        <v>8</v>
      </c>
      <c r="E759" s="9">
        <v>18943</v>
      </c>
      <c r="F759" s="9">
        <f>E759*(1+9.28%)*(1+5.2%)*(1+5.1%)</f>
        <v>22888.002985580799</v>
      </c>
      <c r="G759" s="12">
        <v>18400</v>
      </c>
      <c r="H759" s="9">
        <f t="shared" si="323"/>
        <v>20343.996799999997</v>
      </c>
      <c r="I759" s="12">
        <v>16863</v>
      </c>
      <c r="J759" s="9">
        <f>I759*(1+5.1%)</f>
        <v>17723.012999999999</v>
      </c>
      <c r="K759" s="9">
        <f t="shared" si="319"/>
        <v>20318.3375951936</v>
      </c>
      <c r="L759" s="71">
        <f t="shared" si="317"/>
        <v>2595.3245951936005</v>
      </c>
      <c r="M759" s="71">
        <f>+J759</f>
        <v>17723.012999999999</v>
      </c>
      <c r="N759" s="14">
        <v>5</v>
      </c>
    </row>
    <row r="760" spans="1:14" s="14" customFormat="1" ht="33.75" x14ac:dyDescent="0.25">
      <c r="A760" s="18">
        <v>759</v>
      </c>
      <c r="B760" s="31">
        <v>903859</v>
      </c>
      <c r="C760" s="32" t="s">
        <v>167</v>
      </c>
      <c r="D760" s="48" t="s">
        <v>8</v>
      </c>
      <c r="E760" s="9">
        <v>13201</v>
      </c>
      <c r="F760" s="9">
        <f>E760*(1+9.28%)*(1+5.2%)*(1+5.1%)</f>
        <v>15950.1941304256</v>
      </c>
      <c r="G760" s="12">
        <v>13715</v>
      </c>
      <c r="H760" s="9">
        <f t="shared" si="323"/>
        <v>15164.017179999999</v>
      </c>
      <c r="I760" s="12">
        <v>39681</v>
      </c>
      <c r="J760" s="9">
        <f>I760*(1+5.1%)</f>
        <v>41704.731</v>
      </c>
      <c r="K760" s="9">
        <f t="shared" si="319"/>
        <v>24272.980770141865</v>
      </c>
      <c r="L760" s="53">
        <f t="shared" si="317"/>
        <v>-17431.750229858135</v>
      </c>
      <c r="M760" s="53">
        <f>+K760</f>
        <v>24272.980770141865</v>
      </c>
      <c r="N760" s="14">
        <v>1</v>
      </c>
    </row>
    <row r="761" spans="1:14" s="14" customFormat="1" ht="33.75" x14ac:dyDescent="0.25">
      <c r="A761" s="18">
        <v>760</v>
      </c>
      <c r="B761" s="31">
        <v>903860</v>
      </c>
      <c r="C761" s="32" t="s">
        <v>968</v>
      </c>
      <c r="D761" s="48" t="s">
        <v>8</v>
      </c>
      <c r="E761" s="9">
        <v>24554</v>
      </c>
      <c r="F761" s="9">
        <f t="shared" ref="F761" si="340">E761*(1+9.28%)*(1+5.2%)*(1+5.1%)</f>
        <v>29667.530238502397</v>
      </c>
      <c r="G761" s="12">
        <v>23900</v>
      </c>
      <c r="H761" s="9">
        <f t="shared" si="323"/>
        <v>26425.0828</v>
      </c>
      <c r="I761" s="12" t="s">
        <v>9</v>
      </c>
      <c r="J761" s="50" t="s">
        <v>9</v>
      </c>
      <c r="K761" s="9">
        <f t="shared" si="319"/>
        <v>28046.3065192512</v>
      </c>
      <c r="L761" s="70">
        <f>+K761-H761</f>
        <v>1621.2237192512002</v>
      </c>
      <c r="M761" s="70">
        <f>+H761</f>
        <v>26425.0828</v>
      </c>
      <c r="N761" s="14">
        <v>4</v>
      </c>
    </row>
    <row r="762" spans="1:14" s="14" customFormat="1" ht="45" x14ac:dyDescent="0.25">
      <c r="A762" s="18">
        <v>761</v>
      </c>
      <c r="B762" s="31">
        <v>903861</v>
      </c>
      <c r="C762" s="32" t="s">
        <v>969</v>
      </c>
      <c r="D762" s="48" t="s">
        <v>8</v>
      </c>
      <c r="E762" s="9">
        <v>9921</v>
      </c>
      <c r="F762" s="9">
        <f t="shared" ref="F762:F769" si="341">E762*(1+9.28%)*(1+5.2%)*(1+5.1%)</f>
        <v>11987.112792057598</v>
      </c>
      <c r="G762" s="12">
        <v>10307</v>
      </c>
      <c r="H762" s="9">
        <f t="shared" si="323"/>
        <v>11395.955163999999</v>
      </c>
      <c r="I762" s="12">
        <v>39640</v>
      </c>
      <c r="J762" s="9">
        <f t="shared" ref="J762:J769" si="342">I762*(1+5.1%)</f>
        <v>41661.64</v>
      </c>
      <c r="K762" s="9">
        <f t="shared" si="319"/>
        <v>21681.569318685866</v>
      </c>
      <c r="L762" s="53">
        <f t="shared" si="317"/>
        <v>-19980.070681314133</v>
      </c>
      <c r="M762" s="53">
        <f>+K762</f>
        <v>21681.569318685866</v>
      </c>
      <c r="N762" s="14">
        <v>1</v>
      </c>
    </row>
    <row r="763" spans="1:14" s="14" customFormat="1" ht="33.75" x14ac:dyDescent="0.25">
      <c r="A763" s="18">
        <v>762</v>
      </c>
      <c r="B763" s="31">
        <v>903862</v>
      </c>
      <c r="C763" s="32" t="s">
        <v>168</v>
      </c>
      <c r="D763" s="48" t="s">
        <v>8</v>
      </c>
      <c r="E763" s="9">
        <v>29555</v>
      </c>
      <c r="F763" s="9">
        <f t="shared" si="341"/>
        <v>35710.021023008005</v>
      </c>
      <c r="G763" s="12">
        <v>28800</v>
      </c>
      <c r="H763" s="9">
        <f t="shared" si="323"/>
        <v>31842.777600000001</v>
      </c>
      <c r="I763" s="12">
        <v>17848</v>
      </c>
      <c r="J763" s="9">
        <f t="shared" si="342"/>
        <v>18758.248</v>
      </c>
      <c r="K763" s="9">
        <f t="shared" si="319"/>
        <v>28770.348874336003</v>
      </c>
      <c r="L763" s="71">
        <f t="shared" si="317"/>
        <v>10012.100874336003</v>
      </c>
      <c r="M763" s="71">
        <f>+J763</f>
        <v>18758.248</v>
      </c>
      <c r="N763" s="14">
        <v>5</v>
      </c>
    </row>
    <row r="764" spans="1:14" s="14" customFormat="1" ht="45" x14ac:dyDescent="0.25">
      <c r="A764" s="18">
        <v>763</v>
      </c>
      <c r="B764" s="31">
        <v>903863</v>
      </c>
      <c r="C764" s="32" t="s">
        <v>169</v>
      </c>
      <c r="D764" s="48" t="s">
        <v>8</v>
      </c>
      <c r="E764" s="9">
        <v>9732</v>
      </c>
      <c r="F764" s="9">
        <f t="shared" si="341"/>
        <v>11758.7523124992</v>
      </c>
      <c r="G764" s="12">
        <v>9500</v>
      </c>
      <c r="H764" s="9">
        <f t="shared" si="323"/>
        <v>10503.694</v>
      </c>
      <c r="I764" s="12">
        <v>43267</v>
      </c>
      <c r="J764" s="9">
        <f t="shared" si="342"/>
        <v>45473.616999999998</v>
      </c>
      <c r="K764" s="9">
        <f t="shared" si="319"/>
        <v>22578.687770833068</v>
      </c>
      <c r="L764" s="53">
        <f t="shared" si="317"/>
        <v>-22894.92922916693</v>
      </c>
      <c r="M764" s="53">
        <f t="shared" ref="M764:M769" si="343">+K764</f>
        <v>22578.687770833068</v>
      </c>
      <c r="N764" s="14">
        <v>1</v>
      </c>
    </row>
    <row r="765" spans="1:14" s="14" customFormat="1" ht="22.5" x14ac:dyDescent="0.25">
      <c r="A765" s="18">
        <v>764</v>
      </c>
      <c r="B765" s="31">
        <v>903864</v>
      </c>
      <c r="C765" s="32" t="s">
        <v>170</v>
      </c>
      <c r="D765" s="48" t="s">
        <v>8</v>
      </c>
      <c r="E765" s="9">
        <v>9400</v>
      </c>
      <c r="F765" s="9">
        <f t="shared" si="341"/>
        <v>11357.611152639998</v>
      </c>
      <c r="G765" s="12">
        <v>9766</v>
      </c>
      <c r="H765" s="9">
        <f t="shared" si="323"/>
        <v>10797.797431999999</v>
      </c>
      <c r="I765" s="12">
        <v>24299</v>
      </c>
      <c r="J765" s="9">
        <f t="shared" si="342"/>
        <v>25538.249</v>
      </c>
      <c r="K765" s="9">
        <f t="shared" si="319"/>
        <v>15897.885861546665</v>
      </c>
      <c r="L765" s="53">
        <f t="shared" si="317"/>
        <v>-9640.3631384533346</v>
      </c>
      <c r="M765" s="53">
        <f t="shared" si="343"/>
        <v>15897.885861546665</v>
      </c>
      <c r="N765" s="14">
        <v>1</v>
      </c>
    </row>
    <row r="766" spans="1:14" s="14" customFormat="1" ht="22.5" x14ac:dyDescent="0.25">
      <c r="A766" s="18">
        <v>765</v>
      </c>
      <c r="B766" s="31">
        <v>903865</v>
      </c>
      <c r="C766" s="32" t="s">
        <v>171</v>
      </c>
      <c r="D766" s="48" t="s">
        <v>8</v>
      </c>
      <c r="E766" s="9">
        <v>21924</v>
      </c>
      <c r="F766" s="9">
        <f t="shared" si="341"/>
        <v>26489.815628774402</v>
      </c>
      <c r="G766" s="12">
        <v>21400</v>
      </c>
      <c r="H766" s="9">
        <f t="shared" si="323"/>
        <v>23660.952799999999</v>
      </c>
      <c r="I766" s="12">
        <v>33540</v>
      </c>
      <c r="J766" s="9">
        <f t="shared" si="342"/>
        <v>35250.54</v>
      </c>
      <c r="K766" s="9">
        <f t="shared" si="319"/>
        <v>28467.10280959147</v>
      </c>
      <c r="L766" s="53">
        <f t="shared" si="317"/>
        <v>-6783.437190408531</v>
      </c>
      <c r="M766" s="53">
        <f t="shared" si="343"/>
        <v>28467.10280959147</v>
      </c>
      <c r="N766" s="14">
        <v>1</v>
      </c>
    </row>
    <row r="767" spans="1:14" s="14" customFormat="1" ht="56.25" x14ac:dyDescent="0.25">
      <c r="A767" s="18">
        <v>766</v>
      </c>
      <c r="B767" s="31">
        <v>903866</v>
      </c>
      <c r="C767" s="32" t="s">
        <v>970</v>
      </c>
      <c r="D767" s="48" t="s">
        <v>8</v>
      </c>
      <c r="E767" s="9">
        <v>7386</v>
      </c>
      <c r="F767" s="9">
        <f t="shared" si="341"/>
        <v>8924.1825503616001</v>
      </c>
      <c r="G767" s="12">
        <v>8300</v>
      </c>
      <c r="H767" s="9">
        <f t="shared" si="323"/>
        <v>9176.9115999999995</v>
      </c>
      <c r="I767" s="12">
        <v>106475</v>
      </c>
      <c r="J767" s="9">
        <f t="shared" si="342"/>
        <v>111905.22499999999</v>
      </c>
      <c r="K767" s="9">
        <f t="shared" si="319"/>
        <v>43335.439716787194</v>
      </c>
      <c r="L767" s="53">
        <f t="shared" si="317"/>
        <v>-68569.785283212797</v>
      </c>
      <c r="M767" s="53">
        <f t="shared" si="343"/>
        <v>43335.439716787194</v>
      </c>
      <c r="N767" s="14">
        <v>1</v>
      </c>
    </row>
    <row r="768" spans="1:14" s="14" customFormat="1" ht="56.25" x14ac:dyDescent="0.25">
      <c r="A768" s="18">
        <v>767</v>
      </c>
      <c r="B768" s="31">
        <v>903867</v>
      </c>
      <c r="C768" s="32" t="s">
        <v>971</v>
      </c>
      <c r="D768" s="48" t="s">
        <v>8</v>
      </c>
      <c r="E768" s="9">
        <v>7161</v>
      </c>
      <c r="F768" s="9">
        <f t="shared" si="341"/>
        <v>8652.3248366015996</v>
      </c>
      <c r="G768" s="12">
        <v>8000</v>
      </c>
      <c r="H768" s="9">
        <f t="shared" si="323"/>
        <v>8845.2160000000003</v>
      </c>
      <c r="I768" s="12">
        <v>147763</v>
      </c>
      <c r="J768" s="9">
        <f t="shared" si="342"/>
        <v>155298.913</v>
      </c>
      <c r="K768" s="9">
        <f t="shared" si="319"/>
        <v>57598.817945533869</v>
      </c>
      <c r="L768" s="53">
        <f t="shared" si="317"/>
        <v>-97700.095054466132</v>
      </c>
      <c r="M768" s="53">
        <f t="shared" si="343"/>
        <v>57598.817945533869</v>
      </c>
      <c r="N768" s="14">
        <v>1</v>
      </c>
    </row>
    <row r="769" spans="1:14" s="14" customFormat="1" x14ac:dyDescent="0.25">
      <c r="A769" s="18">
        <v>768</v>
      </c>
      <c r="B769" s="31">
        <v>903868</v>
      </c>
      <c r="C769" s="32" t="s">
        <v>172</v>
      </c>
      <c r="D769" s="48" t="s">
        <v>8</v>
      </c>
      <c r="E769" s="9">
        <v>8154</v>
      </c>
      <c r="F769" s="9">
        <f t="shared" si="341"/>
        <v>9852.1235466623984</v>
      </c>
      <c r="G769" s="12">
        <v>8472</v>
      </c>
      <c r="H769" s="9">
        <f t="shared" si="323"/>
        <v>9367.0837439999996</v>
      </c>
      <c r="I769" s="12">
        <v>188416</v>
      </c>
      <c r="J769" s="9">
        <f t="shared" si="342"/>
        <v>198025.21599999999</v>
      </c>
      <c r="K769" s="9">
        <f t="shared" si="319"/>
        <v>72414.807763554127</v>
      </c>
      <c r="L769" s="53">
        <f t="shared" si="317"/>
        <v>-125610.40823644586</v>
      </c>
      <c r="M769" s="53">
        <f t="shared" si="343"/>
        <v>72414.807763554127</v>
      </c>
      <c r="N769" s="14">
        <v>1</v>
      </c>
    </row>
    <row r="770" spans="1:14" s="14" customFormat="1" ht="22.5" x14ac:dyDescent="0.25">
      <c r="A770" s="18">
        <v>769</v>
      </c>
      <c r="B770" s="31">
        <v>903869</v>
      </c>
      <c r="C770" s="32" t="s">
        <v>972</v>
      </c>
      <c r="D770" s="48" t="s">
        <v>8</v>
      </c>
      <c r="E770" s="9">
        <v>13201</v>
      </c>
      <c r="F770" s="9">
        <f t="shared" ref="F770" si="344">E770*(1+9.28%)*(1+5.2%)*(1+5.1%)</f>
        <v>15950.1941304256</v>
      </c>
      <c r="G770" s="12">
        <v>7488</v>
      </c>
      <c r="H770" s="9">
        <f t="shared" si="323"/>
        <v>8279.1221759999989</v>
      </c>
      <c r="I770" s="12" t="s">
        <v>9</v>
      </c>
      <c r="J770" s="50" t="s">
        <v>9</v>
      </c>
      <c r="K770" s="9">
        <f t="shared" si="319"/>
        <v>12114.6581532128</v>
      </c>
      <c r="L770" s="70">
        <f>+K770-H770</f>
        <v>3835.5359772128013</v>
      </c>
      <c r="M770" s="70">
        <f>+H770</f>
        <v>8279.1221759999989</v>
      </c>
      <c r="N770" s="14">
        <v>4</v>
      </c>
    </row>
    <row r="771" spans="1:14" s="14" customFormat="1" ht="22.5" x14ac:dyDescent="0.25">
      <c r="A771" s="18">
        <v>770</v>
      </c>
      <c r="B771" s="31">
        <v>903870</v>
      </c>
      <c r="C771" s="32" t="s">
        <v>173</v>
      </c>
      <c r="D771" s="48" t="s">
        <v>8</v>
      </c>
      <c r="E771" s="9">
        <v>18943</v>
      </c>
      <c r="F771" s="9">
        <f>E771*(1+9.28%)*(1+5.2%)*(1+5.1%)</f>
        <v>22888.002985580799</v>
      </c>
      <c r="G771" s="12">
        <v>18400</v>
      </c>
      <c r="H771" s="9">
        <f t="shared" si="323"/>
        <v>20343.996799999997</v>
      </c>
      <c r="I771" s="12">
        <v>36682.5</v>
      </c>
      <c r="J771" s="9">
        <f>I771*(1+5.1%)</f>
        <v>38553.307499999995</v>
      </c>
      <c r="K771" s="9">
        <f t="shared" si="319"/>
        <v>27261.769095193595</v>
      </c>
      <c r="L771" s="53">
        <f t="shared" si="317"/>
        <v>-11291.538404806401</v>
      </c>
      <c r="M771" s="53">
        <f t="shared" ref="M771:M772" si="345">+K771</f>
        <v>27261.769095193595</v>
      </c>
      <c r="N771" s="14">
        <v>1</v>
      </c>
    </row>
    <row r="772" spans="1:14" s="14" customFormat="1" ht="22.5" x14ac:dyDescent="0.25">
      <c r="A772" s="18">
        <v>771</v>
      </c>
      <c r="B772" s="31">
        <v>903871</v>
      </c>
      <c r="C772" s="32" t="s">
        <v>174</v>
      </c>
      <c r="D772" s="48" t="s">
        <v>8</v>
      </c>
      <c r="E772" s="9">
        <v>24150</v>
      </c>
      <c r="F772" s="9">
        <f>E772*(1+9.28%)*(1+5.2%)*(1+5.1%)</f>
        <v>29179.394610239997</v>
      </c>
      <c r="G772" s="12">
        <v>23500</v>
      </c>
      <c r="H772" s="9">
        <f t="shared" si="323"/>
        <v>25982.822</v>
      </c>
      <c r="I772" s="12">
        <v>36682.5</v>
      </c>
      <c r="J772" s="9">
        <f>I772*(1+5.1%)</f>
        <v>38553.307499999995</v>
      </c>
      <c r="K772" s="9">
        <f t="shared" si="319"/>
        <v>31238.508036746662</v>
      </c>
      <c r="L772" s="53">
        <f t="shared" ref="L772:L835" si="346">+K772-J772</f>
        <v>-7314.7994632533337</v>
      </c>
      <c r="M772" s="53">
        <f t="shared" si="345"/>
        <v>31238.508036746662</v>
      </c>
      <c r="N772" s="14">
        <v>1</v>
      </c>
    </row>
    <row r="773" spans="1:14" s="14" customFormat="1" ht="22.5" x14ac:dyDescent="0.25">
      <c r="A773" s="18">
        <v>772</v>
      </c>
      <c r="B773" s="31">
        <v>903872</v>
      </c>
      <c r="C773" s="32" t="s">
        <v>973</v>
      </c>
      <c r="D773" s="48" t="s">
        <v>8</v>
      </c>
      <c r="E773" s="9">
        <v>9014</v>
      </c>
      <c r="F773" s="9">
        <f t="shared" ref="F773" si="347">E773*(1+9.28%)*(1+5.2%)*(1+5.1%)</f>
        <v>10891.2241414784</v>
      </c>
      <c r="G773" s="12">
        <v>9365</v>
      </c>
      <c r="H773" s="9">
        <f t="shared" si="323"/>
        <v>10354.430979999999</v>
      </c>
      <c r="I773" s="12" t="s">
        <v>9</v>
      </c>
      <c r="J773" s="50" t="s">
        <v>9</v>
      </c>
      <c r="K773" s="9">
        <f t="shared" si="319"/>
        <v>10622.827560739199</v>
      </c>
      <c r="L773" s="70">
        <f>+K773-H773</f>
        <v>268.39658073919963</v>
      </c>
      <c r="M773" s="70">
        <f>+H773</f>
        <v>10354.430979999999</v>
      </c>
      <c r="N773" s="14">
        <v>4</v>
      </c>
    </row>
    <row r="774" spans="1:14" s="14" customFormat="1" ht="22.5" x14ac:dyDescent="0.25">
      <c r="A774" s="18">
        <v>773</v>
      </c>
      <c r="B774" s="31">
        <v>903873</v>
      </c>
      <c r="C774" s="32" t="s">
        <v>175</v>
      </c>
      <c r="D774" s="48" t="s">
        <v>8</v>
      </c>
      <c r="E774" s="9">
        <v>17710</v>
      </c>
      <c r="F774" s="9">
        <f t="shared" ref="F774:F781" si="348">E774*(1+9.28%)*(1+5.2%)*(1+5.1%)</f>
        <v>21398.222714176001</v>
      </c>
      <c r="G774" s="12">
        <v>17200</v>
      </c>
      <c r="H774" s="9">
        <f t="shared" si="323"/>
        <v>19017.214400000001</v>
      </c>
      <c r="I774" s="12">
        <v>36682.5</v>
      </c>
      <c r="J774" s="9">
        <f t="shared" ref="J774:J779" si="349">I774*(1+5.1%)</f>
        <v>38553.307499999995</v>
      </c>
      <c r="K774" s="9">
        <f t="shared" si="319"/>
        <v>26322.914871392</v>
      </c>
      <c r="L774" s="53">
        <f t="shared" si="346"/>
        <v>-12230.392628607995</v>
      </c>
      <c r="M774" s="53">
        <f t="shared" ref="M774:M782" si="350">+K774</f>
        <v>26322.914871392</v>
      </c>
      <c r="N774" s="14">
        <v>1</v>
      </c>
    </row>
    <row r="775" spans="1:14" s="14" customFormat="1" ht="33.75" x14ac:dyDescent="0.25">
      <c r="A775" s="18">
        <v>774</v>
      </c>
      <c r="B775" s="31">
        <v>903874</v>
      </c>
      <c r="C775" s="32" t="s">
        <v>176</v>
      </c>
      <c r="D775" s="48" t="s">
        <v>8</v>
      </c>
      <c r="E775" s="9">
        <v>8839</v>
      </c>
      <c r="F775" s="9">
        <f t="shared" si="348"/>
        <v>10679.7792529984</v>
      </c>
      <c r="G775" s="12">
        <v>8600</v>
      </c>
      <c r="H775" s="9">
        <f t="shared" si="323"/>
        <v>9508.6072000000004</v>
      </c>
      <c r="I775" s="12">
        <v>38469</v>
      </c>
      <c r="J775" s="9">
        <f t="shared" si="349"/>
        <v>40430.918999999994</v>
      </c>
      <c r="K775" s="9">
        <f t="shared" si="319"/>
        <v>20206.435150999463</v>
      </c>
      <c r="L775" s="53">
        <f t="shared" si="346"/>
        <v>-20224.483849000531</v>
      </c>
      <c r="M775" s="53">
        <f t="shared" si="350"/>
        <v>20206.435150999463</v>
      </c>
      <c r="N775" s="14">
        <v>1</v>
      </c>
    </row>
    <row r="776" spans="1:14" s="14" customFormat="1" ht="22.5" x14ac:dyDescent="0.25">
      <c r="A776" s="18">
        <v>775</v>
      </c>
      <c r="B776" s="31">
        <v>903875</v>
      </c>
      <c r="C776" s="32" t="s">
        <v>177</v>
      </c>
      <c r="D776" s="48" t="s">
        <v>8</v>
      </c>
      <c r="E776" s="9">
        <v>6151</v>
      </c>
      <c r="F776" s="9">
        <f t="shared" si="348"/>
        <v>7431.9857659455993</v>
      </c>
      <c r="G776" s="12">
        <v>6500</v>
      </c>
      <c r="H776" s="9">
        <f t="shared" si="323"/>
        <v>7186.7379999999994</v>
      </c>
      <c r="I776" s="12">
        <v>19297</v>
      </c>
      <c r="J776" s="9">
        <f t="shared" si="349"/>
        <v>20281.146999999997</v>
      </c>
      <c r="K776" s="9">
        <f t="shared" si="319"/>
        <v>11633.2902553152</v>
      </c>
      <c r="L776" s="53">
        <f t="shared" si="346"/>
        <v>-8647.8567446847974</v>
      </c>
      <c r="M776" s="53">
        <f t="shared" si="350"/>
        <v>11633.2902553152</v>
      </c>
      <c r="N776" s="14">
        <v>1</v>
      </c>
    </row>
    <row r="777" spans="1:14" s="14" customFormat="1" ht="22.5" x14ac:dyDescent="0.25">
      <c r="A777" s="18">
        <v>776</v>
      </c>
      <c r="B777" s="31">
        <v>903876</v>
      </c>
      <c r="C777" s="32" t="s">
        <v>178</v>
      </c>
      <c r="D777" s="48" t="s">
        <v>8</v>
      </c>
      <c r="E777" s="9">
        <v>10005</v>
      </c>
      <c r="F777" s="9">
        <f t="shared" si="348"/>
        <v>12088.606338527999</v>
      </c>
      <c r="G777" s="12">
        <v>9700</v>
      </c>
      <c r="H777" s="9">
        <f t="shared" si="323"/>
        <v>10724.8244</v>
      </c>
      <c r="I777" s="12">
        <v>50545</v>
      </c>
      <c r="J777" s="9">
        <f t="shared" si="349"/>
        <v>53122.794999999998</v>
      </c>
      <c r="K777" s="9">
        <f t="shared" si="319"/>
        <v>25312.075246175998</v>
      </c>
      <c r="L777" s="53">
        <f t="shared" si="346"/>
        <v>-27810.719753824</v>
      </c>
      <c r="M777" s="53">
        <f t="shared" si="350"/>
        <v>25312.075246175998</v>
      </c>
      <c r="N777" s="14">
        <v>1</v>
      </c>
    </row>
    <row r="778" spans="1:14" s="14" customFormat="1" ht="22.5" x14ac:dyDescent="0.25">
      <c r="A778" s="18">
        <v>777</v>
      </c>
      <c r="B778" s="31">
        <v>903877</v>
      </c>
      <c r="C778" s="32" t="s">
        <v>179</v>
      </c>
      <c r="D778" s="48" t="s">
        <v>8</v>
      </c>
      <c r="E778" s="9">
        <v>15640</v>
      </c>
      <c r="F778" s="9">
        <f t="shared" si="348"/>
        <v>18897.131747583997</v>
      </c>
      <c r="G778" s="12">
        <v>15200</v>
      </c>
      <c r="H778" s="9">
        <f t="shared" si="323"/>
        <v>16805.910400000001</v>
      </c>
      <c r="I778" s="12">
        <v>53438</v>
      </c>
      <c r="J778" s="9">
        <f t="shared" si="349"/>
        <v>56163.337999999996</v>
      </c>
      <c r="K778" s="9">
        <f t="shared" si="319"/>
        <v>30622.12671586133</v>
      </c>
      <c r="L778" s="53">
        <f t="shared" si="346"/>
        <v>-25541.211284138666</v>
      </c>
      <c r="M778" s="53">
        <f t="shared" si="350"/>
        <v>30622.12671586133</v>
      </c>
      <c r="N778" s="14">
        <v>1</v>
      </c>
    </row>
    <row r="779" spans="1:14" s="14" customFormat="1" ht="22.5" x14ac:dyDescent="0.25">
      <c r="A779" s="18">
        <v>778</v>
      </c>
      <c r="B779" s="31">
        <v>903878</v>
      </c>
      <c r="C779" s="32" t="s">
        <v>180</v>
      </c>
      <c r="D779" s="48" t="s">
        <v>8</v>
      </c>
      <c r="E779" s="9">
        <v>12657</v>
      </c>
      <c r="F779" s="9">
        <f t="shared" si="348"/>
        <v>15292.902591379199</v>
      </c>
      <c r="G779" s="12">
        <v>13150</v>
      </c>
      <c r="H779" s="9">
        <f t="shared" si="323"/>
        <v>14539.3238</v>
      </c>
      <c r="I779" s="12">
        <v>61174</v>
      </c>
      <c r="J779" s="9">
        <f t="shared" si="349"/>
        <v>64293.873999999996</v>
      </c>
      <c r="K779" s="9">
        <f t="shared" ref="K779:K842" si="351">+AVERAGE(F779,H779,J779)</f>
        <v>31375.366797126397</v>
      </c>
      <c r="L779" s="53">
        <f t="shared" si="346"/>
        <v>-32918.507202873603</v>
      </c>
      <c r="M779" s="53">
        <f t="shared" si="350"/>
        <v>31375.366797126397</v>
      </c>
      <c r="N779" s="14">
        <v>1</v>
      </c>
    </row>
    <row r="780" spans="1:14" s="14" customFormat="1" ht="22.5" x14ac:dyDescent="0.25">
      <c r="A780" s="18">
        <v>779</v>
      </c>
      <c r="B780" s="31">
        <v>903879</v>
      </c>
      <c r="C780" s="32" t="s">
        <v>181</v>
      </c>
      <c r="D780" s="48" t="s">
        <v>8</v>
      </c>
      <c r="E780" s="9">
        <v>11766</v>
      </c>
      <c r="F780" s="9">
        <f t="shared" si="348"/>
        <v>14216.3460448896</v>
      </c>
      <c r="G780" s="12">
        <v>12224</v>
      </c>
      <c r="H780" s="9">
        <f t="shared" si="323"/>
        <v>13515.490048</v>
      </c>
      <c r="I780" s="12">
        <v>153570</v>
      </c>
      <c r="J780" s="9">
        <f t="shared" ref="J780:J782" si="352">I780*(1+5.1%)</f>
        <v>161402.06999999998</v>
      </c>
      <c r="K780" s="9">
        <f t="shared" si="351"/>
        <v>63044.635364296526</v>
      </c>
      <c r="L780" s="53">
        <f t="shared" si="346"/>
        <v>-98357.434635703452</v>
      </c>
      <c r="M780" s="53">
        <f t="shared" si="350"/>
        <v>63044.635364296526</v>
      </c>
      <c r="N780" s="14">
        <v>1</v>
      </c>
    </row>
    <row r="781" spans="1:14" s="14" customFormat="1" ht="22.5" x14ac:dyDescent="0.25">
      <c r="A781" s="18">
        <v>780</v>
      </c>
      <c r="B781" s="31">
        <v>903880</v>
      </c>
      <c r="C781" s="32" t="s">
        <v>182</v>
      </c>
      <c r="D781" s="48" t="s">
        <v>8</v>
      </c>
      <c r="E781" s="9">
        <v>10580</v>
      </c>
      <c r="F781" s="9">
        <f t="shared" si="348"/>
        <v>12783.353829248001</v>
      </c>
      <c r="G781" s="12">
        <v>10300</v>
      </c>
      <c r="H781" s="9">
        <f t="shared" si="323"/>
        <v>11388.2156</v>
      </c>
      <c r="I781" s="12">
        <v>30110</v>
      </c>
      <c r="J781" s="9">
        <f t="shared" si="352"/>
        <v>31645.609999999997</v>
      </c>
      <c r="K781" s="9">
        <f t="shared" si="351"/>
        <v>18605.726476415999</v>
      </c>
      <c r="L781" s="53">
        <f t="shared" si="346"/>
        <v>-13039.883523583998</v>
      </c>
      <c r="M781" s="53">
        <f t="shared" si="350"/>
        <v>18605.726476415999</v>
      </c>
      <c r="N781" s="14">
        <v>1</v>
      </c>
    </row>
    <row r="782" spans="1:14" s="14" customFormat="1" ht="45" x14ac:dyDescent="0.25">
      <c r="A782" s="18">
        <v>781</v>
      </c>
      <c r="B782" s="31">
        <v>903883</v>
      </c>
      <c r="C782" s="32" t="s">
        <v>974</v>
      </c>
      <c r="D782" s="48" t="s">
        <v>8</v>
      </c>
      <c r="E782" s="9" t="s">
        <v>9</v>
      </c>
      <c r="F782" s="9" t="s">
        <v>9</v>
      </c>
      <c r="G782" s="12">
        <v>4211</v>
      </c>
      <c r="H782" s="9">
        <f t="shared" si="323"/>
        <v>4655.9005719999996</v>
      </c>
      <c r="I782" s="12">
        <v>18914</v>
      </c>
      <c r="J782" s="9">
        <f t="shared" si="352"/>
        <v>19878.613999999998</v>
      </c>
      <c r="K782" s="9">
        <f t="shared" si="351"/>
        <v>12267.257285999998</v>
      </c>
      <c r="L782" s="53">
        <f t="shared" si="346"/>
        <v>-7611.3567139999996</v>
      </c>
      <c r="M782" s="53">
        <f t="shared" si="350"/>
        <v>12267.257285999998</v>
      </c>
      <c r="N782" s="14">
        <v>1</v>
      </c>
    </row>
    <row r="783" spans="1:14" s="14" customFormat="1" ht="78.75" x14ac:dyDescent="0.25">
      <c r="A783" s="18">
        <v>782</v>
      </c>
      <c r="B783" s="31">
        <v>903885</v>
      </c>
      <c r="C783" s="32" t="s">
        <v>975</v>
      </c>
      <c r="D783" s="48" t="s">
        <v>8</v>
      </c>
      <c r="E783" s="9">
        <v>55545</v>
      </c>
      <c r="F783" s="9">
        <f t="shared" ref="F783:F784" si="353">E783*(1+9.28%)*(1+5.2%)*(1+5.1%)</f>
        <v>67112.607603551995</v>
      </c>
      <c r="G783" s="12">
        <v>54100</v>
      </c>
      <c r="H783" s="9">
        <f t="shared" si="323"/>
        <v>59815.773200000003</v>
      </c>
      <c r="I783" s="12" t="s">
        <v>9</v>
      </c>
      <c r="J783" s="50" t="s">
        <v>9</v>
      </c>
      <c r="K783" s="9">
        <f t="shared" si="351"/>
        <v>63464.190401775995</v>
      </c>
      <c r="L783" s="70">
        <f>+K783-H783</f>
        <v>3648.417201775992</v>
      </c>
      <c r="M783" s="70">
        <f t="shared" ref="M783:M784" si="354">+H783</f>
        <v>59815.773200000003</v>
      </c>
      <c r="N783" s="14">
        <v>4</v>
      </c>
    </row>
    <row r="784" spans="1:14" s="14" customFormat="1" ht="67.5" x14ac:dyDescent="0.25">
      <c r="A784" s="18">
        <v>783</v>
      </c>
      <c r="B784" s="31">
        <v>903886</v>
      </c>
      <c r="C784" s="32" t="s">
        <v>976</v>
      </c>
      <c r="D784" s="48" t="s">
        <v>8</v>
      </c>
      <c r="E784" s="9">
        <v>12914</v>
      </c>
      <c r="F784" s="9">
        <f t="shared" si="353"/>
        <v>15603.424513318401</v>
      </c>
      <c r="G784" s="12">
        <v>13600</v>
      </c>
      <c r="H784" s="9">
        <f t="shared" si="323"/>
        <v>15036.867200000001</v>
      </c>
      <c r="I784" s="12" t="s">
        <v>9</v>
      </c>
      <c r="J784" s="50" t="s">
        <v>9</v>
      </c>
      <c r="K784" s="9">
        <f t="shared" si="351"/>
        <v>15320.145856659201</v>
      </c>
      <c r="L784" s="70">
        <f>+K784-H784</f>
        <v>283.27865665920035</v>
      </c>
      <c r="M784" s="70">
        <f t="shared" si="354"/>
        <v>15036.867200000001</v>
      </c>
      <c r="N784" s="14">
        <v>4</v>
      </c>
    </row>
    <row r="785" spans="1:14" s="14" customFormat="1" ht="78.75" x14ac:dyDescent="0.25">
      <c r="A785" s="18">
        <v>784</v>
      </c>
      <c r="B785" s="31">
        <v>903887</v>
      </c>
      <c r="C785" s="32" t="s">
        <v>977</v>
      </c>
      <c r="D785" s="48" t="s">
        <v>8</v>
      </c>
      <c r="E785" s="9">
        <v>38525</v>
      </c>
      <c r="F785" s="9">
        <f t="shared" ref="F785:F793" si="355">E785*(1+9.28%)*(1+5.2%)*(1+5.1%)</f>
        <v>46548.081878240002</v>
      </c>
      <c r="G785" s="12">
        <v>37500</v>
      </c>
      <c r="H785" s="9">
        <f t="shared" si="323"/>
        <v>41461.949999999997</v>
      </c>
      <c r="I785" s="12">
        <v>43033.5</v>
      </c>
      <c r="J785" s="9">
        <f t="shared" ref="J785:J792" si="356">I785*(1+5.1%)</f>
        <v>45228.208500000001</v>
      </c>
      <c r="K785" s="9">
        <f t="shared" si="351"/>
        <v>44412.746792746671</v>
      </c>
      <c r="L785" s="53">
        <f t="shared" si="346"/>
        <v>-815.46170725332922</v>
      </c>
      <c r="M785" s="53">
        <f>+K785</f>
        <v>44412.746792746671</v>
      </c>
      <c r="N785" s="14">
        <v>1</v>
      </c>
    </row>
    <row r="786" spans="1:14" s="14" customFormat="1" ht="78.75" x14ac:dyDescent="0.25">
      <c r="A786" s="18">
        <v>785</v>
      </c>
      <c r="B786" s="31">
        <v>903888</v>
      </c>
      <c r="C786" s="32" t="s">
        <v>978</v>
      </c>
      <c r="D786" s="48" t="s">
        <v>8</v>
      </c>
      <c r="E786" s="9">
        <v>47035</v>
      </c>
      <c r="F786" s="9">
        <f t="shared" si="355"/>
        <v>56830.344740895998</v>
      </c>
      <c r="G786" s="12">
        <v>45800</v>
      </c>
      <c r="H786" s="9">
        <f t="shared" si="323"/>
        <v>50638.861599999997</v>
      </c>
      <c r="I786" s="12">
        <v>29346</v>
      </c>
      <c r="J786" s="9">
        <f t="shared" si="356"/>
        <v>30842.645999999997</v>
      </c>
      <c r="K786" s="9">
        <f t="shared" si="351"/>
        <v>46103.95078029867</v>
      </c>
      <c r="L786" s="71">
        <f t="shared" si="346"/>
        <v>15261.304780298673</v>
      </c>
      <c r="M786" s="71">
        <f t="shared" ref="M786:M792" si="357">+J786</f>
        <v>30842.645999999997</v>
      </c>
      <c r="N786" s="14">
        <v>5</v>
      </c>
    </row>
    <row r="787" spans="1:14" s="14" customFormat="1" ht="78.75" x14ac:dyDescent="0.25">
      <c r="A787" s="18">
        <v>786</v>
      </c>
      <c r="B787" s="31">
        <v>903889</v>
      </c>
      <c r="C787" s="32" t="s">
        <v>979</v>
      </c>
      <c r="D787" s="48" t="s">
        <v>8</v>
      </c>
      <c r="E787" s="9">
        <v>47035</v>
      </c>
      <c r="F787" s="9">
        <f t="shared" si="355"/>
        <v>56830.344740895998</v>
      </c>
      <c r="G787" s="12">
        <v>45800</v>
      </c>
      <c r="H787" s="9">
        <f t="shared" ref="H787:H850" si="358">G787*(1+5.2%)*(1+5.1%)</f>
        <v>50638.861599999997</v>
      </c>
      <c r="I787" s="12">
        <v>33398</v>
      </c>
      <c r="J787" s="9">
        <f t="shared" si="356"/>
        <v>35101.297999999995</v>
      </c>
      <c r="K787" s="9">
        <f t="shared" si="351"/>
        <v>47523.501446965325</v>
      </c>
      <c r="L787" s="71">
        <f t="shared" si="346"/>
        <v>12422.20344696533</v>
      </c>
      <c r="M787" s="71">
        <f t="shared" si="357"/>
        <v>35101.297999999995</v>
      </c>
      <c r="N787" s="14">
        <v>5</v>
      </c>
    </row>
    <row r="788" spans="1:14" s="14" customFormat="1" ht="78.75" x14ac:dyDescent="0.25">
      <c r="A788" s="18">
        <v>787</v>
      </c>
      <c r="B788" s="31">
        <v>903890</v>
      </c>
      <c r="C788" s="32" t="s">
        <v>980</v>
      </c>
      <c r="D788" s="48" t="s">
        <v>8</v>
      </c>
      <c r="E788" s="9">
        <v>55545</v>
      </c>
      <c r="F788" s="9">
        <f t="shared" si="355"/>
        <v>67112.607603551995</v>
      </c>
      <c r="G788" s="12">
        <v>54100</v>
      </c>
      <c r="H788" s="9">
        <f t="shared" si="358"/>
        <v>59815.773200000003</v>
      </c>
      <c r="I788" s="12">
        <v>33398</v>
      </c>
      <c r="J788" s="9">
        <f t="shared" si="356"/>
        <v>35101.297999999995</v>
      </c>
      <c r="K788" s="9">
        <f t="shared" si="351"/>
        <v>54009.892934517331</v>
      </c>
      <c r="L788" s="71">
        <f t="shared" si="346"/>
        <v>18908.594934517336</v>
      </c>
      <c r="M788" s="71">
        <f t="shared" si="357"/>
        <v>35101.297999999995</v>
      </c>
      <c r="N788" s="14">
        <v>5</v>
      </c>
    </row>
    <row r="789" spans="1:14" s="14" customFormat="1" ht="78.75" x14ac:dyDescent="0.25">
      <c r="A789" s="18">
        <v>788</v>
      </c>
      <c r="B789" s="31">
        <v>903891</v>
      </c>
      <c r="C789" s="32" t="s">
        <v>981</v>
      </c>
      <c r="D789" s="48" t="s">
        <v>8</v>
      </c>
      <c r="E789" s="9">
        <v>64055</v>
      </c>
      <c r="F789" s="9">
        <f t="shared" si="355"/>
        <v>77394.870466207998</v>
      </c>
      <c r="G789" s="12">
        <v>62400</v>
      </c>
      <c r="H789" s="9">
        <f t="shared" si="358"/>
        <v>68992.684800000003</v>
      </c>
      <c r="I789" s="12">
        <v>39858</v>
      </c>
      <c r="J789" s="9">
        <f t="shared" si="356"/>
        <v>41890.757999999994</v>
      </c>
      <c r="K789" s="9">
        <f t="shared" si="351"/>
        <v>62759.437755402672</v>
      </c>
      <c r="L789" s="71">
        <f t="shared" si="346"/>
        <v>20868.679755402678</v>
      </c>
      <c r="M789" s="71">
        <f t="shared" si="357"/>
        <v>41890.757999999994</v>
      </c>
      <c r="N789" s="14">
        <v>5</v>
      </c>
    </row>
    <row r="790" spans="1:14" s="14" customFormat="1" ht="78.75" x14ac:dyDescent="0.25">
      <c r="A790" s="18">
        <v>789</v>
      </c>
      <c r="B790" s="31">
        <v>903892</v>
      </c>
      <c r="C790" s="32" t="s">
        <v>982</v>
      </c>
      <c r="D790" s="48" t="s">
        <v>8</v>
      </c>
      <c r="E790" s="9">
        <v>64055</v>
      </c>
      <c r="F790" s="9">
        <f t="shared" si="355"/>
        <v>77394.870466207998</v>
      </c>
      <c r="G790" s="12">
        <v>62400</v>
      </c>
      <c r="H790" s="9">
        <f t="shared" si="358"/>
        <v>68992.684800000003</v>
      </c>
      <c r="I790" s="12">
        <v>33398</v>
      </c>
      <c r="J790" s="9">
        <f t="shared" si="356"/>
        <v>35101.297999999995</v>
      </c>
      <c r="K790" s="9">
        <f t="shared" si="351"/>
        <v>60496.284422069344</v>
      </c>
      <c r="L790" s="71">
        <f t="shared" si="346"/>
        <v>25394.986422069349</v>
      </c>
      <c r="M790" s="71">
        <f t="shared" si="357"/>
        <v>35101.297999999995</v>
      </c>
      <c r="N790" s="14">
        <v>5</v>
      </c>
    </row>
    <row r="791" spans="1:14" s="14" customFormat="1" ht="78.75" x14ac:dyDescent="0.25">
      <c r="A791" s="18">
        <v>790</v>
      </c>
      <c r="B791" s="31">
        <v>903893</v>
      </c>
      <c r="C791" s="32" t="s">
        <v>983</v>
      </c>
      <c r="D791" s="48" t="s">
        <v>8</v>
      </c>
      <c r="E791" s="9">
        <v>72565</v>
      </c>
      <c r="F791" s="9">
        <f t="shared" si="355"/>
        <v>87677.133328864002</v>
      </c>
      <c r="G791" s="12">
        <v>70700</v>
      </c>
      <c r="H791" s="9">
        <f t="shared" si="358"/>
        <v>78169.596400000009</v>
      </c>
      <c r="I791" s="12">
        <v>36683</v>
      </c>
      <c r="J791" s="9">
        <f t="shared" si="356"/>
        <v>38553.832999999999</v>
      </c>
      <c r="K791" s="9">
        <f t="shared" si="351"/>
        <v>68133.520909621337</v>
      </c>
      <c r="L791" s="71">
        <f t="shared" si="346"/>
        <v>29579.687909621338</v>
      </c>
      <c r="M791" s="71">
        <f t="shared" si="357"/>
        <v>38553.832999999999</v>
      </c>
      <c r="N791" s="14">
        <v>5</v>
      </c>
    </row>
    <row r="792" spans="1:14" s="14" customFormat="1" ht="78.75" x14ac:dyDescent="0.25">
      <c r="A792" s="18">
        <v>791</v>
      </c>
      <c r="B792" s="31">
        <v>903894</v>
      </c>
      <c r="C792" s="32" t="s">
        <v>984</v>
      </c>
      <c r="D792" s="48" t="s">
        <v>8</v>
      </c>
      <c r="E792" s="9">
        <v>72565</v>
      </c>
      <c r="F792" s="9">
        <f t="shared" si="355"/>
        <v>87677.133328864002</v>
      </c>
      <c r="G792" s="12">
        <v>70700</v>
      </c>
      <c r="H792" s="9">
        <f t="shared" si="358"/>
        <v>78169.596400000009</v>
      </c>
      <c r="I792" s="12">
        <v>36683</v>
      </c>
      <c r="J792" s="9">
        <f t="shared" si="356"/>
        <v>38553.832999999999</v>
      </c>
      <c r="K792" s="9">
        <f t="shared" si="351"/>
        <v>68133.520909621337</v>
      </c>
      <c r="L792" s="71">
        <f t="shared" si="346"/>
        <v>29579.687909621338</v>
      </c>
      <c r="M792" s="71">
        <f t="shared" si="357"/>
        <v>38553.832999999999</v>
      </c>
      <c r="N792" s="14">
        <v>5</v>
      </c>
    </row>
    <row r="793" spans="1:14" s="14" customFormat="1" ht="33.75" x14ac:dyDescent="0.25">
      <c r="A793" s="18">
        <v>792</v>
      </c>
      <c r="B793" s="31">
        <v>903895</v>
      </c>
      <c r="C793" s="32" t="s">
        <v>985</v>
      </c>
      <c r="D793" s="48" t="s">
        <v>8</v>
      </c>
      <c r="E793" s="9">
        <v>7685</v>
      </c>
      <c r="F793" s="9">
        <f t="shared" si="355"/>
        <v>9285.4512455359982</v>
      </c>
      <c r="G793" s="12">
        <v>7500</v>
      </c>
      <c r="H793" s="9">
        <f t="shared" si="358"/>
        <v>8292.39</v>
      </c>
      <c r="I793" s="12" t="s">
        <v>9</v>
      </c>
      <c r="J793" s="50" t="s">
        <v>9</v>
      </c>
      <c r="K793" s="9">
        <f t="shared" si="351"/>
        <v>8788.9206227679988</v>
      </c>
      <c r="L793" s="70">
        <f>+K793-H793</f>
        <v>496.53062276799938</v>
      </c>
      <c r="M793" s="70">
        <f>+H793</f>
        <v>8292.39</v>
      </c>
      <c r="N793" s="14">
        <v>4</v>
      </c>
    </row>
    <row r="794" spans="1:14" s="14" customFormat="1" x14ac:dyDescent="0.25">
      <c r="A794" s="18">
        <v>793</v>
      </c>
      <c r="B794" s="31">
        <v>904001</v>
      </c>
      <c r="C794" s="32" t="s">
        <v>183</v>
      </c>
      <c r="D794" s="48" t="s">
        <v>8</v>
      </c>
      <c r="E794" s="9">
        <v>374900</v>
      </c>
      <c r="F794" s="9">
        <f t="shared" ref="F794:F801" si="359">E794*(1+9.28%)*(1+5.2%)*(1+5.1%)</f>
        <v>452975.36394943995</v>
      </c>
      <c r="G794" s="12">
        <v>365100</v>
      </c>
      <c r="H794" s="9">
        <f t="shared" si="358"/>
        <v>403673.54519999999</v>
      </c>
      <c r="I794" s="12">
        <v>435297</v>
      </c>
      <c r="J794" s="9">
        <f t="shared" ref="J794:J800" si="360">I794*(1+5.1%)</f>
        <v>457497.147</v>
      </c>
      <c r="K794" s="9">
        <f t="shared" si="351"/>
        <v>438048.68538314663</v>
      </c>
      <c r="L794" s="53">
        <f t="shared" si="346"/>
        <v>-19448.461616853368</v>
      </c>
      <c r="M794" s="53">
        <f t="shared" ref="M794:M795" si="361">+K794</f>
        <v>438048.68538314663</v>
      </c>
      <c r="N794" s="14">
        <v>1</v>
      </c>
    </row>
    <row r="795" spans="1:14" s="14" customFormat="1" ht="33.75" x14ac:dyDescent="0.25">
      <c r="A795" s="18">
        <v>794</v>
      </c>
      <c r="B795" s="31">
        <v>904002</v>
      </c>
      <c r="C795" s="32" t="s">
        <v>184</v>
      </c>
      <c r="D795" s="48" t="s">
        <v>8</v>
      </c>
      <c r="E795" s="9">
        <v>80615</v>
      </c>
      <c r="F795" s="9">
        <f t="shared" si="359"/>
        <v>97403.59819894399</v>
      </c>
      <c r="G795" s="12">
        <v>78500</v>
      </c>
      <c r="H795" s="9">
        <f t="shared" si="358"/>
        <v>86793.682000000001</v>
      </c>
      <c r="I795" s="12">
        <v>97136</v>
      </c>
      <c r="J795" s="9">
        <f t="shared" si="360"/>
        <v>102089.93599999999</v>
      </c>
      <c r="K795" s="9">
        <f t="shared" si="351"/>
        <v>95429.072066314649</v>
      </c>
      <c r="L795" s="53">
        <f t="shared" si="346"/>
        <v>-6660.8639336853375</v>
      </c>
      <c r="M795" s="53">
        <f t="shared" si="361"/>
        <v>95429.072066314649</v>
      </c>
      <c r="N795" s="14">
        <v>1</v>
      </c>
    </row>
    <row r="796" spans="1:14" s="14" customFormat="1" x14ac:dyDescent="0.25">
      <c r="A796" s="18">
        <v>795</v>
      </c>
      <c r="B796" s="31">
        <v>904004</v>
      </c>
      <c r="C796" s="32" t="s">
        <v>185</v>
      </c>
      <c r="D796" s="48" t="s">
        <v>8</v>
      </c>
      <c r="E796" s="9">
        <v>88803</v>
      </c>
      <c r="F796" s="9">
        <f t="shared" si="359"/>
        <v>107296.8024667968</v>
      </c>
      <c r="G796" s="12">
        <v>86500</v>
      </c>
      <c r="H796" s="9">
        <f t="shared" si="358"/>
        <v>95638.898000000001</v>
      </c>
      <c r="I796" s="12">
        <v>83001</v>
      </c>
      <c r="J796" s="9">
        <f t="shared" si="360"/>
        <v>87234.050999999992</v>
      </c>
      <c r="K796" s="9">
        <f t="shared" si="351"/>
        <v>96723.250488932259</v>
      </c>
      <c r="L796" s="71">
        <f t="shared" si="346"/>
        <v>9489.1994889322668</v>
      </c>
      <c r="M796" s="71">
        <f t="shared" ref="M796:M797" si="362">+J796</f>
        <v>87234.050999999992</v>
      </c>
      <c r="N796" s="14">
        <v>5</v>
      </c>
    </row>
    <row r="797" spans="1:14" s="14" customFormat="1" ht="22.5" x14ac:dyDescent="0.25">
      <c r="A797" s="18">
        <v>796</v>
      </c>
      <c r="B797" s="31">
        <v>904005</v>
      </c>
      <c r="C797" s="32" t="s">
        <v>186</v>
      </c>
      <c r="D797" s="48" t="s">
        <v>8</v>
      </c>
      <c r="E797" s="9">
        <v>98595</v>
      </c>
      <c r="F797" s="9">
        <f t="shared" si="359"/>
        <v>119128.05016963198</v>
      </c>
      <c r="G797" s="12">
        <v>96000</v>
      </c>
      <c r="H797" s="9">
        <f t="shared" si="358"/>
        <v>106142.59199999999</v>
      </c>
      <c r="I797" s="12">
        <v>67014</v>
      </c>
      <c r="J797" s="9">
        <f t="shared" si="360"/>
        <v>70431.713999999993</v>
      </c>
      <c r="K797" s="9">
        <f t="shared" si="351"/>
        <v>98567.452056543974</v>
      </c>
      <c r="L797" s="71">
        <f t="shared" si="346"/>
        <v>28135.738056543982</v>
      </c>
      <c r="M797" s="71">
        <f t="shared" si="362"/>
        <v>70431.713999999993</v>
      </c>
      <c r="N797" s="14">
        <v>5</v>
      </c>
    </row>
    <row r="798" spans="1:14" s="14" customFormat="1" ht="56.25" x14ac:dyDescent="0.25">
      <c r="A798" s="18">
        <v>797</v>
      </c>
      <c r="B798" s="31">
        <v>904101</v>
      </c>
      <c r="C798" s="32" t="s">
        <v>986</v>
      </c>
      <c r="D798" s="48" t="s">
        <v>8</v>
      </c>
      <c r="E798" s="9">
        <v>64019</v>
      </c>
      <c r="F798" s="9">
        <f t="shared" si="359"/>
        <v>77351.373232006401</v>
      </c>
      <c r="G798" s="12">
        <v>66511</v>
      </c>
      <c r="H798" s="9">
        <f t="shared" si="358"/>
        <v>73538.02017199999</v>
      </c>
      <c r="I798" s="12">
        <v>76540.5</v>
      </c>
      <c r="J798" s="9">
        <f t="shared" si="360"/>
        <v>80444.065499999997</v>
      </c>
      <c r="K798" s="9">
        <f t="shared" si="351"/>
        <v>77111.152968002119</v>
      </c>
      <c r="L798" s="53">
        <f t="shared" si="346"/>
        <v>-3332.9125319978775</v>
      </c>
      <c r="M798" s="53">
        <f t="shared" ref="M798:M800" si="363">+K798</f>
        <v>77111.152968002119</v>
      </c>
      <c r="N798" s="14">
        <v>1</v>
      </c>
    </row>
    <row r="799" spans="1:14" s="14" customFormat="1" ht="22.5" x14ac:dyDescent="0.25">
      <c r="A799" s="18">
        <v>798</v>
      </c>
      <c r="B799" s="31">
        <v>904102</v>
      </c>
      <c r="C799" s="32" t="s">
        <v>187</v>
      </c>
      <c r="D799" s="48" t="s">
        <v>8</v>
      </c>
      <c r="E799" s="9">
        <v>109825</v>
      </c>
      <c r="F799" s="9">
        <f t="shared" si="359"/>
        <v>132696.77072751999</v>
      </c>
      <c r="G799" s="12">
        <v>107000</v>
      </c>
      <c r="H799" s="9">
        <f t="shared" si="358"/>
        <v>118304.764</v>
      </c>
      <c r="I799" s="12">
        <v>127457</v>
      </c>
      <c r="J799" s="9">
        <f t="shared" si="360"/>
        <v>133957.307</v>
      </c>
      <c r="K799" s="9">
        <f t="shared" si="351"/>
        <v>128319.61390917333</v>
      </c>
      <c r="L799" s="53">
        <f t="shared" si="346"/>
        <v>-5637.6930908266659</v>
      </c>
      <c r="M799" s="53">
        <f t="shared" si="363"/>
        <v>128319.61390917333</v>
      </c>
      <c r="N799" s="14">
        <v>1</v>
      </c>
    </row>
    <row r="800" spans="1:14" s="14" customFormat="1" ht="33.75" x14ac:dyDescent="0.25">
      <c r="A800" s="18">
        <v>799</v>
      </c>
      <c r="B800" s="31">
        <v>904103</v>
      </c>
      <c r="C800" s="32" t="s">
        <v>987</v>
      </c>
      <c r="D800" s="48" t="s">
        <v>8</v>
      </c>
      <c r="E800" s="9">
        <v>44177</v>
      </c>
      <c r="F800" s="9">
        <f t="shared" si="359"/>
        <v>53377.147647891201</v>
      </c>
      <c r="G800" s="12">
        <v>43000</v>
      </c>
      <c r="H800" s="9">
        <f t="shared" si="358"/>
        <v>47543.036</v>
      </c>
      <c r="I800" s="12">
        <v>88044</v>
      </c>
      <c r="J800" s="9">
        <f t="shared" si="360"/>
        <v>92534.243999999992</v>
      </c>
      <c r="K800" s="9">
        <f t="shared" si="351"/>
        <v>64484.809215963731</v>
      </c>
      <c r="L800" s="53">
        <f t="shared" si="346"/>
        <v>-28049.434784036261</v>
      </c>
      <c r="M800" s="53">
        <f t="shared" si="363"/>
        <v>64484.809215963731</v>
      </c>
      <c r="N800" s="14">
        <v>1</v>
      </c>
    </row>
    <row r="801" spans="1:14" s="14" customFormat="1" ht="33.75" x14ac:dyDescent="0.25">
      <c r="A801" s="18">
        <v>800</v>
      </c>
      <c r="B801" s="31">
        <v>904104</v>
      </c>
      <c r="C801" s="32" t="s">
        <v>988</v>
      </c>
      <c r="D801" s="48" t="s">
        <v>8</v>
      </c>
      <c r="E801" s="9">
        <v>43610</v>
      </c>
      <c r="F801" s="9">
        <f t="shared" si="359"/>
        <v>52692.066209215998</v>
      </c>
      <c r="G801" s="12">
        <v>45307</v>
      </c>
      <c r="H801" s="9">
        <f t="shared" si="358"/>
        <v>50093.775163999999</v>
      </c>
      <c r="I801" s="12" t="s">
        <v>9</v>
      </c>
      <c r="J801" s="22" t="s">
        <v>9</v>
      </c>
      <c r="K801" s="9">
        <f t="shared" si="351"/>
        <v>51392.920686607999</v>
      </c>
      <c r="L801" s="70">
        <f t="shared" ref="L801:L803" si="364">+K801-H801</f>
        <v>1299.1455226079997</v>
      </c>
      <c r="M801" s="70">
        <f t="shared" ref="M801:M803" si="365">+H801</f>
        <v>50093.775163999999</v>
      </c>
      <c r="N801" s="14">
        <v>4</v>
      </c>
    </row>
    <row r="802" spans="1:14" s="14" customFormat="1" ht="33.75" x14ac:dyDescent="0.25">
      <c r="A802" s="18">
        <v>801</v>
      </c>
      <c r="B802" s="31">
        <v>904105</v>
      </c>
      <c r="C802" s="32" t="s">
        <v>989</v>
      </c>
      <c r="D802" s="48" t="s">
        <v>8</v>
      </c>
      <c r="E802" s="9">
        <v>43657</v>
      </c>
      <c r="F802" s="9">
        <f t="shared" ref="F802:F804" si="366">E802*(1+9.28%)*(1+5.2%)*(1+5.1%)</f>
        <v>52748.8542649792</v>
      </c>
      <c r="G802" s="12">
        <v>45356</v>
      </c>
      <c r="H802" s="9">
        <f t="shared" si="358"/>
        <v>50147.952111999999</v>
      </c>
      <c r="I802" s="12" t="s">
        <v>9</v>
      </c>
      <c r="J802" s="50" t="s">
        <v>9</v>
      </c>
      <c r="K802" s="9">
        <f t="shared" si="351"/>
        <v>51448.403188489596</v>
      </c>
      <c r="L802" s="70">
        <f t="shared" si="364"/>
        <v>1300.4510764895967</v>
      </c>
      <c r="M802" s="70">
        <f t="shared" si="365"/>
        <v>50147.952111999999</v>
      </c>
      <c r="N802" s="14">
        <v>4</v>
      </c>
    </row>
    <row r="803" spans="1:14" s="14" customFormat="1" ht="22.5" x14ac:dyDescent="0.25">
      <c r="A803" s="18">
        <v>802</v>
      </c>
      <c r="B803" s="31">
        <v>904107</v>
      </c>
      <c r="C803" s="32" t="s">
        <v>990</v>
      </c>
      <c r="D803" s="48" t="s">
        <v>8</v>
      </c>
      <c r="E803" s="9">
        <v>45662</v>
      </c>
      <c r="F803" s="9">
        <f t="shared" si="366"/>
        <v>55171.408558707197</v>
      </c>
      <c r="G803" s="12">
        <v>47429</v>
      </c>
      <c r="H803" s="9">
        <f t="shared" si="358"/>
        <v>52439.968708</v>
      </c>
      <c r="I803" s="12" t="s">
        <v>9</v>
      </c>
      <c r="J803" s="50" t="s">
        <v>9</v>
      </c>
      <c r="K803" s="9">
        <f t="shared" si="351"/>
        <v>53805.688633353595</v>
      </c>
      <c r="L803" s="70">
        <f t="shared" si="364"/>
        <v>1365.7199253535946</v>
      </c>
      <c r="M803" s="70">
        <f t="shared" si="365"/>
        <v>52439.968708</v>
      </c>
      <c r="N803" s="14">
        <v>4</v>
      </c>
    </row>
    <row r="804" spans="1:14" s="14" customFormat="1" x14ac:dyDescent="0.25">
      <c r="A804" s="18">
        <v>803</v>
      </c>
      <c r="B804" s="31">
        <v>904108</v>
      </c>
      <c r="C804" s="32" t="s">
        <v>991</v>
      </c>
      <c r="D804" s="48" t="s">
        <v>8</v>
      </c>
      <c r="E804" s="9">
        <v>35918</v>
      </c>
      <c r="F804" s="9">
        <f t="shared" si="366"/>
        <v>43398.157168140795</v>
      </c>
      <c r="G804" s="12">
        <v>37213</v>
      </c>
      <c r="H804" s="9">
        <f t="shared" si="358"/>
        <v>41144.627875999999</v>
      </c>
      <c r="I804" s="12">
        <v>39886</v>
      </c>
      <c r="J804" s="9">
        <f t="shared" ref="J804" si="367">I804*(1+5.1%)</f>
        <v>41920.185999999994</v>
      </c>
      <c r="K804" s="9">
        <f t="shared" si="351"/>
        <v>42154.323681380258</v>
      </c>
      <c r="L804" s="71">
        <f t="shared" si="346"/>
        <v>234.13768138026353</v>
      </c>
      <c r="M804" s="71">
        <f t="shared" ref="M804:M807" si="368">+J804</f>
        <v>41920.185999999994</v>
      </c>
      <c r="N804" s="14">
        <v>5</v>
      </c>
    </row>
    <row r="805" spans="1:14" s="14" customFormat="1" ht="33.75" x14ac:dyDescent="0.25">
      <c r="A805" s="18">
        <v>804</v>
      </c>
      <c r="B805" s="31">
        <v>904109</v>
      </c>
      <c r="C805" s="32" t="s">
        <v>188</v>
      </c>
      <c r="D805" s="48" t="s">
        <v>8</v>
      </c>
      <c r="E805" s="9">
        <v>45510</v>
      </c>
      <c r="F805" s="9">
        <f>E805*(1+9.28%)*(1+5.2%)*(1+5.1%)</f>
        <v>54987.753569855995</v>
      </c>
      <c r="G805" s="12">
        <v>47282</v>
      </c>
      <c r="H805" s="9">
        <f t="shared" si="358"/>
        <v>52277.437864</v>
      </c>
      <c r="I805" s="12">
        <v>38106</v>
      </c>
      <c r="J805" s="9">
        <f>I805*(1+5.1%)</f>
        <v>40049.405999999995</v>
      </c>
      <c r="K805" s="9">
        <f t="shared" si="351"/>
        <v>49104.86581128533</v>
      </c>
      <c r="L805" s="71">
        <f t="shared" si="346"/>
        <v>9055.4598112853346</v>
      </c>
      <c r="M805" s="71">
        <f t="shared" si="368"/>
        <v>40049.405999999995</v>
      </c>
      <c r="N805" s="14">
        <v>5</v>
      </c>
    </row>
    <row r="806" spans="1:14" s="14" customFormat="1" ht="45" x14ac:dyDescent="0.25">
      <c r="A806" s="18">
        <v>805</v>
      </c>
      <c r="B806" s="31">
        <v>904302</v>
      </c>
      <c r="C806" s="32" t="s">
        <v>189</v>
      </c>
      <c r="D806" s="48" t="s">
        <v>8</v>
      </c>
      <c r="E806" s="9">
        <v>63440</v>
      </c>
      <c r="F806" s="9">
        <f>E806*(1+9.28%)*(1+5.2%)*(1+5.1%)</f>
        <v>76651.792715264004</v>
      </c>
      <c r="G806" s="12">
        <v>61800</v>
      </c>
      <c r="H806" s="9">
        <f t="shared" si="358"/>
        <v>68329.293600000005</v>
      </c>
      <c r="I806" s="12">
        <v>51027</v>
      </c>
      <c r="J806" s="9">
        <f>I806*(1+5.1%)</f>
        <v>53629.376999999993</v>
      </c>
      <c r="K806" s="9">
        <f t="shared" si="351"/>
        <v>66203.487771754662</v>
      </c>
      <c r="L806" s="71">
        <f t="shared" si="346"/>
        <v>12574.110771754669</v>
      </c>
      <c r="M806" s="71">
        <f t="shared" si="368"/>
        <v>53629.376999999993</v>
      </c>
      <c r="N806" s="14">
        <v>5</v>
      </c>
    </row>
    <row r="807" spans="1:14" s="14" customFormat="1" ht="22.5" x14ac:dyDescent="0.25">
      <c r="A807" s="18">
        <v>806</v>
      </c>
      <c r="B807" s="31">
        <v>904501</v>
      </c>
      <c r="C807" s="32" t="s">
        <v>190</v>
      </c>
      <c r="D807" s="48" t="s">
        <v>8</v>
      </c>
      <c r="E807" s="9">
        <v>40425</v>
      </c>
      <c r="F807" s="9">
        <f>E807*(1+9.28%)*(1+5.2%)*(1+5.1%)</f>
        <v>48843.769238879999</v>
      </c>
      <c r="G807" s="12">
        <v>45300</v>
      </c>
      <c r="H807" s="9">
        <f t="shared" si="358"/>
        <v>50086.035599999996</v>
      </c>
      <c r="I807" s="12">
        <v>39858</v>
      </c>
      <c r="J807" s="9">
        <f>I807*(1+5.1%)</f>
        <v>41890.757999999994</v>
      </c>
      <c r="K807" s="9">
        <f t="shared" si="351"/>
        <v>46940.187612959999</v>
      </c>
      <c r="L807" s="71">
        <f t="shared" si="346"/>
        <v>5049.4296129600043</v>
      </c>
      <c r="M807" s="71">
        <f t="shared" si="368"/>
        <v>41890.757999999994</v>
      </c>
      <c r="N807" s="14">
        <v>5</v>
      </c>
    </row>
    <row r="808" spans="1:14" s="14" customFormat="1" x14ac:dyDescent="0.25">
      <c r="A808" s="18">
        <v>807</v>
      </c>
      <c r="B808" s="31">
        <v>904503</v>
      </c>
      <c r="C808" s="32" t="s">
        <v>191</v>
      </c>
      <c r="D808" s="48" t="s">
        <v>8</v>
      </c>
      <c r="E808" s="9">
        <v>38870</v>
      </c>
      <c r="F808" s="9">
        <f>E808*(1+9.28%)*(1+5.2%)*(1+5.1%)</f>
        <v>46964.930372672003</v>
      </c>
      <c r="G808" s="12">
        <v>40383</v>
      </c>
      <c r="H808" s="9">
        <f t="shared" si="358"/>
        <v>44649.544716000004</v>
      </c>
      <c r="I808" s="12">
        <v>54202.5</v>
      </c>
      <c r="J808" s="9">
        <f>I808*(1+5.1%)</f>
        <v>56966.827499999999</v>
      </c>
      <c r="K808" s="9">
        <f t="shared" si="351"/>
        <v>49527.100862890678</v>
      </c>
      <c r="L808" s="53">
        <f t="shared" si="346"/>
        <v>-7439.726637109321</v>
      </c>
      <c r="M808" s="53">
        <f>+K808</f>
        <v>49527.100862890678</v>
      </c>
      <c r="N808" s="14">
        <v>1</v>
      </c>
    </row>
    <row r="809" spans="1:14" s="14" customFormat="1" ht="78.75" x14ac:dyDescent="0.25">
      <c r="A809" s="18">
        <v>808</v>
      </c>
      <c r="B809" s="31">
        <v>904508</v>
      </c>
      <c r="C809" s="32" t="s">
        <v>992</v>
      </c>
      <c r="D809" s="48" t="s">
        <v>8</v>
      </c>
      <c r="E809" s="9">
        <v>23595</v>
      </c>
      <c r="F809" s="9">
        <f t="shared" ref="F809:F810" si="369">E809*(1+9.28%)*(1+5.2%)*(1+5.1%)</f>
        <v>28508.812249631999</v>
      </c>
      <c r="G809" s="12">
        <v>24513</v>
      </c>
      <c r="H809" s="9">
        <f t="shared" si="358"/>
        <v>27102.847475999999</v>
      </c>
      <c r="I809" s="12" t="s">
        <v>9</v>
      </c>
      <c r="J809" s="50" t="s">
        <v>9</v>
      </c>
      <c r="K809" s="9">
        <f t="shared" si="351"/>
        <v>27805.829862815997</v>
      </c>
      <c r="L809" s="70">
        <f>+K809-H809</f>
        <v>702.98238681599832</v>
      </c>
      <c r="M809" s="70">
        <f>+H809</f>
        <v>27102.847475999999</v>
      </c>
      <c r="N809" s="14">
        <v>4</v>
      </c>
    </row>
    <row r="810" spans="1:14" s="14" customFormat="1" ht="22.5" x14ac:dyDescent="0.25">
      <c r="A810" s="18">
        <v>809</v>
      </c>
      <c r="B810" s="31">
        <v>904509</v>
      </c>
      <c r="C810" s="32" t="s">
        <v>993</v>
      </c>
      <c r="D810" s="48" t="s">
        <v>8</v>
      </c>
      <c r="E810" s="9">
        <v>43278</v>
      </c>
      <c r="F810" s="9">
        <f t="shared" si="369"/>
        <v>52290.925049356796</v>
      </c>
      <c r="G810" s="12">
        <v>48000</v>
      </c>
      <c r="H810" s="9">
        <f t="shared" si="358"/>
        <v>53071.295999999995</v>
      </c>
      <c r="I810" s="12">
        <v>62305</v>
      </c>
      <c r="J810" s="9">
        <f t="shared" ref="J810" si="370">I810*(1+5.1%)</f>
        <v>65482.554999999993</v>
      </c>
      <c r="K810" s="9">
        <f t="shared" si="351"/>
        <v>56948.258683118933</v>
      </c>
      <c r="L810" s="53">
        <f t="shared" si="346"/>
        <v>-8534.2963168810602</v>
      </c>
      <c r="M810" s="53">
        <f t="shared" ref="M810:M811" si="371">+K810</f>
        <v>56948.258683118933</v>
      </c>
      <c r="N810" s="14">
        <v>1</v>
      </c>
    </row>
    <row r="811" spans="1:14" s="14" customFormat="1" x14ac:dyDescent="0.25">
      <c r="A811" s="18">
        <v>810</v>
      </c>
      <c r="B811" s="31">
        <v>904510</v>
      </c>
      <c r="C811" s="32" t="s">
        <v>192</v>
      </c>
      <c r="D811" s="48" t="s">
        <v>8</v>
      </c>
      <c r="E811" s="9">
        <v>39367</v>
      </c>
      <c r="F811" s="9">
        <f>E811*(1+9.28%)*(1+5.2%)*(1+5.1%)</f>
        <v>47565.433855955198</v>
      </c>
      <c r="G811" s="12">
        <v>40899</v>
      </c>
      <c r="H811" s="9">
        <f t="shared" si="358"/>
        <v>45220.061147999993</v>
      </c>
      <c r="I811" s="12">
        <v>52012.5</v>
      </c>
      <c r="J811" s="9">
        <f>I811*(1+5.1%)</f>
        <v>54665.137499999997</v>
      </c>
      <c r="K811" s="9">
        <f t="shared" si="351"/>
        <v>49150.210834651727</v>
      </c>
      <c r="L811" s="53">
        <f t="shared" si="346"/>
        <v>-5514.92666534827</v>
      </c>
      <c r="M811" s="53">
        <f t="shared" si="371"/>
        <v>49150.210834651727</v>
      </c>
      <c r="N811" s="14">
        <v>1</v>
      </c>
    </row>
    <row r="812" spans="1:14" s="14" customFormat="1" ht="22.5" x14ac:dyDescent="0.25">
      <c r="A812" s="18">
        <v>811</v>
      </c>
      <c r="B812" s="31">
        <v>904601</v>
      </c>
      <c r="C812" s="32" t="s">
        <v>193</v>
      </c>
      <c r="D812" s="48" t="s">
        <v>8</v>
      </c>
      <c r="E812" s="9">
        <v>40897</v>
      </c>
      <c r="F812" s="9">
        <f>E812*(1+9.28%)*(1+5.2%)*(1+5.1%)</f>
        <v>49414.066309523201</v>
      </c>
      <c r="G812" s="12">
        <v>42489</v>
      </c>
      <c r="H812" s="9">
        <f t="shared" si="358"/>
        <v>46978.047827999995</v>
      </c>
      <c r="I812" s="12" t="s">
        <v>9</v>
      </c>
      <c r="J812" s="22" t="s">
        <v>9</v>
      </c>
      <c r="K812" s="9">
        <f t="shared" si="351"/>
        <v>48196.057068761598</v>
      </c>
      <c r="L812" s="70">
        <f t="shared" ref="L812:L813" si="372">+K812-H812</f>
        <v>1218.009240761603</v>
      </c>
      <c r="M812" s="70">
        <f t="shared" ref="M812:M813" si="373">+H812</f>
        <v>46978.047827999995</v>
      </c>
      <c r="N812" s="14">
        <v>4</v>
      </c>
    </row>
    <row r="813" spans="1:14" s="14" customFormat="1" ht="22.5" x14ac:dyDescent="0.25">
      <c r="A813" s="18">
        <v>812</v>
      </c>
      <c r="B813" s="31">
        <v>904602</v>
      </c>
      <c r="C813" s="32" t="s">
        <v>994</v>
      </c>
      <c r="D813" s="48" t="s">
        <v>8</v>
      </c>
      <c r="E813" s="9">
        <v>50486</v>
      </c>
      <c r="F813" s="9">
        <f t="shared" ref="F813:F815" si="374">E813*(1+9.28%)*(1+5.2%)*(1+5.1%)</f>
        <v>61000.037941721603</v>
      </c>
      <c r="G813" s="12">
        <v>52452</v>
      </c>
      <c r="H813" s="9">
        <f t="shared" si="358"/>
        <v>57993.658703999994</v>
      </c>
      <c r="I813" s="12" t="s">
        <v>9</v>
      </c>
      <c r="J813" s="50" t="s">
        <v>9</v>
      </c>
      <c r="K813" s="9">
        <f t="shared" si="351"/>
        <v>59496.848322860795</v>
      </c>
      <c r="L813" s="70">
        <f t="shared" si="372"/>
        <v>1503.1896188608007</v>
      </c>
      <c r="M813" s="70">
        <f t="shared" si="373"/>
        <v>57993.658703999994</v>
      </c>
      <c r="N813" s="14">
        <v>4</v>
      </c>
    </row>
    <row r="814" spans="1:14" s="14" customFormat="1" ht="22.5" x14ac:dyDescent="0.25">
      <c r="A814" s="18">
        <v>813</v>
      </c>
      <c r="B814" s="31">
        <v>904702</v>
      </c>
      <c r="C814" s="32" t="s">
        <v>995</v>
      </c>
      <c r="D814" s="48" t="s">
        <v>8</v>
      </c>
      <c r="E814" s="9">
        <v>79349</v>
      </c>
      <c r="F814" s="9">
        <f t="shared" si="374"/>
        <v>95873.94546285439</v>
      </c>
      <c r="G814" s="12">
        <v>82438</v>
      </c>
      <c r="H814" s="9">
        <f t="shared" si="358"/>
        <v>91147.739575999993</v>
      </c>
      <c r="I814" s="12">
        <v>95703</v>
      </c>
      <c r="J814" s="9">
        <f t="shared" ref="J814" si="375">I814*(1+5.1%)</f>
        <v>100583.85299999999</v>
      </c>
      <c r="K814" s="9">
        <f t="shared" si="351"/>
        <v>95868.512679618128</v>
      </c>
      <c r="L814" s="53">
        <f t="shared" si="346"/>
        <v>-4715.3403203818598</v>
      </c>
      <c r="M814" s="53">
        <f>+K814</f>
        <v>95868.512679618128</v>
      </c>
      <c r="N814" s="14">
        <v>1</v>
      </c>
    </row>
    <row r="815" spans="1:14" s="14" customFormat="1" ht="22.5" x14ac:dyDescent="0.25">
      <c r="A815" s="18">
        <v>814</v>
      </c>
      <c r="B815" s="31">
        <v>904704</v>
      </c>
      <c r="C815" s="32" t="s">
        <v>996</v>
      </c>
      <c r="D815" s="48" t="s">
        <v>8</v>
      </c>
      <c r="E815" s="9">
        <v>101959</v>
      </c>
      <c r="F815" s="9">
        <f t="shared" si="374"/>
        <v>123192.62505447038</v>
      </c>
      <c r="G815" s="12">
        <v>99300</v>
      </c>
      <c r="H815" s="9">
        <f t="shared" si="358"/>
        <v>109791.2436</v>
      </c>
      <c r="I815" s="12" t="s">
        <v>9</v>
      </c>
      <c r="J815" s="50" t="s">
        <v>9</v>
      </c>
      <c r="K815" s="9">
        <f t="shared" si="351"/>
        <v>116491.93432723518</v>
      </c>
      <c r="L815" s="70">
        <f>+K815-H815</f>
        <v>6700.6907272351818</v>
      </c>
      <c r="M815" s="70">
        <f>+H815</f>
        <v>109791.2436</v>
      </c>
      <c r="N815" s="14">
        <v>4</v>
      </c>
    </row>
    <row r="816" spans="1:14" s="14" customFormat="1" x14ac:dyDescent="0.25">
      <c r="A816" s="18">
        <v>815</v>
      </c>
      <c r="B816" s="31">
        <v>904705</v>
      </c>
      <c r="C816" s="32" t="s">
        <v>194</v>
      </c>
      <c r="D816" s="48" t="s">
        <v>8</v>
      </c>
      <c r="E816" s="9">
        <v>100625</v>
      </c>
      <c r="F816" s="9">
        <f t="shared" ref="F816:F821" si="376">E816*(1+9.28%)*(1+5.2%)*(1+5.1%)</f>
        <v>121580.81087599999</v>
      </c>
      <c r="G816" s="12">
        <v>98000</v>
      </c>
      <c r="H816" s="9">
        <f t="shared" si="358"/>
        <v>108353.89599999999</v>
      </c>
      <c r="I816" s="12">
        <v>98879</v>
      </c>
      <c r="J816" s="9">
        <f>I816*(1+5.1%)</f>
        <v>103921.829</v>
      </c>
      <c r="K816" s="9">
        <f t="shared" si="351"/>
        <v>111285.51195866666</v>
      </c>
      <c r="L816" s="71">
        <f t="shared" si="346"/>
        <v>7363.6829586666572</v>
      </c>
      <c r="M816" s="71">
        <f>+J816</f>
        <v>103921.829</v>
      </c>
      <c r="N816" s="14">
        <v>5</v>
      </c>
    </row>
    <row r="817" spans="1:14" s="14" customFormat="1" x14ac:dyDescent="0.25">
      <c r="A817" s="18">
        <v>816</v>
      </c>
      <c r="B817" s="31">
        <v>904706</v>
      </c>
      <c r="C817" s="32" t="s">
        <v>195</v>
      </c>
      <c r="D817" s="48" t="s">
        <v>8</v>
      </c>
      <c r="E817" s="9">
        <v>84041</v>
      </c>
      <c r="F817" s="9">
        <f t="shared" si="376"/>
        <v>101543.08498712959</v>
      </c>
      <c r="G817" s="12">
        <v>87313</v>
      </c>
      <c r="H817" s="9">
        <f t="shared" si="358"/>
        <v>96537.793075999987</v>
      </c>
      <c r="I817" s="12">
        <v>108123</v>
      </c>
      <c r="J817" s="9">
        <f>I817*(1+5.1%)</f>
        <v>113637.27299999999</v>
      </c>
      <c r="K817" s="9">
        <f t="shared" si="351"/>
        <v>103906.05035437651</v>
      </c>
      <c r="L817" s="53">
        <f t="shared" si="346"/>
        <v>-9731.2226456234785</v>
      </c>
      <c r="M817" s="53">
        <f>+K817</f>
        <v>103906.05035437651</v>
      </c>
      <c r="N817" s="14">
        <v>1</v>
      </c>
    </row>
    <row r="818" spans="1:14" s="14" customFormat="1" x14ac:dyDescent="0.25">
      <c r="A818" s="18">
        <v>817</v>
      </c>
      <c r="B818" s="31">
        <v>904707</v>
      </c>
      <c r="C818" s="32" t="s">
        <v>196</v>
      </c>
      <c r="D818" s="48" t="s">
        <v>8</v>
      </c>
      <c r="E818" s="9">
        <v>310500</v>
      </c>
      <c r="F818" s="9">
        <f t="shared" si="376"/>
        <v>375163.64498880005</v>
      </c>
      <c r="G818" s="12">
        <v>302400</v>
      </c>
      <c r="H818" s="9">
        <f t="shared" si="358"/>
        <v>334349.16479999997</v>
      </c>
      <c r="I818" s="12">
        <v>183413</v>
      </c>
      <c r="J818" s="9">
        <f>I818*(1+5.1%)</f>
        <v>192767.06299999999</v>
      </c>
      <c r="K818" s="9">
        <f t="shared" si="351"/>
        <v>300759.9575962667</v>
      </c>
      <c r="L818" s="71">
        <f t="shared" si="346"/>
        <v>107992.89459626671</v>
      </c>
      <c r="M818" s="71">
        <f t="shared" ref="M818:M819" si="377">+J818</f>
        <v>192767.06299999999</v>
      </c>
      <c r="N818" s="14">
        <v>5</v>
      </c>
    </row>
    <row r="819" spans="1:14" s="14" customFormat="1" ht="22.5" x14ac:dyDescent="0.25">
      <c r="A819" s="18">
        <v>818</v>
      </c>
      <c r="B819" s="31">
        <v>904720</v>
      </c>
      <c r="C819" s="32" t="s">
        <v>997</v>
      </c>
      <c r="D819" s="48" t="s">
        <v>8</v>
      </c>
      <c r="E819" s="9">
        <v>236032</v>
      </c>
      <c r="F819" s="9">
        <f t="shared" si="376"/>
        <v>285187.1995297792</v>
      </c>
      <c r="G819" s="12">
        <v>229900</v>
      </c>
      <c r="H819" s="9">
        <f t="shared" si="358"/>
        <v>254189.39480000001</v>
      </c>
      <c r="I819" s="12">
        <v>28908</v>
      </c>
      <c r="J819" s="9">
        <f>I819*(1+5.1%)</f>
        <v>30382.307999999997</v>
      </c>
      <c r="K819" s="9">
        <f t="shared" si="351"/>
        <v>189919.63410992641</v>
      </c>
      <c r="L819" s="71">
        <f t="shared" si="346"/>
        <v>159537.32610992642</v>
      </c>
      <c r="M819" s="71">
        <f t="shared" si="377"/>
        <v>30382.307999999997</v>
      </c>
      <c r="N819" s="14">
        <v>5</v>
      </c>
    </row>
    <row r="820" spans="1:14" s="14" customFormat="1" x14ac:dyDescent="0.25">
      <c r="A820" s="18">
        <v>819</v>
      </c>
      <c r="B820" s="31">
        <v>904801</v>
      </c>
      <c r="C820" s="32" t="s">
        <v>197</v>
      </c>
      <c r="D820" s="48" t="s">
        <v>8</v>
      </c>
      <c r="E820" s="9">
        <v>55890</v>
      </c>
      <c r="F820" s="9">
        <f t="shared" si="376"/>
        <v>67529.456097983988</v>
      </c>
      <c r="G820" s="12">
        <v>54400</v>
      </c>
      <c r="H820" s="9">
        <f t="shared" si="358"/>
        <v>60147.468800000002</v>
      </c>
      <c r="I820" s="12">
        <v>70956</v>
      </c>
      <c r="J820" s="9">
        <f>I820*(1+5.1%)</f>
        <v>74574.755999999994</v>
      </c>
      <c r="K820" s="9">
        <f t="shared" si="351"/>
        <v>67417.226965994661</v>
      </c>
      <c r="L820" s="53">
        <f t="shared" si="346"/>
        <v>-7157.5290340053325</v>
      </c>
      <c r="M820" s="53">
        <f>+K820</f>
        <v>67417.226965994661</v>
      </c>
      <c r="N820" s="14">
        <v>1</v>
      </c>
    </row>
    <row r="821" spans="1:14" s="14" customFormat="1" ht="33.75" x14ac:dyDescent="0.25">
      <c r="A821" s="18">
        <v>820</v>
      </c>
      <c r="B821" s="31">
        <v>904805</v>
      </c>
      <c r="C821" s="32" t="s">
        <v>198</v>
      </c>
      <c r="D821" s="48" t="s">
        <v>8</v>
      </c>
      <c r="E821" s="9">
        <v>76705</v>
      </c>
      <c r="F821" s="9">
        <f t="shared" si="376"/>
        <v>92679.315262047996</v>
      </c>
      <c r="G821" s="12">
        <v>74700</v>
      </c>
      <c r="H821" s="9">
        <f t="shared" si="358"/>
        <v>82592.204400000002</v>
      </c>
      <c r="I821" s="12" t="s">
        <v>9</v>
      </c>
      <c r="J821" s="22" t="s">
        <v>9</v>
      </c>
      <c r="K821" s="9">
        <f t="shared" si="351"/>
        <v>87635.759831023999</v>
      </c>
      <c r="L821" s="70">
        <f>+K821-H821</f>
        <v>5043.5554310239968</v>
      </c>
      <c r="M821" s="70">
        <f>+H821</f>
        <v>82592.204400000002</v>
      </c>
      <c r="N821" s="14">
        <v>4</v>
      </c>
    </row>
    <row r="822" spans="1:14" s="14" customFormat="1" ht="33.75" x14ac:dyDescent="0.25">
      <c r="A822" s="18">
        <v>821</v>
      </c>
      <c r="B822" s="31">
        <v>904806</v>
      </c>
      <c r="C822" s="32" t="s">
        <v>998</v>
      </c>
      <c r="D822" s="48" t="s">
        <v>8</v>
      </c>
      <c r="E822" s="9">
        <v>103062</v>
      </c>
      <c r="F822" s="9">
        <f t="shared" ref="F822" si="378">E822*(1+9.28%)*(1+5.2%)*(1+5.1%)</f>
        <v>124525.3319801472</v>
      </c>
      <c r="G822" s="12">
        <v>107074</v>
      </c>
      <c r="H822" s="9">
        <f t="shared" si="358"/>
        <v>118386.58224799999</v>
      </c>
      <c r="I822" s="12">
        <v>28908</v>
      </c>
      <c r="J822" s="9">
        <f t="shared" ref="J822" si="379">I822*(1+5.1%)</f>
        <v>30382.307999999997</v>
      </c>
      <c r="K822" s="9">
        <f t="shared" si="351"/>
        <v>91098.074076049073</v>
      </c>
      <c r="L822" s="71">
        <f t="shared" si="346"/>
        <v>60715.766076049076</v>
      </c>
      <c r="M822" s="71">
        <f>+J822</f>
        <v>30382.307999999997</v>
      </c>
      <c r="N822" s="14">
        <v>5</v>
      </c>
    </row>
    <row r="823" spans="1:14" s="14" customFormat="1" ht="33.75" x14ac:dyDescent="0.25">
      <c r="A823" s="18">
        <v>822</v>
      </c>
      <c r="B823" s="31">
        <v>904807</v>
      </c>
      <c r="C823" s="32" t="s">
        <v>199</v>
      </c>
      <c r="D823" s="48" t="s">
        <v>8</v>
      </c>
      <c r="E823" s="9">
        <v>55315</v>
      </c>
      <c r="F823" s="9">
        <f t="shared" ref="F823:F832" si="380">E823*(1+9.28%)*(1+5.2%)*(1+5.1%)</f>
        <v>66834.708607263994</v>
      </c>
      <c r="G823" s="12">
        <v>53900</v>
      </c>
      <c r="H823" s="9">
        <f t="shared" si="358"/>
        <v>59594.642800000001</v>
      </c>
      <c r="I823" s="12">
        <v>71175</v>
      </c>
      <c r="J823" s="9">
        <f t="shared" ref="J823:J832" si="381">I823*(1+5.1%)</f>
        <v>74804.924999999988</v>
      </c>
      <c r="K823" s="9">
        <f t="shared" si="351"/>
        <v>67078.092135754661</v>
      </c>
      <c r="L823" s="53">
        <f t="shared" si="346"/>
        <v>-7726.8328642453271</v>
      </c>
      <c r="M823" s="53">
        <f>+K823</f>
        <v>67078.092135754661</v>
      </c>
      <c r="N823" s="14">
        <v>1</v>
      </c>
    </row>
    <row r="824" spans="1:14" s="14" customFormat="1" ht="22.5" x14ac:dyDescent="0.25">
      <c r="A824" s="18">
        <v>823</v>
      </c>
      <c r="B824" s="31">
        <v>904808</v>
      </c>
      <c r="C824" s="32" t="s">
        <v>200</v>
      </c>
      <c r="D824" s="48" t="s">
        <v>8</v>
      </c>
      <c r="E824" s="9">
        <v>55809</v>
      </c>
      <c r="F824" s="9">
        <f t="shared" si="380"/>
        <v>67431.587321030398</v>
      </c>
      <c r="G824" s="12">
        <v>60900</v>
      </c>
      <c r="H824" s="9">
        <f t="shared" si="358"/>
        <v>67334.2068</v>
      </c>
      <c r="I824" s="12">
        <v>62306</v>
      </c>
      <c r="J824" s="9">
        <f t="shared" si="381"/>
        <v>65483.605999999992</v>
      </c>
      <c r="K824" s="9">
        <f t="shared" si="351"/>
        <v>66749.800040343471</v>
      </c>
      <c r="L824" s="71">
        <f t="shared" si="346"/>
        <v>1266.1940403434783</v>
      </c>
      <c r="M824" s="71">
        <f t="shared" ref="M824:M825" si="382">+J824</f>
        <v>65483.605999999992</v>
      </c>
      <c r="N824" s="14">
        <v>5</v>
      </c>
    </row>
    <row r="825" spans="1:14" s="14" customFormat="1" ht="67.5" x14ac:dyDescent="0.25">
      <c r="A825" s="18">
        <v>824</v>
      </c>
      <c r="B825" s="31">
        <v>904809</v>
      </c>
      <c r="C825" s="32" t="s">
        <v>999</v>
      </c>
      <c r="D825" s="48" t="s">
        <v>8</v>
      </c>
      <c r="E825" s="9">
        <v>72910</v>
      </c>
      <c r="F825" s="9">
        <f t="shared" si="380"/>
        <v>88093.981823295995</v>
      </c>
      <c r="G825" s="12">
        <v>71000</v>
      </c>
      <c r="H825" s="9">
        <f t="shared" si="358"/>
        <v>78501.292000000001</v>
      </c>
      <c r="I825" s="12">
        <v>27156</v>
      </c>
      <c r="J825" s="9">
        <f t="shared" si="381"/>
        <v>28540.955999999998</v>
      </c>
      <c r="K825" s="9">
        <f t="shared" si="351"/>
        <v>65045.409941098675</v>
      </c>
      <c r="L825" s="71">
        <f t="shared" si="346"/>
        <v>36504.453941098676</v>
      </c>
      <c r="M825" s="71">
        <f t="shared" si="382"/>
        <v>28540.955999999998</v>
      </c>
      <c r="N825" s="14">
        <v>5</v>
      </c>
    </row>
    <row r="826" spans="1:14" s="14" customFormat="1" x14ac:dyDescent="0.25">
      <c r="A826" s="18">
        <v>825</v>
      </c>
      <c r="B826" s="31">
        <v>904812</v>
      </c>
      <c r="C826" s="32" t="s">
        <v>201</v>
      </c>
      <c r="D826" s="48" t="s">
        <v>8</v>
      </c>
      <c r="E826" s="9">
        <v>33594</v>
      </c>
      <c r="F826" s="9">
        <f t="shared" si="380"/>
        <v>40590.169049126402</v>
      </c>
      <c r="G826" s="12">
        <v>34902</v>
      </c>
      <c r="H826" s="9">
        <f t="shared" si="358"/>
        <v>38589.466103999999</v>
      </c>
      <c r="I826" s="12">
        <v>61611</v>
      </c>
      <c r="J826" s="9">
        <f t="shared" si="381"/>
        <v>64753.160999999993</v>
      </c>
      <c r="K826" s="9">
        <f t="shared" si="351"/>
        <v>47977.598717708803</v>
      </c>
      <c r="L826" s="53">
        <f t="shared" si="346"/>
        <v>-16775.56228229119</v>
      </c>
      <c r="M826" s="53">
        <f t="shared" ref="M826:M827" si="383">+K826</f>
        <v>47977.598717708803</v>
      </c>
      <c r="N826" s="14">
        <v>1</v>
      </c>
    </row>
    <row r="827" spans="1:14" s="14" customFormat="1" ht="33.75" x14ac:dyDescent="0.25">
      <c r="A827" s="18">
        <v>826</v>
      </c>
      <c r="B827" s="31">
        <v>904901</v>
      </c>
      <c r="C827" s="32" t="s">
        <v>202</v>
      </c>
      <c r="D827" s="48" t="s">
        <v>8</v>
      </c>
      <c r="E827" s="9">
        <v>69604</v>
      </c>
      <c r="F827" s="9">
        <f t="shared" si="380"/>
        <v>84099.485815782391</v>
      </c>
      <c r="G827" s="12">
        <v>67800</v>
      </c>
      <c r="H827" s="9">
        <f t="shared" si="358"/>
        <v>74963.205600000001</v>
      </c>
      <c r="I827" s="12">
        <v>103443</v>
      </c>
      <c r="J827" s="9">
        <f t="shared" si="381"/>
        <v>108718.59299999999</v>
      </c>
      <c r="K827" s="9">
        <f t="shared" si="351"/>
        <v>89260.428138594129</v>
      </c>
      <c r="L827" s="53">
        <f t="shared" si="346"/>
        <v>-19458.164861405865</v>
      </c>
      <c r="M827" s="53">
        <f t="shared" si="383"/>
        <v>89260.428138594129</v>
      </c>
      <c r="N827" s="14">
        <v>1</v>
      </c>
    </row>
    <row r="828" spans="1:14" s="14" customFormat="1" ht="33.75" x14ac:dyDescent="0.25">
      <c r="A828" s="18">
        <v>827</v>
      </c>
      <c r="B828" s="31">
        <v>904902</v>
      </c>
      <c r="C828" s="32" t="s">
        <v>203</v>
      </c>
      <c r="D828" s="48" t="s">
        <v>8</v>
      </c>
      <c r="E828" s="9">
        <v>37837</v>
      </c>
      <c r="F828" s="9">
        <f t="shared" si="380"/>
        <v>45716.801402387195</v>
      </c>
      <c r="G828" s="12">
        <v>39310</v>
      </c>
      <c r="H828" s="9">
        <f t="shared" si="358"/>
        <v>43463.180119999997</v>
      </c>
      <c r="I828" s="12">
        <v>23871</v>
      </c>
      <c r="J828" s="9">
        <f t="shared" si="381"/>
        <v>25088.420999999998</v>
      </c>
      <c r="K828" s="9">
        <f t="shared" si="351"/>
        <v>38089.467507462396</v>
      </c>
      <c r="L828" s="71">
        <f t="shared" si="346"/>
        <v>13001.046507462397</v>
      </c>
      <c r="M828" s="71">
        <f t="shared" ref="M828:M832" si="384">+J828</f>
        <v>25088.420999999998</v>
      </c>
      <c r="N828" s="14">
        <v>5</v>
      </c>
    </row>
    <row r="829" spans="1:14" s="14" customFormat="1" ht="45" x14ac:dyDescent="0.25">
      <c r="A829" s="18">
        <v>828</v>
      </c>
      <c r="B829" s="31">
        <v>904904</v>
      </c>
      <c r="C829" s="32" t="s">
        <v>204</v>
      </c>
      <c r="D829" s="48" t="s">
        <v>8</v>
      </c>
      <c r="E829" s="9">
        <v>48838</v>
      </c>
      <c r="F829" s="9">
        <f t="shared" si="380"/>
        <v>59008.831220492801</v>
      </c>
      <c r="G829" s="12">
        <v>50739</v>
      </c>
      <c r="H829" s="9">
        <f t="shared" si="358"/>
        <v>56099.676827999996</v>
      </c>
      <c r="I829" s="12">
        <v>28580</v>
      </c>
      <c r="J829" s="9">
        <f t="shared" si="381"/>
        <v>30037.579999999998</v>
      </c>
      <c r="K829" s="9">
        <f t="shared" si="351"/>
        <v>48382.029349497599</v>
      </c>
      <c r="L829" s="71">
        <f t="shared" si="346"/>
        <v>18344.449349497601</v>
      </c>
      <c r="M829" s="71">
        <f t="shared" si="384"/>
        <v>30037.579999999998</v>
      </c>
      <c r="N829" s="14">
        <v>5</v>
      </c>
    </row>
    <row r="830" spans="1:14" s="14" customFormat="1" ht="45" x14ac:dyDescent="0.25">
      <c r="A830" s="18">
        <v>829</v>
      </c>
      <c r="B830" s="31">
        <v>904912</v>
      </c>
      <c r="C830" s="32" t="s">
        <v>205</v>
      </c>
      <c r="D830" s="48" t="s">
        <v>8</v>
      </c>
      <c r="E830" s="9">
        <v>84041</v>
      </c>
      <c r="F830" s="9">
        <f t="shared" si="380"/>
        <v>101543.08498712959</v>
      </c>
      <c r="G830" s="12">
        <v>87313</v>
      </c>
      <c r="H830" s="9">
        <f t="shared" si="358"/>
        <v>96537.793075999987</v>
      </c>
      <c r="I830" s="12">
        <v>49384</v>
      </c>
      <c r="J830" s="9">
        <f t="shared" si="381"/>
        <v>51902.583999999995</v>
      </c>
      <c r="K830" s="9">
        <f t="shared" si="351"/>
        <v>83327.820687709856</v>
      </c>
      <c r="L830" s="71">
        <f t="shared" si="346"/>
        <v>31425.236687709861</v>
      </c>
      <c r="M830" s="71">
        <f t="shared" si="384"/>
        <v>51902.583999999995</v>
      </c>
      <c r="N830" s="14">
        <v>5</v>
      </c>
    </row>
    <row r="831" spans="1:14" s="14" customFormat="1" x14ac:dyDescent="0.25">
      <c r="A831" s="18">
        <v>830</v>
      </c>
      <c r="B831" s="31">
        <v>904920</v>
      </c>
      <c r="C831" s="32" t="s">
        <v>206</v>
      </c>
      <c r="D831" s="48" t="s">
        <v>8</v>
      </c>
      <c r="E831" s="9">
        <v>56156</v>
      </c>
      <c r="F831" s="9">
        <f t="shared" si="380"/>
        <v>67850.8523284736</v>
      </c>
      <c r="G831" s="12">
        <v>58342</v>
      </c>
      <c r="H831" s="9">
        <f t="shared" si="358"/>
        <v>64505.948983999995</v>
      </c>
      <c r="I831" s="12">
        <v>36683</v>
      </c>
      <c r="J831" s="9">
        <f t="shared" si="381"/>
        <v>38553.832999999999</v>
      </c>
      <c r="K831" s="9">
        <f t="shared" si="351"/>
        <v>56970.211437491198</v>
      </c>
      <c r="L831" s="71">
        <f t="shared" si="346"/>
        <v>18416.378437491199</v>
      </c>
      <c r="M831" s="71">
        <f t="shared" si="384"/>
        <v>38553.832999999999</v>
      </c>
      <c r="N831" s="14">
        <v>5</v>
      </c>
    </row>
    <row r="832" spans="1:14" s="14" customFormat="1" x14ac:dyDescent="0.25">
      <c r="A832" s="18">
        <v>831</v>
      </c>
      <c r="B832" s="31">
        <v>904921</v>
      </c>
      <c r="C832" s="32" t="s">
        <v>207</v>
      </c>
      <c r="D832" s="48" t="s">
        <v>8</v>
      </c>
      <c r="E832" s="9">
        <v>34845</v>
      </c>
      <c r="F832" s="9">
        <f t="shared" si="380"/>
        <v>42101.697937632001</v>
      </c>
      <c r="G832" s="12">
        <v>33900</v>
      </c>
      <c r="H832" s="9">
        <f t="shared" si="358"/>
        <v>37481.602800000001</v>
      </c>
      <c r="I832" s="12">
        <v>25952</v>
      </c>
      <c r="J832" s="9">
        <f t="shared" si="381"/>
        <v>27275.552</v>
      </c>
      <c r="K832" s="9">
        <f t="shared" si="351"/>
        <v>35619.617579210666</v>
      </c>
      <c r="L832" s="71">
        <f t="shared" si="346"/>
        <v>8344.0655792106663</v>
      </c>
      <c r="M832" s="71">
        <f t="shared" si="384"/>
        <v>27275.552</v>
      </c>
      <c r="N832" s="14">
        <v>5</v>
      </c>
    </row>
    <row r="833" spans="1:14" s="14" customFormat="1" x14ac:dyDescent="0.25">
      <c r="A833" s="18">
        <v>832</v>
      </c>
      <c r="B833" s="31">
        <v>904922</v>
      </c>
      <c r="C833" s="32" t="s">
        <v>1000</v>
      </c>
      <c r="D833" s="48" t="s">
        <v>8</v>
      </c>
      <c r="E833" s="9">
        <v>25718</v>
      </c>
      <c r="F833" s="9">
        <f t="shared" ref="F833:F834" si="385">E833*(1+9.28%)*(1+5.2%)*(1+5.1%)</f>
        <v>31073.940811020795</v>
      </c>
      <c r="G833" s="12">
        <v>26717</v>
      </c>
      <c r="H833" s="9">
        <f t="shared" si="358"/>
        <v>29539.704483999998</v>
      </c>
      <c r="I833" s="12" t="s">
        <v>9</v>
      </c>
      <c r="J833" s="50" t="s">
        <v>9</v>
      </c>
      <c r="K833" s="9">
        <f t="shared" si="351"/>
        <v>30306.822647510395</v>
      </c>
      <c r="L833" s="70">
        <f>+K833-H833</f>
        <v>767.1181635103967</v>
      </c>
      <c r="M833" s="70">
        <f t="shared" ref="M833:M834" si="386">+H833</f>
        <v>29539.704483999998</v>
      </c>
      <c r="N833" s="14">
        <v>4</v>
      </c>
    </row>
    <row r="834" spans="1:14" s="14" customFormat="1" ht="22.5" x14ac:dyDescent="0.25">
      <c r="A834" s="18">
        <v>833</v>
      </c>
      <c r="B834" s="31">
        <v>904923</v>
      </c>
      <c r="C834" s="32" t="s">
        <v>1001</v>
      </c>
      <c r="D834" s="48" t="s">
        <v>8</v>
      </c>
      <c r="E834" s="9">
        <v>50945</v>
      </c>
      <c r="F834" s="9">
        <f t="shared" si="385"/>
        <v>61554.627677791992</v>
      </c>
      <c r="G834" s="12">
        <v>49600</v>
      </c>
      <c r="H834" s="9">
        <f t="shared" si="358"/>
        <v>54840.339200000002</v>
      </c>
      <c r="I834" s="12" t="s">
        <v>9</v>
      </c>
      <c r="J834" s="50" t="s">
        <v>9</v>
      </c>
      <c r="K834" s="9">
        <f t="shared" si="351"/>
        <v>58197.483438896001</v>
      </c>
      <c r="L834" s="70">
        <f>+K834-H834</f>
        <v>3357.1442388959986</v>
      </c>
      <c r="M834" s="70">
        <f t="shared" si="386"/>
        <v>54840.339200000002</v>
      </c>
      <c r="N834" s="14">
        <v>4</v>
      </c>
    </row>
    <row r="835" spans="1:14" s="14" customFormat="1" ht="22.5" x14ac:dyDescent="0.25">
      <c r="A835" s="18">
        <v>834</v>
      </c>
      <c r="B835" s="31">
        <v>904924</v>
      </c>
      <c r="C835" s="32" t="s">
        <v>208</v>
      </c>
      <c r="D835" s="48" t="s">
        <v>8</v>
      </c>
      <c r="E835" s="9">
        <v>27569</v>
      </c>
      <c r="F835" s="9">
        <f>E835*(1+9.28%)*(1+5.2%)*(1+5.1%)</f>
        <v>33310.423602886403</v>
      </c>
      <c r="G835" s="12">
        <v>30300</v>
      </c>
      <c r="H835" s="9">
        <f t="shared" si="358"/>
        <v>33501.255599999997</v>
      </c>
      <c r="I835" s="12">
        <v>29346</v>
      </c>
      <c r="J835" s="9">
        <f>I835*(1+5.1%)</f>
        <v>30842.645999999997</v>
      </c>
      <c r="K835" s="9">
        <f t="shared" si="351"/>
        <v>32551.441734295466</v>
      </c>
      <c r="L835" s="71">
        <f t="shared" si="346"/>
        <v>1708.7957342954687</v>
      </c>
      <c r="M835" s="71">
        <f t="shared" ref="M835:M838" si="387">+J835</f>
        <v>30842.645999999997</v>
      </c>
      <c r="N835" s="14">
        <v>5</v>
      </c>
    </row>
    <row r="836" spans="1:14" s="14" customFormat="1" ht="22.5" x14ac:dyDescent="0.25">
      <c r="A836" s="18">
        <v>835</v>
      </c>
      <c r="B836" s="31">
        <v>904925</v>
      </c>
      <c r="C836" s="32" t="s">
        <v>209</v>
      </c>
      <c r="D836" s="48" t="s">
        <v>8</v>
      </c>
      <c r="E836" s="9">
        <v>29699</v>
      </c>
      <c r="F836" s="9">
        <f>E836*(1+9.28%)*(1+5.2%)*(1+5.1%)</f>
        <v>35884.009959814401</v>
      </c>
      <c r="G836" s="12">
        <v>30855</v>
      </c>
      <c r="H836" s="9">
        <f t="shared" si="358"/>
        <v>34114.892460000003</v>
      </c>
      <c r="I836" s="12">
        <v>25952</v>
      </c>
      <c r="J836" s="9">
        <f>I836*(1+5.1%)</f>
        <v>27275.552</v>
      </c>
      <c r="K836" s="9">
        <f t="shared" si="351"/>
        <v>32424.818139938132</v>
      </c>
      <c r="L836" s="71">
        <f t="shared" ref="L836:L899" si="388">+K836-J836</f>
        <v>5149.2661399381323</v>
      </c>
      <c r="M836" s="71">
        <f t="shared" si="387"/>
        <v>27275.552</v>
      </c>
      <c r="N836" s="14">
        <v>5</v>
      </c>
    </row>
    <row r="837" spans="1:14" s="14" customFormat="1" ht="22.5" x14ac:dyDescent="0.25">
      <c r="A837" s="18">
        <v>836</v>
      </c>
      <c r="B837" s="31">
        <v>905201</v>
      </c>
      <c r="C837" s="32" t="s">
        <v>210</v>
      </c>
      <c r="D837" s="48" t="s">
        <v>8</v>
      </c>
      <c r="E837" s="9">
        <v>34864</v>
      </c>
      <c r="F837" s="9">
        <f>E837*(1+9.28%)*(1+5.2%)*(1+5.1%)</f>
        <v>42124.654811238397</v>
      </c>
      <c r="G837" s="12">
        <v>36221</v>
      </c>
      <c r="H837" s="9">
        <f t="shared" si="358"/>
        <v>40047.821091999998</v>
      </c>
      <c r="I837" s="12">
        <v>30332</v>
      </c>
      <c r="J837" s="9">
        <f>I837*(1+5.1%)</f>
        <v>31878.931999999997</v>
      </c>
      <c r="K837" s="9">
        <f t="shared" si="351"/>
        <v>38017.135967746137</v>
      </c>
      <c r="L837" s="71">
        <f t="shared" si="388"/>
        <v>6138.2039677461398</v>
      </c>
      <c r="M837" s="71">
        <f t="shared" si="387"/>
        <v>31878.931999999997</v>
      </c>
      <c r="N837" s="14">
        <v>5</v>
      </c>
    </row>
    <row r="838" spans="1:14" s="14" customFormat="1" ht="33.75" x14ac:dyDescent="0.25">
      <c r="A838" s="18">
        <v>837</v>
      </c>
      <c r="B838" s="31">
        <v>905202</v>
      </c>
      <c r="C838" s="32" t="s">
        <v>1002</v>
      </c>
      <c r="D838" s="48" t="s">
        <v>8</v>
      </c>
      <c r="E838" s="9">
        <v>141427</v>
      </c>
      <c r="F838" s="9">
        <f>E838*(1+9.28%)*(1+5.2%)*(1+5.1%)</f>
        <v>170880.09281749118</v>
      </c>
      <c r="G838" s="12">
        <v>137700</v>
      </c>
      <c r="H838" s="9">
        <f t="shared" si="358"/>
        <v>152248.28039999999</v>
      </c>
      <c r="I838" s="12">
        <v>151586</v>
      </c>
      <c r="J838" s="9">
        <f>I838*(1+5.1%)</f>
        <v>159316.886</v>
      </c>
      <c r="K838" s="9">
        <f t="shared" si="351"/>
        <v>160815.0864058304</v>
      </c>
      <c r="L838" s="71">
        <f t="shared" si="388"/>
        <v>1498.200405830401</v>
      </c>
      <c r="M838" s="71">
        <f t="shared" si="387"/>
        <v>159316.886</v>
      </c>
      <c r="N838" s="14">
        <v>5</v>
      </c>
    </row>
    <row r="839" spans="1:14" s="14" customFormat="1" ht="56.25" x14ac:dyDescent="0.25">
      <c r="A839" s="18">
        <v>838</v>
      </c>
      <c r="B839" s="31">
        <v>905203</v>
      </c>
      <c r="C839" s="32" t="s">
        <v>1003</v>
      </c>
      <c r="D839" s="48" t="s">
        <v>8</v>
      </c>
      <c r="E839" s="9">
        <v>101959</v>
      </c>
      <c r="F839" s="9">
        <f t="shared" ref="F839:F841" si="389">E839*(1+9.28%)*(1+5.2%)*(1+5.1%)</f>
        <v>123192.62505447038</v>
      </c>
      <c r="G839" s="12">
        <v>99300</v>
      </c>
      <c r="H839" s="9">
        <f t="shared" si="358"/>
        <v>109791.2436</v>
      </c>
      <c r="I839" s="12" t="s">
        <v>9</v>
      </c>
      <c r="J839" s="50" t="s">
        <v>9</v>
      </c>
      <c r="K839" s="9">
        <f t="shared" si="351"/>
        <v>116491.93432723518</v>
      </c>
      <c r="L839" s="70">
        <f t="shared" ref="L839:L841" si="390">+K839-H839</f>
        <v>6700.6907272351818</v>
      </c>
      <c r="M839" s="70">
        <f t="shared" ref="M839:M841" si="391">+H839</f>
        <v>109791.2436</v>
      </c>
      <c r="N839" s="14">
        <v>4</v>
      </c>
    </row>
    <row r="840" spans="1:14" s="14" customFormat="1" ht="56.25" x14ac:dyDescent="0.25">
      <c r="A840" s="18">
        <v>839</v>
      </c>
      <c r="B840" s="31">
        <v>905204</v>
      </c>
      <c r="C840" s="32" t="s">
        <v>1004</v>
      </c>
      <c r="D840" s="48" t="s">
        <v>8</v>
      </c>
      <c r="E840" s="9">
        <v>34161</v>
      </c>
      <c r="F840" s="9">
        <f t="shared" si="389"/>
        <v>41275.250487801597</v>
      </c>
      <c r="G840" s="12">
        <v>33300</v>
      </c>
      <c r="H840" s="9">
        <f t="shared" si="358"/>
        <v>36818.211599999995</v>
      </c>
      <c r="I840" s="12" t="s">
        <v>9</v>
      </c>
      <c r="J840" s="50" t="s">
        <v>9</v>
      </c>
      <c r="K840" s="9">
        <f t="shared" si="351"/>
        <v>39046.7310439008</v>
      </c>
      <c r="L840" s="70">
        <f t="shared" si="390"/>
        <v>2228.5194439008046</v>
      </c>
      <c r="M840" s="70">
        <f t="shared" si="391"/>
        <v>36818.211599999995</v>
      </c>
      <c r="N840" s="14">
        <v>4</v>
      </c>
    </row>
    <row r="841" spans="1:14" s="14" customFormat="1" ht="45" x14ac:dyDescent="0.25">
      <c r="A841" s="18">
        <v>840</v>
      </c>
      <c r="B841" s="31">
        <v>905205</v>
      </c>
      <c r="C841" s="32" t="s">
        <v>1005</v>
      </c>
      <c r="D841" s="48" t="s">
        <v>8</v>
      </c>
      <c r="E841" s="9">
        <v>32340</v>
      </c>
      <c r="F841" s="9">
        <f t="shared" si="389"/>
        <v>39075.015391104003</v>
      </c>
      <c r="G841" s="12">
        <v>33599</v>
      </c>
      <c r="H841" s="9">
        <f t="shared" si="358"/>
        <v>37148.801547999996</v>
      </c>
      <c r="I841" s="12" t="s">
        <v>9</v>
      </c>
      <c r="J841" s="50" t="s">
        <v>9</v>
      </c>
      <c r="K841" s="9">
        <f t="shared" si="351"/>
        <v>38111.908469552</v>
      </c>
      <c r="L841" s="70">
        <f t="shared" si="390"/>
        <v>963.10692155200377</v>
      </c>
      <c r="M841" s="70">
        <f t="shared" si="391"/>
        <v>37148.801547999996</v>
      </c>
      <c r="N841" s="14">
        <v>4</v>
      </c>
    </row>
    <row r="842" spans="1:14" s="14" customFormat="1" ht="33.75" x14ac:dyDescent="0.25">
      <c r="A842" s="18">
        <v>841</v>
      </c>
      <c r="B842" s="31">
        <v>905206</v>
      </c>
      <c r="C842" s="32" t="s">
        <v>211</v>
      </c>
      <c r="D842" s="48" t="s">
        <v>8</v>
      </c>
      <c r="E842" s="9">
        <v>32340</v>
      </c>
      <c r="F842" s="9">
        <f>E842*(1+9.28%)*(1+5.2%)*(1+5.1%)</f>
        <v>39075.015391104003</v>
      </c>
      <c r="G842" s="12">
        <v>34800</v>
      </c>
      <c r="H842" s="9">
        <f t="shared" si="358"/>
        <v>38476.689599999998</v>
      </c>
      <c r="I842" s="12">
        <v>31974</v>
      </c>
      <c r="J842" s="9">
        <f>I842*(1+5.1%)</f>
        <v>33604.673999999999</v>
      </c>
      <c r="K842" s="9">
        <f t="shared" si="351"/>
        <v>37052.126330367995</v>
      </c>
      <c r="L842" s="71">
        <f t="shared" si="388"/>
        <v>3447.4523303679962</v>
      </c>
      <c r="M842" s="71">
        <f>+J842</f>
        <v>33604.673999999999</v>
      </c>
      <c r="N842" s="14">
        <v>5</v>
      </c>
    </row>
    <row r="843" spans="1:14" s="14" customFormat="1" ht="22.5" x14ac:dyDescent="0.25">
      <c r="A843" s="18">
        <v>842</v>
      </c>
      <c r="B843" s="31">
        <v>905210</v>
      </c>
      <c r="C843" s="32" t="s">
        <v>1006</v>
      </c>
      <c r="D843" s="48" t="s">
        <v>8</v>
      </c>
      <c r="E843" s="9">
        <v>95361</v>
      </c>
      <c r="F843" s="9">
        <f t="shared" ref="F843" si="392">E843*(1+9.28%)*(1+5.2%)*(1+5.1%)</f>
        <v>115220.54863052159</v>
      </c>
      <c r="G843" s="12">
        <v>92900</v>
      </c>
      <c r="H843" s="9">
        <f t="shared" si="358"/>
        <v>102715.0708</v>
      </c>
      <c r="I843" s="12" t="s">
        <v>9</v>
      </c>
      <c r="J843" s="50" t="s">
        <v>9</v>
      </c>
      <c r="K843" s="9">
        <f t="shared" ref="K843:K906" si="393">+AVERAGE(F843,H843,J843)</f>
        <v>108967.8097152608</v>
      </c>
      <c r="L843" s="70">
        <f>+K843-H843</f>
        <v>6252.7389152607939</v>
      </c>
      <c r="M843" s="70">
        <f>+H843</f>
        <v>102715.0708</v>
      </c>
      <c r="N843" s="14">
        <v>4</v>
      </c>
    </row>
    <row r="844" spans="1:14" s="14" customFormat="1" ht="22.5" x14ac:dyDescent="0.25">
      <c r="A844" s="18">
        <v>843</v>
      </c>
      <c r="B844" s="31">
        <v>905213</v>
      </c>
      <c r="C844" s="32" t="s">
        <v>1007</v>
      </c>
      <c r="D844" s="48" t="s">
        <v>8</v>
      </c>
      <c r="E844" s="9">
        <v>37745</v>
      </c>
      <c r="F844" s="9">
        <f>E844*(1+9.28%)*(1+5.2%)*(1+5.1%)</f>
        <v>45605.641803872</v>
      </c>
      <c r="G844" s="12">
        <v>42300</v>
      </c>
      <c r="H844" s="9">
        <f t="shared" si="358"/>
        <v>46769.079599999997</v>
      </c>
      <c r="I844" s="12">
        <v>39858</v>
      </c>
      <c r="J844" s="9">
        <f>I844*(1+5.1%)</f>
        <v>41890.757999999994</v>
      </c>
      <c r="K844" s="9">
        <f t="shared" si="393"/>
        <v>44755.159801290662</v>
      </c>
      <c r="L844" s="71">
        <f t="shared" si="388"/>
        <v>2864.4018012906672</v>
      </c>
      <c r="M844" s="71">
        <f t="shared" ref="M844:M847" si="394">+J844</f>
        <v>41890.757999999994</v>
      </c>
      <c r="N844" s="14">
        <v>5</v>
      </c>
    </row>
    <row r="845" spans="1:14" s="14" customFormat="1" ht="33.75" x14ac:dyDescent="0.25">
      <c r="A845" s="18">
        <v>844</v>
      </c>
      <c r="B845" s="31">
        <v>905214</v>
      </c>
      <c r="C845" s="32" t="s">
        <v>1008</v>
      </c>
      <c r="D845" s="48" t="s">
        <v>8</v>
      </c>
      <c r="E845" s="9">
        <v>51290</v>
      </c>
      <c r="F845" s="9">
        <f>E845*(1+9.28%)*(1+5.2%)*(1+5.1%)</f>
        <v>61971.476172223993</v>
      </c>
      <c r="G845" s="12">
        <v>50000</v>
      </c>
      <c r="H845" s="9">
        <f t="shared" si="358"/>
        <v>55282.6</v>
      </c>
      <c r="I845" s="12">
        <v>44567</v>
      </c>
      <c r="J845" s="9">
        <f>I845*(1+5.1%)</f>
        <v>46839.916999999994</v>
      </c>
      <c r="K845" s="9">
        <f t="shared" si="393"/>
        <v>54697.997724074659</v>
      </c>
      <c r="L845" s="71">
        <f t="shared" si="388"/>
        <v>7858.0807240746653</v>
      </c>
      <c r="M845" s="71">
        <f t="shared" si="394"/>
        <v>46839.916999999994</v>
      </c>
      <c r="N845" s="14">
        <v>5</v>
      </c>
    </row>
    <row r="846" spans="1:14" s="14" customFormat="1" ht="45" x14ac:dyDescent="0.25">
      <c r="A846" s="18">
        <v>845</v>
      </c>
      <c r="B846" s="31">
        <v>905301</v>
      </c>
      <c r="C846" s="32" t="s">
        <v>1009</v>
      </c>
      <c r="D846" s="48" t="s">
        <v>8</v>
      </c>
      <c r="E846" s="9">
        <v>109670</v>
      </c>
      <c r="F846" s="9">
        <f>E846*(1+9.28%)*(1+5.2%)*(1+5.1%)</f>
        <v>132509.49096915202</v>
      </c>
      <c r="G846" s="12">
        <v>106800</v>
      </c>
      <c r="H846" s="9">
        <f t="shared" si="358"/>
        <v>118083.6336</v>
      </c>
      <c r="I846" s="12">
        <v>108405</v>
      </c>
      <c r="J846" s="9">
        <f>I846*(1+5.1%)</f>
        <v>113933.655</v>
      </c>
      <c r="K846" s="9">
        <f t="shared" si="393"/>
        <v>121508.92652305069</v>
      </c>
      <c r="L846" s="71">
        <f t="shared" si="388"/>
        <v>7575.2715230506874</v>
      </c>
      <c r="M846" s="71">
        <f t="shared" si="394"/>
        <v>113933.655</v>
      </c>
      <c r="N846" s="14">
        <v>5</v>
      </c>
    </row>
    <row r="847" spans="1:14" s="14" customFormat="1" ht="33.75" x14ac:dyDescent="0.25">
      <c r="A847" s="18">
        <v>846</v>
      </c>
      <c r="B847" s="31">
        <v>905305</v>
      </c>
      <c r="C847" s="32" t="s">
        <v>212</v>
      </c>
      <c r="D847" s="48" t="s">
        <v>8</v>
      </c>
      <c r="E847" s="9">
        <v>220800</v>
      </c>
      <c r="F847" s="9">
        <f>E847*(1+9.28%)*(1+5.2%)*(1+5.1%)</f>
        <v>266783.03643648</v>
      </c>
      <c r="G847" s="12">
        <v>215000</v>
      </c>
      <c r="H847" s="9">
        <f t="shared" si="358"/>
        <v>237715.18</v>
      </c>
      <c r="I847" s="12">
        <v>88695</v>
      </c>
      <c r="J847" s="9">
        <f>I847*(1+5.1%)</f>
        <v>93218.444999999992</v>
      </c>
      <c r="K847" s="9">
        <f t="shared" si="393"/>
        <v>199238.88714549333</v>
      </c>
      <c r="L847" s="71">
        <f t="shared" si="388"/>
        <v>106020.44214549333</v>
      </c>
      <c r="M847" s="71">
        <f t="shared" si="394"/>
        <v>93218.444999999992</v>
      </c>
      <c r="N847" s="14">
        <v>5</v>
      </c>
    </row>
    <row r="848" spans="1:14" s="14" customFormat="1" ht="45" x14ac:dyDescent="0.25">
      <c r="A848" s="18">
        <v>847</v>
      </c>
      <c r="B848" s="31">
        <v>905310</v>
      </c>
      <c r="C848" s="32" t="s">
        <v>1010</v>
      </c>
      <c r="D848" s="48" t="s">
        <v>8</v>
      </c>
      <c r="E848" s="9">
        <v>59805</v>
      </c>
      <c r="F848" s="9">
        <f t="shared" ref="F848" si="395">E848*(1+9.28%)*(1+5.2%)*(1+5.1%)</f>
        <v>72259.780317407989</v>
      </c>
      <c r="G848" s="12">
        <v>68000</v>
      </c>
      <c r="H848" s="9">
        <f t="shared" si="358"/>
        <v>75184.335999999996</v>
      </c>
      <c r="I848" s="12" t="s">
        <v>9</v>
      </c>
      <c r="J848" s="50" t="s">
        <v>9</v>
      </c>
      <c r="K848" s="9">
        <f t="shared" si="393"/>
        <v>73722.058158703992</v>
      </c>
      <c r="L848" s="53">
        <f>+K848-H848</f>
        <v>-1462.2778412960033</v>
      </c>
      <c r="M848" s="53">
        <f t="shared" ref="M848:M849" si="396">+K848</f>
        <v>73722.058158703992</v>
      </c>
      <c r="N848" s="14">
        <v>1</v>
      </c>
    </row>
    <row r="849" spans="1:14" s="14" customFormat="1" ht="22.5" x14ac:dyDescent="0.25">
      <c r="A849" s="18">
        <v>848</v>
      </c>
      <c r="B849" s="31">
        <v>905312</v>
      </c>
      <c r="C849" s="32" t="s">
        <v>213</v>
      </c>
      <c r="D849" s="48" t="s">
        <v>8</v>
      </c>
      <c r="E849" s="9">
        <v>17210</v>
      </c>
      <c r="F849" s="9">
        <f>E849*(1+9.28%)*(1+5.2%)*(1+5.1%)</f>
        <v>20794.094461375997</v>
      </c>
      <c r="G849" s="12">
        <v>16800</v>
      </c>
      <c r="H849" s="9">
        <f t="shared" si="358"/>
        <v>18574.953600000001</v>
      </c>
      <c r="I849" s="12">
        <v>21133.5</v>
      </c>
      <c r="J849" s="9">
        <f>I849*(1+5.1%)</f>
        <v>22211.308499999999</v>
      </c>
      <c r="K849" s="9">
        <f t="shared" si="393"/>
        <v>20526.785520458667</v>
      </c>
      <c r="L849" s="53">
        <f t="shared" si="388"/>
        <v>-1684.5229795413325</v>
      </c>
      <c r="M849" s="53">
        <f t="shared" si="396"/>
        <v>20526.785520458667</v>
      </c>
      <c r="N849" s="14">
        <v>1</v>
      </c>
    </row>
    <row r="850" spans="1:14" s="14" customFormat="1" ht="22.5" x14ac:dyDescent="0.25">
      <c r="A850" s="18">
        <v>849</v>
      </c>
      <c r="B850" s="31">
        <v>905410</v>
      </c>
      <c r="C850" s="32" t="s">
        <v>1011</v>
      </c>
      <c r="D850" s="48" t="s">
        <v>8</v>
      </c>
      <c r="E850" s="9">
        <v>97342</v>
      </c>
      <c r="F850" s="9">
        <f>E850*(1+9.28%)*(1+5.2%)*(1+5.1%)</f>
        <v>117614.1047681152</v>
      </c>
      <c r="G850" s="12">
        <v>94800</v>
      </c>
      <c r="H850" s="9">
        <f t="shared" si="358"/>
        <v>104815.80959999999</v>
      </c>
      <c r="I850" s="12">
        <v>95703</v>
      </c>
      <c r="J850" s="9">
        <f>I850*(1+5.1%)</f>
        <v>100583.85299999999</v>
      </c>
      <c r="K850" s="9">
        <f t="shared" si="393"/>
        <v>107671.25578937173</v>
      </c>
      <c r="L850" s="71">
        <f t="shared" si="388"/>
        <v>7087.402789371743</v>
      </c>
      <c r="M850" s="71">
        <f t="shared" ref="M850:M851" si="397">+J850</f>
        <v>100583.85299999999</v>
      </c>
      <c r="N850" s="14">
        <v>5</v>
      </c>
    </row>
    <row r="851" spans="1:14" s="14" customFormat="1" ht="56.25" x14ac:dyDescent="0.25">
      <c r="A851" s="18">
        <v>850</v>
      </c>
      <c r="B851" s="31">
        <v>905502</v>
      </c>
      <c r="C851" s="32" t="s">
        <v>1012</v>
      </c>
      <c r="D851" s="48" t="s">
        <v>8</v>
      </c>
      <c r="E851" s="9">
        <v>125235</v>
      </c>
      <c r="F851" s="9">
        <f>E851*(1+9.28%)*(1+5.2%)*(1+5.1%)</f>
        <v>151316.00347881598</v>
      </c>
      <c r="G851" s="12">
        <v>122000</v>
      </c>
      <c r="H851" s="9">
        <f t="shared" ref="H851:H914" si="398">G851*(1+5.2%)*(1+5.1%)</f>
        <v>134889.54399999999</v>
      </c>
      <c r="I851" s="12">
        <v>125925</v>
      </c>
      <c r="J851" s="9">
        <f>I851*(1+5.1%)</f>
        <v>132347.17499999999</v>
      </c>
      <c r="K851" s="9">
        <f t="shared" si="393"/>
        <v>139517.57415960534</v>
      </c>
      <c r="L851" s="71">
        <f t="shared" si="388"/>
        <v>7170.3991596053529</v>
      </c>
      <c r="M851" s="71">
        <f t="shared" si="397"/>
        <v>132347.17499999999</v>
      </c>
      <c r="N851" s="14">
        <v>5</v>
      </c>
    </row>
    <row r="852" spans="1:14" s="14" customFormat="1" ht="45" x14ac:dyDescent="0.25">
      <c r="A852" s="18">
        <v>851</v>
      </c>
      <c r="B852" s="31">
        <v>905503</v>
      </c>
      <c r="C852" s="32" t="s">
        <v>1013</v>
      </c>
      <c r="D852" s="48" t="s">
        <v>8</v>
      </c>
      <c r="E852" s="9">
        <v>190900</v>
      </c>
      <c r="F852" s="9">
        <f t="shared" ref="F852" si="399">E852*(1+9.28%)*(1+5.2%)*(1+5.1%)</f>
        <v>230656.16691903997</v>
      </c>
      <c r="G852" s="12">
        <v>185900</v>
      </c>
      <c r="H852" s="9">
        <f t="shared" si="398"/>
        <v>205540.70680000001</v>
      </c>
      <c r="I852" s="12" t="s">
        <v>9</v>
      </c>
      <c r="J852" s="50" t="s">
        <v>9</v>
      </c>
      <c r="K852" s="9">
        <f t="shared" si="393"/>
        <v>218098.43685951998</v>
      </c>
      <c r="L852" s="70">
        <f>+K852-H852</f>
        <v>12557.730059519963</v>
      </c>
      <c r="M852" s="70">
        <f>+H852</f>
        <v>205540.70680000001</v>
      </c>
      <c r="N852" s="14">
        <v>4</v>
      </c>
    </row>
    <row r="853" spans="1:14" s="14" customFormat="1" ht="22.5" x14ac:dyDescent="0.25">
      <c r="A853" s="18">
        <v>852</v>
      </c>
      <c r="B853" s="31">
        <v>905603</v>
      </c>
      <c r="C853" s="32" t="s">
        <v>1014</v>
      </c>
      <c r="D853" s="48" t="s">
        <v>8</v>
      </c>
      <c r="E853" s="9">
        <v>60605</v>
      </c>
      <c r="F853" s="9">
        <f t="shared" ref="F853:F859" si="400">E853*(1+9.28%)*(1+5.2%)*(1+5.1%)</f>
        <v>73226.385521887991</v>
      </c>
      <c r="G853" s="12">
        <v>59000</v>
      </c>
      <c r="H853" s="9">
        <f t="shared" si="398"/>
        <v>65233.467999999993</v>
      </c>
      <c r="I853" s="12">
        <v>52670</v>
      </c>
      <c r="J853" s="9">
        <f t="shared" ref="J853:J859" si="401">I853*(1+5.1%)</f>
        <v>55356.17</v>
      </c>
      <c r="K853" s="9">
        <f t="shared" si="393"/>
        <v>64605.341173962654</v>
      </c>
      <c r="L853" s="71">
        <f t="shared" si="388"/>
        <v>9249.1711739626553</v>
      </c>
      <c r="M853" s="71">
        <f>+J853</f>
        <v>55356.17</v>
      </c>
      <c r="N853" s="14">
        <v>5</v>
      </c>
    </row>
    <row r="854" spans="1:14" s="14" customFormat="1" ht="33.75" x14ac:dyDescent="0.25">
      <c r="A854" s="18">
        <v>853</v>
      </c>
      <c r="B854" s="31">
        <v>905704</v>
      </c>
      <c r="C854" s="32" t="s">
        <v>1015</v>
      </c>
      <c r="D854" s="48" t="s">
        <v>8</v>
      </c>
      <c r="E854" s="9">
        <v>82110</v>
      </c>
      <c r="F854" s="9">
        <f t="shared" si="400"/>
        <v>99209.941674816</v>
      </c>
      <c r="G854" s="12">
        <v>80000</v>
      </c>
      <c r="H854" s="9">
        <f t="shared" si="398"/>
        <v>88452.159999999989</v>
      </c>
      <c r="I854" s="12">
        <v>97922</v>
      </c>
      <c r="J854" s="9">
        <f t="shared" si="401"/>
        <v>102916.022</v>
      </c>
      <c r="K854" s="9">
        <f t="shared" si="393"/>
        <v>96859.374558272</v>
      </c>
      <c r="L854" s="53">
        <f t="shared" si="388"/>
        <v>-6056.6474417279969</v>
      </c>
      <c r="M854" s="53">
        <f t="shared" ref="M854:M856" si="402">+K854</f>
        <v>96859.374558272</v>
      </c>
      <c r="N854" s="14">
        <v>1</v>
      </c>
    </row>
    <row r="855" spans="1:14" s="14" customFormat="1" ht="33.75" x14ac:dyDescent="0.25">
      <c r="A855" s="18">
        <v>854</v>
      </c>
      <c r="B855" s="31">
        <v>905706</v>
      </c>
      <c r="C855" s="32" t="s">
        <v>214</v>
      </c>
      <c r="D855" s="48" t="s">
        <v>8</v>
      </c>
      <c r="E855" s="9">
        <v>31028</v>
      </c>
      <c r="F855" s="9">
        <f t="shared" si="400"/>
        <v>37489.782855756799</v>
      </c>
      <c r="G855" s="12">
        <v>30200</v>
      </c>
      <c r="H855" s="9">
        <f t="shared" si="398"/>
        <v>33390.690399999999</v>
      </c>
      <c r="I855" s="12">
        <v>55305</v>
      </c>
      <c r="J855" s="9">
        <f t="shared" si="401"/>
        <v>58125.554999999993</v>
      </c>
      <c r="K855" s="9">
        <f t="shared" si="393"/>
        <v>43002.0094185856</v>
      </c>
      <c r="L855" s="53">
        <f t="shared" si="388"/>
        <v>-15123.545581414393</v>
      </c>
      <c r="M855" s="53">
        <f t="shared" si="402"/>
        <v>43002.0094185856</v>
      </c>
      <c r="N855" s="14">
        <v>1</v>
      </c>
    </row>
    <row r="856" spans="1:14" s="14" customFormat="1" ht="33.75" x14ac:dyDescent="0.25">
      <c r="A856" s="18">
        <v>855</v>
      </c>
      <c r="B856" s="31">
        <v>905707</v>
      </c>
      <c r="C856" s="32" t="s">
        <v>1016</v>
      </c>
      <c r="D856" s="48" t="s">
        <v>8</v>
      </c>
      <c r="E856" s="9">
        <v>72358</v>
      </c>
      <c r="F856" s="9">
        <f t="shared" si="400"/>
        <v>87427.024232204814</v>
      </c>
      <c r="G856" s="12">
        <v>70500</v>
      </c>
      <c r="H856" s="9">
        <f t="shared" si="398"/>
        <v>77948.466</v>
      </c>
      <c r="I856" s="12">
        <v>78840</v>
      </c>
      <c r="J856" s="9">
        <f t="shared" si="401"/>
        <v>82860.84</v>
      </c>
      <c r="K856" s="9">
        <f t="shared" si="393"/>
        <v>82745.443410734937</v>
      </c>
      <c r="L856" s="53">
        <f t="shared" si="388"/>
        <v>-115.39658926505945</v>
      </c>
      <c r="M856" s="53">
        <f t="shared" si="402"/>
        <v>82745.443410734937</v>
      </c>
      <c r="N856" s="14">
        <v>1</v>
      </c>
    </row>
    <row r="857" spans="1:14" s="14" customFormat="1" ht="33.75" x14ac:dyDescent="0.25">
      <c r="A857" s="18">
        <v>856</v>
      </c>
      <c r="B857" s="31">
        <v>905711</v>
      </c>
      <c r="C857" s="32" t="s">
        <v>1017</v>
      </c>
      <c r="D857" s="48" t="s">
        <v>8</v>
      </c>
      <c r="E857" s="9">
        <v>79005</v>
      </c>
      <c r="F857" s="9">
        <f t="shared" si="400"/>
        <v>95458.305224928001</v>
      </c>
      <c r="G857" s="12">
        <v>76900</v>
      </c>
      <c r="H857" s="9">
        <f t="shared" si="398"/>
        <v>85024.638800000001</v>
      </c>
      <c r="I857" s="12">
        <v>85410</v>
      </c>
      <c r="J857" s="9">
        <f t="shared" si="401"/>
        <v>89765.909999999989</v>
      </c>
      <c r="K857" s="9">
        <f t="shared" si="393"/>
        <v>90082.951341642663</v>
      </c>
      <c r="L857" s="71">
        <f t="shared" si="388"/>
        <v>317.04134164267452</v>
      </c>
      <c r="M857" s="71">
        <f t="shared" ref="M857:M859" si="403">+J857</f>
        <v>89765.909999999989</v>
      </c>
      <c r="N857" s="14">
        <v>5</v>
      </c>
    </row>
    <row r="858" spans="1:14" s="14" customFormat="1" ht="22.5" x14ac:dyDescent="0.25">
      <c r="A858" s="18">
        <v>857</v>
      </c>
      <c r="B858" s="31">
        <v>905716</v>
      </c>
      <c r="C858" s="32" t="s">
        <v>215</v>
      </c>
      <c r="D858" s="48" t="s">
        <v>8</v>
      </c>
      <c r="E858" s="9">
        <v>82225</v>
      </c>
      <c r="F858" s="9">
        <f t="shared" si="400"/>
        <v>99348.891172959993</v>
      </c>
      <c r="G858" s="12">
        <v>80100</v>
      </c>
      <c r="H858" s="9">
        <f t="shared" si="398"/>
        <v>88562.725199999986</v>
      </c>
      <c r="I858" s="12">
        <v>82125</v>
      </c>
      <c r="J858" s="9">
        <f t="shared" si="401"/>
        <v>86313.375</v>
      </c>
      <c r="K858" s="9">
        <f t="shared" si="393"/>
        <v>91408.330457653326</v>
      </c>
      <c r="L858" s="71">
        <f t="shared" si="388"/>
        <v>5094.9554576533264</v>
      </c>
      <c r="M858" s="71">
        <f t="shared" si="403"/>
        <v>86313.375</v>
      </c>
      <c r="N858" s="14">
        <v>5</v>
      </c>
    </row>
    <row r="859" spans="1:14" s="14" customFormat="1" ht="45" x14ac:dyDescent="0.25">
      <c r="A859" s="18">
        <v>858</v>
      </c>
      <c r="B859" s="31">
        <v>905717</v>
      </c>
      <c r="C859" s="32" t="s">
        <v>1018</v>
      </c>
      <c r="D859" s="48" t="s">
        <v>8</v>
      </c>
      <c r="E859" s="9">
        <v>34161</v>
      </c>
      <c r="F859" s="9">
        <f t="shared" si="400"/>
        <v>41275.250487801597</v>
      </c>
      <c r="G859" s="12">
        <v>33300</v>
      </c>
      <c r="H859" s="9">
        <f t="shared" si="398"/>
        <v>36818.211599999995</v>
      </c>
      <c r="I859" s="12">
        <v>32850</v>
      </c>
      <c r="J859" s="9">
        <f t="shared" si="401"/>
        <v>34525.35</v>
      </c>
      <c r="K859" s="9">
        <f t="shared" si="393"/>
        <v>37539.604029267204</v>
      </c>
      <c r="L859" s="71">
        <f t="shared" si="388"/>
        <v>3014.2540292672056</v>
      </c>
      <c r="M859" s="71">
        <f t="shared" si="403"/>
        <v>34525.35</v>
      </c>
      <c r="N859" s="14">
        <v>5</v>
      </c>
    </row>
    <row r="860" spans="1:14" s="14" customFormat="1" ht="45" x14ac:dyDescent="0.25">
      <c r="A860" s="18">
        <v>859</v>
      </c>
      <c r="B860" s="31">
        <v>905719</v>
      </c>
      <c r="C860" s="32" t="s">
        <v>1019</v>
      </c>
      <c r="D860" s="48" t="s">
        <v>8</v>
      </c>
      <c r="E860" s="9">
        <v>87159</v>
      </c>
      <c r="F860" s="9">
        <f t="shared" ref="F860:F861" si="404">E860*(1+9.28%)*(1+5.2%)*(1+5.1%)</f>
        <v>105310.42877159041</v>
      </c>
      <c r="G860" s="12">
        <v>84900</v>
      </c>
      <c r="H860" s="9">
        <f t="shared" si="398"/>
        <v>93869.854800000001</v>
      </c>
      <c r="I860" s="12" t="s">
        <v>9</v>
      </c>
      <c r="J860" s="50" t="s">
        <v>9</v>
      </c>
      <c r="K860" s="9">
        <f t="shared" si="393"/>
        <v>99590.141785795204</v>
      </c>
      <c r="L860" s="70">
        <f t="shared" ref="L860:L861" si="405">+K860-H860</f>
        <v>5720.2869857952028</v>
      </c>
      <c r="M860" s="70">
        <f t="shared" ref="M860:M861" si="406">+H860</f>
        <v>93869.854800000001</v>
      </c>
      <c r="N860" s="14">
        <v>4</v>
      </c>
    </row>
    <row r="861" spans="1:14" s="14" customFormat="1" ht="22.5" x14ac:dyDescent="0.25">
      <c r="A861" s="18">
        <v>860</v>
      </c>
      <c r="B861" s="31">
        <v>905722</v>
      </c>
      <c r="C861" s="32" t="s">
        <v>1020</v>
      </c>
      <c r="D861" s="48" t="s">
        <v>8</v>
      </c>
      <c r="E861" s="9">
        <v>96335</v>
      </c>
      <c r="F861" s="9">
        <f t="shared" si="404"/>
        <v>116397.39046697601</v>
      </c>
      <c r="G861" s="12">
        <v>92800</v>
      </c>
      <c r="H861" s="9">
        <f t="shared" si="398"/>
        <v>102604.5056</v>
      </c>
      <c r="I861" s="12" t="s">
        <v>9</v>
      </c>
      <c r="J861" s="50" t="s">
        <v>9</v>
      </c>
      <c r="K861" s="9">
        <f t="shared" si="393"/>
        <v>109500.94803348801</v>
      </c>
      <c r="L861" s="70">
        <f t="shared" si="405"/>
        <v>6896.4424334880023</v>
      </c>
      <c r="M861" s="70">
        <f t="shared" si="406"/>
        <v>102604.5056</v>
      </c>
      <c r="N861" s="14">
        <v>4</v>
      </c>
    </row>
    <row r="862" spans="1:14" s="14" customFormat="1" ht="33.75" x14ac:dyDescent="0.25">
      <c r="A862" s="18">
        <v>861</v>
      </c>
      <c r="B862" s="31">
        <v>905724</v>
      </c>
      <c r="C862" s="32" t="s">
        <v>216</v>
      </c>
      <c r="D862" s="48" t="s">
        <v>8</v>
      </c>
      <c r="E862" s="9">
        <v>28520</v>
      </c>
      <c r="F862" s="9">
        <f t="shared" ref="F862:F867" si="407">E862*(1+9.28%)*(1+5.2%)*(1+5.1%)</f>
        <v>34459.475539712003</v>
      </c>
      <c r="G862" s="12">
        <v>27800</v>
      </c>
      <c r="H862" s="9">
        <f t="shared" si="398"/>
        <v>30737.125599999999</v>
      </c>
      <c r="I862" s="12">
        <v>29789</v>
      </c>
      <c r="J862" s="9">
        <f>I862*(1+5.1%)</f>
        <v>31308.238999999998</v>
      </c>
      <c r="K862" s="9">
        <f t="shared" si="393"/>
        <v>32168.280046570668</v>
      </c>
      <c r="L862" s="71">
        <f t="shared" si="388"/>
        <v>860.04104657067001</v>
      </c>
      <c r="M862" s="71">
        <f t="shared" ref="M862:M865" si="408">+J862</f>
        <v>31308.238999999998</v>
      </c>
      <c r="N862" s="14">
        <v>5</v>
      </c>
    </row>
    <row r="863" spans="1:14" s="14" customFormat="1" ht="33.75" x14ac:dyDescent="0.25">
      <c r="A863" s="18">
        <v>862</v>
      </c>
      <c r="B863" s="31">
        <v>905726</v>
      </c>
      <c r="C863" s="32" t="s">
        <v>1021</v>
      </c>
      <c r="D863" s="48" t="s">
        <v>8</v>
      </c>
      <c r="E863" s="9">
        <v>161173</v>
      </c>
      <c r="F863" s="9">
        <f t="shared" si="407"/>
        <v>194738.32577706882</v>
      </c>
      <c r="G863" s="12">
        <v>157000</v>
      </c>
      <c r="H863" s="9">
        <f t="shared" si="398"/>
        <v>173587.364</v>
      </c>
      <c r="I863" s="12">
        <v>93075</v>
      </c>
      <c r="J863" s="9">
        <f>I863*(1+5.1%)</f>
        <v>97821.824999999997</v>
      </c>
      <c r="K863" s="9">
        <f t="shared" si="393"/>
        <v>155382.5049256896</v>
      </c>
      <c r="L863" s="71">
        <f t="shared" si="388"/>
        <v>57560.679925689605</v>
      </c>
      <c r="M863" s="71">
        <f t="shared" si="408"/>
        <v>97821.824999999997</v>
      </c>
      <c r="N863" s="14">
        <v>5</v>
      </c>
    </row>
    <row r="864" spans="1:14" s="14" customFormat="1" ht="22.5" x14ac:dyDescent="0.25">
      <c r="A864" s="18">
        <v>863</v>
      </c>
      <c r="B864" s="31">
        <v>905727</v>
      </c>
      <c r="C864" s="32" t="s">
        <v>217</v>
      </c>
      <c r="D864" s="48" t="s">
        <v>8</v>
      </c>
      <c r="E864" s="9">
        <v>110182</v>
      </c>
      <c r="F864" s="9">
        <f t="shared" si="407"/>
        <v>133128.11830001918</v>
      </c>
      <c r="G864" s="12">
        <v>107300</v>
      </c>
      <c r="H864" s="9">
        <f t="shared" si="398"/>
        <v>118636.4596</v>
      </c>
      <c r="I864" s="12">
        <v>95922</v>
      </c>
      <c r="J864" s="9">
        <f>I864*(1+5.1%)</f>
        <v>100814.022</v>
      </c>
      <c r="K864" s="9">
        <f t="shared" si="393"/>
        <v>117526.19996667306</v>
      </c>
      <c r="L864" s="71">
        <f t="shared" si="388"/>
        <v>16712.177966673058</v>
      </c>
      <c r="M864" s="71">
        <f t="shared" si="408"/>
        <v>100814.022</v>
      </c>
      <c r="N864" s="14">
        <v>5</v>
      </c>
    </row>
    <row r="865" spans="1:14" s="14" customFormat="1" ht="22.5" x14ac:dyDescent="0.25">
      <c r="A865" s="18">
        <v>864</v>
      </c>
      <c r="B865" s="31">
        <v>905731</v>
      </c>
      <c r="C865" s="32" t="s">
        <v>218</v>
      </c>
      <c r="D865" s="48" t="s">
        <v>8</v>
      </c>
      <c r="E865" s="9">
        <v>92920</v>
      </c>
      <c r="F865" s="9">
        <f t="shared" si="407"/>
        <v>112271.19450035199</v>
      </c>
      <c r="G865" s="12">
        <v>90500</v>
      </c>
      <c r="H865" s="9">
        <f t="shared" si="398"/>
        <v>100061.50599999999</v>
      </c>
      <c r="I865" s="12">
        <v>58911</v>
      </c>
      <c r="J865" s="9">
        <f t="shared" ref="J865:J867" si="409">I865*(1+5.1%)</f>
        <v>61915.460999999996</v>
      </c>
      <c r="K865" s="9">
        <f t="shared" si="393"/>
        <v>91416.053833450656</v>
      </c>
      <c r="L865" s="71">
        <f t="shared" si="388"/>
        <v>29500.592833450661</v>
      </c>
      <c r="M865" s="71">
        <f t="shared" si="408"/>
        <v>61915.460999999996</v>
      </c>
      <c r="N865" s="14">
        <v>5</v>
      </c>
    </row>
    <row r="866" spans="1:14" s="14" customFormat="1" ht="45" x14ac:dyDescent="0.25">
      <c r="A866" s="18">
        <v>865</v>
      </c>
      <c r="B866" s="31">
        <v>905734</v>
      </c>
      <c r="C866" s="32" t="s">
        <v>1022</v>
      </c>
      <c r="D866" s="48" t="s">
        <v>8</v>
      </c>
      <c r="E866" s="9">
        <v>66522</v>
      </c>
      <c r="F866" s="9">
        <f t="shared" si="407"/>
        <v>80375.63926552319</v>
      </c>
      <c r="G866" s="12">
        <v>64800</v>
      </c>
      <c r="H866" s="9">
        <f t="shared" si="398"/>
        <v>71646.249599999996</v>
      </c>
      <c r="I866" s="12">
        <v>83046</v>
      </c>
      <c r="J866" s="9">
        <f t="shared" si="409"/>
        <v>87281.34599999999</v>
      </c>
      <c r="K866" s="9">
        <f t="shared" si="393"/>
        <v>79767.744955174392</v>
      </c>
      <c r="L866" s="53">
        <f t="shared" si="388"/>
        <v>-7513.6010448255984</v>
      </c>
      <c r="M866" s="53">
        <f>+K866</f>
        <v>79767.744955174392</v>
      </c>
      <c r="N866" s="14">
        <v>1</v>
      </c>
    </row>
    <row r="867" spans="1:14" s="14" customFormat="1" ht="56.25" x14ac:dyDescent="0.25">
      <c r="A867" s="18">
        <v>866</v>
      </c>
      <c r="B867" s="31">
        <v>905736</v>
      </c>
      <c r="C867" s="32" t="s">
        <v>219</v>
      </c>
      <c r="D867" s="48" t="s">
        <v>8</v>
      </c>
      <c r="E867" s="9">
        <v>57558</v>
      </c>
      <c r="F867" s="9">
        <f t="shared" si="407"/>
        <v>69544.827949324812</v>
      </c>
      <c r="G867" s="12">
        <v>56100</v>
      </c>
      <c r="H867" s="9">
        <f t="shared" si="398"/>
        <v>62027.0772</v>
      </c>
      <c r="I867" s="12">
        <v>53655</v>
      </c>
      <c r="J867" s="9">
        <f t="shared" si="409"/>
        <v>56391.404999999999</v>
      </c>
      <c r="K867" s="9">
        <f t="shared" si="393"/>
        <v>62654.436716441596</v>
      </c>
      <c r="L867" s="71">
        <f t="shared" si="388"/>
        <v>6263.0317164415974</v>
      </c>
      <c r="M867" s="71">
        <f>+J867</f>
        <v>56391.404999999999</v>
      </c>
      <c r="N867" s="14">
        <v>5</v>
      </c>
    </row>
    <row r="868" spans="1:14" s="14" customFormat="1" ht="45" x14ac:dyDescent="0.25">
      <c r="A868" s="18">
        <v>867</v>
      </c>
      <c r="B868" s="31">
        <v>905738</v>
      </c>
      <c r="C868" s="32" t="s">
        <v>1023</v>
      </c>
      <c r="D868" s="48" t="s">
        <v>8</v>
      </c>
      <c r="E868" s="9">
        <v>78850</v>
      </c>
      <c r="F868" s="9">
        <f t="shared" ref="F868" si="410">E868*(1+9.28%)*(1+5.2%)*(1+5.1%)</f>
        <v>95271.025466559993</v>
      </c>
      <c r="G868" s="12">
        <v>76800</v>
      </c>
      <c r="H868" s="9">
        <f t="shared" si="398"/>
        <v>84914.073600000003</v>
      </c>
      <c r="I868" s="12" t="s">
        <v>9</v>
      </c>
      <c r="J868" s="50" t="s">
        <v>9</v>
      </c>
      <c r="K868" s="9">
        <f t="shared" si="393"/>
        <v>90092.549533279991</v>
      </c>
      <c r="L868" s="70">
        <f>+K868-H868</f>
        <v>5178.4759332799877</v>
      </c>
      <c r="M868" s="70">
        <f>+H868</f>
        <v>84914.073600000003</v>
      </c>
      <c r="N868" s="14">
        <v>4</v>
      </c>
    </row>
    <row r="869" spans="1:14" s="14" customFormat="1" ht="45" x14ac:dyDescent="0.25">
      <c r="A869" s="18">
        <v>868</v>
      </c>
      <c r="B869" s="31">
        <v>905739</v>
      </c>
      <c r="C869" s="32" t="s">
        <v>1024</v>
      </c>
      <c r="D869" s="48" t="s">
        <v>8</v>
      </c>
      <c r="E869" s="9">
        <v>106835</v>
      </c>
      <c r="F869" s="9">
        <f>E869*(1+9.28%)*(1+5.2%)*(1+5.1%)</f>
        <v>129084.083775776</v>
      </c>
      <c r="G869" s="12">
        <v>104000</v>
      </c>
      <c r="H869" s="9">
        <f t="shared" si="398"/>
        <v>114987.80799999999</v>
      </c>
      <c r="I869" s="12">
        <v>97922</v>
      </c>
      <c r="J869" s="9">
        <f>I869*(1+5.1%)</f>
        <v>102916.022</v>
      </c>
      <c r="K869" s="9">
        <f t="shared" si="393"/>
        <v>115662.63792525866</v>
      </c>
      <c r="L869" s="71">
        <f t="shared" si="388"/>
        <v>12746.615925258666</v>
      </c>
      <c r="M869" s="71">
        <f>+J869</f>
        <v>102916.022</v>
      </c>
      <c r="N869" s="14">
        <v>5</v>
      </c>
    </row>
    <row r="870" spans="1:14" s="14" customFormat="1" ht="22.5" x14ac:dyDescent="0.25">
      <c r="A870" s="18">
        <v>869</v>
      </c>
      <c r="B870" s="31">
        <v>905745</v>
      </c>
      <c r="C870" s="32" t="s">
        <v>1025</v>
      </c>
      <c r="D870" s="48" t="s">
        <v>8</v>
      </c>
      <c r="E870" s="9">
        <v>70495</v>
      </c>
      <c r="F870" s="9">
        <f t="shared" ref="F870" si="411">E870*(1+9.28%)*(1+5.2%)*(1+5.1%)</f>
        <v>85176.042362271997</v>
      </c>
      <c r="G870" s="12">
        <v>68700</v>
      </c>
      <c r="H870" s="9">
        <f t="shared" si="398"/>
        <v>75958.292400000006</v>
      </c>
      <c r="I870" s="12" t="s">
        <v>9</v>
      </c>
      <c r="J870" s="50" t="s">
        <v>9</v>
      </c>
      <c r="K870" s="9">
        <f t="shared" si="393"/>
        <v>80567.167381136009</v>
      </c>
      <c r="L870" s="70">
        <f>+K870-H870</f>
        <v>4608.874981136003</v>
      </c>
      <c r="M870" s="70">
        <f>+H870</f>
        <v>75958.292400000006</v>
      </c>
      <c r="N870" s="14">
        <v>4</v>
      </c>
    </row>
    <row r="871" spans="1:14" s="14" customFormat="1" ht="33.75" x14ac:dyDescent="0.25">
      <c r="A871" s="18">
        <v>870</v>
      </c>
      <c r="B871" s="31">
        <v>906001</v>
      </c>
      <c r="C871" s="32" t="s">
        <v>220</v>
      </c>
      <c r="D871" s="48" t="s">
        <v>8</v>
      </c>
      <c r="E871" s="9">
        <v>46725</v>
      </c>
      <c r="F871" s="9">
        <f t="shared" ref="F871:F883" si="412">E871*(1+9.28%)*(1+5.2%)*(1+5.1%)</f>
        <v>56455.785224159998</v>
      </c>
      <c r="G871" s="12">
        <v>48544</v>
      </c>
      <c r="H871" s="9">
        <f t="shared" si="398"/>
        <v>53672.770687999997</v>
      </c>
      <c r="I871" s="12">
        <v>35040</v>
      </c>
      <c r="J871" s="9">
        <f t="shared" ref="J871:J882" si="413">I871*(1+5.1%)</f>
        <v>36827.040000000001</v>
      </c>
      <c r="K871" s="9">
        <f t="shared" si="393"/>
        <v>48985.198637386668</v>
      </c>
      <c r="L871" s="71">
        <f t="shared" si="388"/>
        <v>12158.158637386667</v>
      </c>
      <c r="M871" s="71">
        <f t="shared" ref="M871:M872" si="414">+J871</f>
        <v>36827.040000000001</v>
      </c>
      <c r="N871" s="14">
        <v>5</v>
      </c>
    </row>
    <row r="872" spans="1:14" s="14" customFormat="1" ht="56.25" x14ac:dyDescent="0.25">
      <c r="A872" s="18">
        <v>871</v>
      </c>
      <c r="B872" s="31">
        <v>906008</v>
      </c>
      <c r="C872" s="32" t="s">
        <v>1026</v>
      </c>
      <c r="D872" s="48" t="s">
        <v>8</v>
      </c>
      <c r="E872" s="9">
        <v>82225</v>
      </c>
      <c r="F872" s="9">
        <f t="shared" si="412"/>
        <v>99348.891172959993</v>
      </c>
      <c r="G872" s="12">
        <v>80100</v>
      </c>
      <c r="H872" s="9">
        <f t="shared" si="398"/>
        <v>88562.725199999986</v>
      </c>
      <c r="I872" s="12">
        <v>79716</v>
      </c>
      <c r="J872" s="9">
        <f t="shared" si="413"/>
        <v>83781.515999999989</v>
      </c>
      <c r="K872" s="9">
        <f t="shared" si="393"/>
        <v>90564.377457653332</v>
      </c>
      <c r="L872" s="71">
        <f t="shared" si="388"/>
        <v>6782.8614576533437</v>
      </c>
      <c r="M872" s="71">
        <f t="shared" si="414"/>
        <v>83781.515999999989</v>
      </c>
      <c r="N872" s="14">
        <v>5</v>
      </c>
    </row>
    <row r="873" spans="1:14" s="14" customFormat="1" ht="56.25" x14ac:dyDescent="0.25">
      <c r="A873" s="18">
        <v>872</v>
      </c>
      <c r="B873" s="31">
        <v>906009</v>
      </c>
      <c r="C873" s="32" t="s">
        <v>221</v>
      </c>
      <c r="D873" s="48" t="s">
        <v>8</v>
      </c>
      <c r="E873" s="9">
        <v>69000</v>
      </c>
      <c r="F873" s="9">
        <f t="shared" si="412"/>
        <v>83369.698886400001</v>
      </c>
      <c r="G873" s="12">
        <v>67200</v>
      </c>
      <c r="H873" s="9">
        <f t="shared" si="398"/>
        <v>74299.814400000003</v>
      </c>
      <c r="I873" s="12">
        <v>90885</v>
      </c>
      <c r="J873" s="9">
        <f t="shared" si="413"/>
        <v>95520.134999999995</v>
      </c>
      <c r="K873" s="9">
        <f t="shared" si="393"/>
        <v>84396.549428800005</v>
      </c>
      <c r="L873" s="53">
        <f t="shared" si="388"/>
        <v>-11123.58557119999</v>
      </c>
      <c r="M873" s="53">
        <f>+K873</f>
        <v>84396.549428800005</v>
      </c>
      <c r="N873" s="14">
        <v>1</v>
      </c>
    </row>
    <row r="874" spans="1:14" s="14" customFormat="1" ht="56.25" x14ac:dyDescent="0.25">
      <c r="A874" s="18">
        <v>873</v>
      </c>
      <c r="B874" s="31">
        <v>906010</v>
      </c>
      <c r="C874" s="32" t="s">
        <v>1027</v>
      </c>
      <c r="D874" s="48" t="s">
        <v>8</v>
      </c>
      <c r="E874" s="9">
        <v>79810</v>
      </c>
      <c r="F874" s="9">
        <f t="shared" si="412"/>
        <v>96430.95171193601</v>
      </c>
      <c r="G874" s="12">
        <v>77700</v>
      </c>
      <c r="H874" s="9">
        <f t="shared" si="398"/>
        <v>85909.160400000008</v>
      </c>
      <c r="I874" s="12">
        <v>76541</v>
      </c>
      <c r="J874" s="9">
        <f t="shared" si="413"/>
        <v>80444.591</v>
      </c>
      <c r="K874" s="9">
        <f t="shared" si="393"/>
        <v>87594.901037312011</v>
      </c>
      <c r="L874" s="71">
        <f t="shared" si="388"/>
        <v>7150.3100373120105</v>
      </c>
      <c r="M874" s="71">
        <f t="shared" ref="M874:M878" si="415">+J874</f>
        <v>80444.591</v>
      </c>
      <c r="N874" s="14">
        <v>5</v>
      </c>
    </row>
    <row r="875" spans="1:14" s="14" customFormat="1" ht="56.25" x14ac:dyDescent="0.25">
      <c r="A875" s="18">
        <v>874</v>
      </c>
      <c r="B875" s="31">
        <v>906011</v>
      </c>
      <c r="C875" s="32" t="s">
        <v>1028</v>
      </c>
      <c r="D875" s="48" t="s">
        <v>8</v>
      </c>
      <c r="E875" s="9">
        <v>79810</v>
      </c>
      <c r="F875" s="9">
        <f t="shared" si="412"/>
        <v>96430.95171193601</v>
      </c>
      <c r="G875" s="12">
        <v>77700</v>
      </c>
      <c r="H875" s="9">
        <f t="shared" si="398"/>
        <v>85909.160400000008</v>
      </c>
      <c r="I875" s="12">
        <v>76541</v>
      </c>
      <c r="J875" s="9">
        <f t="shared" si="413"/>
        <v>80444.591</v>
      </c>
      <c r="K875" s="9">
        <f t="shared" si="393"/>
        <v>87594.901037312011</v>
      </c>
      <c r="L875" s="71">
        <f t="shared" si="388"/>
        <v>7150.3100373120105</v>
      </c>
      <c r="M875" s="71">
        <f t="shared" si="415"/>
        <v>80444.591</v>
      </c>
      <c r="N875" s="14">
        <v>5</v>
      </c>
    </row>
    <row r="876" spans="1:14" s="14" customFormat="1" ht="67.5" x14ac:dyDescent="0.25">
      <c r="A876" s="18">
        <v>875</v>
      </c>
      <c r="B876" s="31">
        <v>906018</v>
      </c>
      <c r="C876" s="32" t="s">
        <v>1029</v>
      </c>
      <c r="D876" s="48" t="s">
        <v>8</v>
      </c>
      <c r="E876" s="9">
        <v>59926</v>
      </c>
      <c r="F876" s="9">
        <f t="shared" si="412"/>
        <v>72405.979354585608</v>
      </c>
      <c r="G876" s="12">
        <v>62259</v>
      </c>
      <c r="H876" s="9">
        <f t="shared" si="398"/>
        <v>68836.787867999999</v>
      </c>
      <c r="I876" s="12">
        <v>57488</v>
      </c>
      <c r="J876" s="9">
        <f t="shared" si="413"/>
        <v>60419.887999999999</v>
      </c>
      <c r="K876" s="9">
        <f t="shared" si="393"/>
        <v>67220.885074195205</v>
      </c>
      <c r="L876" s="71">
        <f t="shared" si="388"/>
        <v>6800.9970741952056</v>
      </c>
      <c r="M876" s="71">
        <f t="shared" si="415"/>
        <v>60419.887999999999</v>
      </c>
      <c r="N876" s="14">
        <v>5</v>
      </c>
    </row>
    <row r="877" spans="1:14" s="14" customFormat="1" ht="67.5" x14ac:dyDescent="0.25">
      <c r="A877" s="18">
        <v>876</v>
      </c>
      <c r="B877" s="31">
        <v>906019</v>
      </c>
      <c r="C877" s="32" t="s">
        <v>1030</v>
      </c>
      <c r="D877" s="48" t="s">
        <v>8</v>
      </c>
      <c r="E877" s="9">
        <v>59926</v>
      </c>
      <c r="F877" s="9">
        <f t="shared" si="412"/>
        <v>72405.979354585608</v>
      </c>
      <c r="G877" s="12">
        <v>62259</v>
      </c>
      <c r="H877" s="9">
        <f t="shared" si="398"/>
        <v>68836.787867999999</v>
      </c>
      <c r="I877" s="12">
        <v>64386</v>
      </c>
      <c r="J877" s="9">
        <f t="shared" si="413"/>
        <v>67669.686000000002</v>
      </c>
      <c r="K877" s="9">
        <f t="shared" si="393"/>
        <v>69637.484407528536</v>
      </c>
      <c r="L877" s="71">
        <f t="shared" si="388"/>
        <v>1967.7984075285349</v>
      </c>
      <c r="M877" s="71">
        <f t="shared" si="415"/>
        <v>67669.686000000002</v>
      </c>
      <c r="N877" s="14">
        <v>5</v>
      </c>
    </row>
    <row r="878" spans="1:14" s="14" customFormat="1" ht="67.5" x14ac:dyDescent="0.25">
      <c r="A878" s="18">
        <v>877</v>
      </c>
      <c r="B878" s="31">
        <v>906020</v>
      </c>
      <c r="C878" s="32" t="s">
        <v>1031</v>
      </c>
      <c r="D878" s="48" t="s">
        <v>8</v>
      </c>
      <c r="E878" s="9">
        <v>59926</v>
      </c>
      <c r="F878" s="9">
        <f t="shared" si="412"/>
        <v>72405.979354585608</v>
      </c>
      <c r="G878" s="12">
        <v>62259</v>
      </c>
      <c r="H878" s="9">
        <f t="shared" si="398"/>
        <v>68836.787867999999</v>
      </c>
      <c r="I878" s="12">
        <v>41501</v>
      </c>
      <c r="J878" s="9">
        <f t="shared" si="413"/>
        <v>43617.550999999999</v>
      </c>
      <c r="K878" s="9">
        <f t="shared" si="393"/>
        <v>61620.10607419521</v>
      </c>
      <c r="L878" s="71">
        <f t="shared" si="388"/>
        <v>18002.55507419521</v>
      </c>
      <c r="M878" s="71">
        <f t="shared" si="415"/>
        <v>43617.550999999999</v>
      </c>
      <c r="N878" s="14">
        <v>5</v>
      </c>
    </row>
    <row r="879" spans="1:14" s="14" customFormat="1" ht="56.25" x14ac:dyDescent="0.25">
      <c r="A879" s="18">
        <v>878</v>
      </c>
      <c r="B879" s="31">
        <v>906022</v>
      </c>
      <c r="C879" s="32" t="s">
        <v>222</v>
      </c>
      <c r="D879" s="48" t="s">
        <v>8</v>
      </c>
      <c r="E879" s="9">
        <v>50000</v>
      </c>
      <c r="F879" s="9">
        <f t="shared" si="412"/>
        <v>60412.825280000005</v>
      </c>
      <c r="G879" s="12">
        <v>56000</v>
      </c>
      <c r="H879" s="9">
        <f t="shared" si="398"/>
        <v>61916.511999999995</v>
      </c>
      <c r="I879" s="12">
        <v>79716</v>
      </c>
      <c r="J879" s="9">
        <f t="shared" si="413"/>
        <v>83781.515999999989</v>
      </c>
      <c r="K879" s="9">
        <f t="shared" si="393"/>
        <v>68703.617759999994</v>
      </c>
      <c r="L879" s="53">
        <f t="shared" si="388"/>
        <v>-15077.898239999995</v>
      </c>
      <c r="M879" s="53">
        <f>+K879</f>
        <v>68703.617759999994</v>
      </c>
      <c r="N879" s="14">
        <v>1</v>
      </c>
    </row>
    <row r="880" spans="1:14" s="14" customFormat="1" ht="56.25" x14ac:dyDescent="0.25">
      <c r="A880" s="18">
        <v>879</v>
      </c>
      <c r="B880" s="31">
        <v>906029</v>
      </c>
      <c r="C880" s="32" t="s">
        <v>1032</v>
      </c>
      <c r="D880" s="48" t="s">
        <v>8</v>
      </c>
      <c r="E880" s="9">
        <v>60605</v>
      </c>
      <c r="F880" s="9">
        <f t="shared" si="412"/>
        <v>73226.385521887991</v>
      </c>
      <c r="G880" s="12">
        <v>59000</v>
      </c>
      <c r="H880" s="9">
        <f t="shared" si="398"/>
        <v>65233.467999999993</v>
      </c>
      <c r="I880" s="12">
        <v>58856</v>
      </c>
      <c r="J880" s="9">
        <f t="shared" si="413"/>
        <v>61857.655999999995</v>
      </c>
      <c r="K880" s="9">
        <f t="shared" si="393"/>
        <v>66772.503173962657</v>
      </c>
      <c r="L880" s="71">
        <f t="shared" si="388"/>
        <v>4914.8471739626621</v>
      </c>
      <c r="M880" s="71">
        <f t="shared" ref="M880:M882" si="416">+J880</f>
        <v>61857.655999999995</v>
      </c>
      <c r="N880" s="14">
        <v>5</v>
      </c>
    </row>
    <row r="881" spans="1:14" s="14" customFormat="1" ht="56.25" x14ac:dyDescent="0.25">
      <c r="A881" s="18">
        <v>880</v>
      </c>
      <c r="B881" s="31">
        <v>906030</v>
      </c>
      <c r="C881" s="32" t="s">
        <v>1033</v>
      </c>
      <c r="D881" s="48" t="s">
        <v>8</v>
      </c>
      <c r="E881" s="9">
        <v>60605</v>
      </c>
      <c r="F881" s="9">
        <f t="shared" si="412"/>
        <v>73226.385521887991</v>
      </c>
      <c r="G881" s="12">
        <v>59000</v>
      </c>
      <c r="H881" s="9">
        <f t="shared" si="398"/>
        <v>65233.467999999993</v>
      </c>
      <c r="I881" s="12">
        <v>58856</v>
      </c>
      <c r="J881" s="9">
        <f t="shared" si="413"/>
        <v>61857.655999999995</v>
      </c>
      <c r="K881" s="9">
        <f t="shared" si="393"/>
        <v>66772.503173962657</v>
      </c>
      <c r="L881" s="71">
        <f t="shared" si="388"/>
        <v>4914.8471739626621</v>
      </c>
      <c r="M881" s="71">
        <f t="shared" si="416"/>
        <v>61857.655999999995</v>
      </c>
      <c r="N881" s="14">
        <v>5</v>
      </c>
    </row>
    <row r="882" spans="1:14" s="14" customFormat="1" ht="90" x14ac:dyDescent="0.25">
      <c r="A882" s="18">
        <v>881</v>
      </c>
      <c r="B882" s="31">
        <v>906039</v>
      </c>
      <c r="C882" s="32" t="s">
        <v>223</v>
      </c>
      <c r="D882" s="48" t="s">
        <v>8</v>
      </c>
      <c r="E882" s="9">
        <v>49461</v>
      </c>
      <c r="F882" s="9">
        <f t="shared" si="412"/>
        <v>59761.575023481593</v>
      </c>
      <c r="G882" s="12">
        <v>51386</v>
      </c>
      <c r="H882" s="9">
        <f t="shared" si="398"/>
        <v>56815.033671999998</v>
      </c>
      <c r="I882" s="12">
        <v>44567</v>
      </c>
      <c r="J882" s="9">
        <f t="shared" si="413"/>
        <v>46839.916999999994</v>
      </c>
      <c r="K882" s="9">
        <f t="shared" si="393"/>
        <v>54472.17523182719</v>
      </c>
      <c r="L882" s="71">
        <f t="shared" si="388"/>
        <v>7632.2582318271961</v>
      </c>
      <c r="M882" s="71">
        <f t="shared" si="416"/>
        <v>46839.916999999994</v>
      </c>
      <c r="N882" s="14">
        <v>5</v>
      </c>
    </row>
    <row r="883" spans="1:14" s="14" customFormat="1" ht="56.25" x14ac:dyDescent="0.25">
      <c r="A883" s="18">
        <v>882</v>
      </c>
      <c r="B883" s="31">
        <v>906040</v>
      </c>
      <c r="C883" s="32" t="s">
        <v>1034</v>
      </c>
      <c r="D883" s="48" t="s">
        <v>8</v>
      </c>
      <c r="E883" s="9">
        <v>115115</v>
      </c>
      <c r="F883" s="9">
        <f t="shared" si="412"/>
        <v>139088.44764214402</v>
      </c>
      <c r="G883" s="12">
        <v>112100</v>
      </c>
      <c r="H883" s="9">
        <f t="shared" si="398"/>
        <v>123943.5892</v>
      </c>
      <c r="I883" s="12" t="s">
        <v>9</v>
      </c>
      <c r="J883" s="50" t="s">
        <v>9</v>
      </c>
      <c r="K883" s="9">
        <f t="shared" si="393"/>
        <v>131516.01842107202</v>
      </c>
      <c r="L883" s="70">
        <f>+K883-H883</f>
        <v>7572.4292210720159</v>
      </c>
      <c r="M883" s="70">
        <f>+H883</f>
        <v>123943.5892</v>
      </c>
      <c r="N883" s="14">
        <v>4</v>
      </c>
    </row>
    <row r="884" spans="1:14" s="14" customFormat="1" ht="56.25" x14ac:dyDescent="0.25">
      <c r="A884" s="18">
        <v>883</v>
      </c>
      <c r="B884" s="31">
        <v>906045</v>
      </c>
      <c r="C884" s="32" t="s">
        <v>1035</v>
      </c>
      <c r="D884" s="48" t="s">
        <v>8</v>
      </c>
      <c r="E884" s="9">
        <v>161000</v>
      </c>
      <c r="F884" s="9">
        <f>E884*(1+9.28%)*(1+5.2%)*(1+5.1%)</f>
        <v>194529.29740159996</v>
      </c>
      <c r="G884" s="12">
        <v>156800</v>
      </c>
      <c r="H884" s="9">
        <f t="shared" si="398"/>
        <v>173366.23360000001</v>
      </c>
      <c r="I884" s="12">
        <v>151439</v>
      </c>
      <c r="J884" s="9">
        <f>I884*(1+5.1%)</f>
        <v>159162.389</v>
      </c>
      <c r="K884" s="9">
        <f t="shared" si="393"/>
        <v>175685.97333386666</v>
      </c>
      <c r="L884" s="71">
        <f t="shared" si="388"/>
        <v>16523.58433386666</v>
      </c>
      <c r="M884" s="71">
        <f>+J884</f>
        <v>159162.389</v>
      </c>
      <c r="N884" s="14">
        <v>5</v>
      </c>
    </row>
    <row r="885" spans="1:14" s="14" customFormat="1" ht="56.25" x14ac:dyDescent="0.25">
      <c r="A885" s="18">
        <v>884</v>
      </c>
      <c r="B885" s="31">
        <v>906048</v>
      </c>
      <c r="C885" s="32" t="s">
        <v>1036</v>
      </c>
      <c r="D885" s="48" t="s">
        <v>8</v>
      </c>
      <c r="E885" s="9">
        <v>156055</v>
      </c>
      <c r="F885" s="9">
        <f t="shared" ref="F885:F887" si="417">E885*(1+9.28%)*(1+5.2%)*(1+5.1%)</f>
        <v>188554.46898140799</v>
      </c>
      <c r="G885" s="12">
        <v>152000</v>
      </c>
      <c r="H885" s="9">
        <f t="shared" si="398"/>
        <v>168059.10399999999</v>
      </c>
      <c r="I885" s="12" t="s">
        <v>9</v>
      </c>
      <c r="J885" s="50" t="s">
        <v>9</v>
      </c>
      <c r="K885" s="9">
        <f t="shared" si="393"/>
        <v>178306.78649070399</v>
      </c>
      <c r="L885" s="70">
        <f t="shared" ref="L885:L887" si="418">+K885-H885</f>
        <v>10247.682490703999</v>
      </c>
      <c r="M885" s="70">
        <f t="shared" ref="M885:M887" si="419">+H885</f>
        <v>168059.10399999999</v>
      </c>
      <c r="N885" s="14">
        <v>4</v>
      </c>
    </row>
    <row r="886" spans="1:14" s="14" customFormat="1" ht="56.25" x14ac:dyDescent="0.25">
      <c r="A886" s="18">
        <v>885</v>
      </c>
      <c r="B886" s="31">
        <v>906049</v>
      </c>
      <c r="C886" s="32" t="s">
        <v>1037</v>
      </c>
      <c r="D886" s="48" t="s">
        <v>8</v>
      </c>
      <c r="E886" s="9">
        <v>156055</v>
      </c>
      <c r="F886" s="9">
        <f t="shared" si="417"/>
        <v>188554.46898140799</v>
      </c>
      <c r="G886" s="12">
        <v>152000</v>
      </c>
      <c r="H886" s="9">
        <f t="shared" si="398"/>
        <v>168059.10399999999</v>
      </c>
      <c r="I886" s="12" t="s">
        <v>9</v>
      </c>
      <c r="J886" s="50" t="s">
        <v>9</v>
      </c>
      <c r="K886" s="9">
        <f t="shared" si="393"/>
        <v>178306.78649070399</v>
      </c>
      <c r="L886" s="70">
        <f t="shared" si="418"/>
        <v>10247.682490703999</v>
      </c>
      <c r="M886" s="70">
        <f t="shared" si="419"/>
        <v>168059.10399999999</v>
      </c>
      <c r="N886" s="14">
        <v>4</v>
      </c>
    </row>
    <row r="887" spans="1:14" s="14" customFormat="1" ht="33.75" x14ac:dyDescent="0.25">
      <c r="A887" s="18">
        <v>886</v>
      </c>
      <c r="B887" s="31">
        <v>906051</v>
      </c>
      <c r="C887" s="32" t="s">
        <v>1038</v>
      </c>
      <c r="D887" s="48" t="s">
        <v>8</v>
      </c>
      <c r="E887" s="9">
        <v>197685</v>
      </c>
      <c r="F887" s="9">
        <f t="shared" si="417"/>
        <v>238854.18730953601</v>
      </c>
      <c r="G887" s="12">
        <v>192500</v>
      </c>
      <c r="H887" s="9">
        <f t="shared" si="398"/>
        <v>212838.00999999998</v>
      </c>
      <c r="I887" s="12" t="s">
        <v>9</v>
      </c>
      <c r="J887" s="50" t="s">
        <v>9</v>
      </c>
      <c r="K887" s="9">
        <f t="shared" si="393"/>
        <v>225846.09865476799</v>
      </c>
      <c r="L887" s="70">
        <f t="shared" si="418"/>
        <v>13008.088654768013</v>
      </c>
      <c r="M887" s="70">
        <f t="shared" si="419"/>
        <v>212838.00999999998</v>
      </c>
      <c r="N887" s="14">
        <v>4</v>
      </c>
    </row>
    <row r="888" spans="1:14" s="14" customFormat="1" ht="33.75" x14ac:dyDescent="0.25">
      <c r="A888" s="18">
        <v>887</v>
      </c>
      <c r="B888" s="31">
        <v>906102</v>
      </c>
      <c r="C888" s="32" t="s">
        <v>224</v>
      </c>
      <c r="D888" s="48" t="s">
        <v>8</v>
      </c>
      <c r="E888" s="9">
        <v>139840</v>
      </c>
      <c r="F888" s="9">
        <f>E888*(1+9.28%)*(1+5.2%)*(1+5.1%)</f>
        <v>168962.58974310398</v>
      </c>
      <c r="G888" s="12">
        <v>136200</v>
      </c>
      <c r="H888" s="9">
        <f t="shared" si="398"/>
        <v>150589.80239999999</v>
      </c>
      <c r="I888" s="12">
        <v>131400</v>
      </c>
      <c r="J888" s="9">
        <f>I888*(1+5.1%)</f>
        <v>138101.4</v>
      </c>
      <c r="K888" s="9">
        <f t="shared" si="393"/>
        <v>152551.26404770135</v>
      </c>
      <c r="L888" s="71">
        <f t="shared" si="388"/>
        <v>14449.864047701354</v>
      </c>
      <c r="M888" s="71">
        <f>+J888</f>
        <v>138101.4</v>
      </c>
      <c r="N888" s="14">
        <v>5</v>
      </c>
    </row>
    <row r="889" spans="1:14" s="14" customFormat="1" ht="22.5" x14ac:dyDescent="0.25">
      <c r="A889" s="18">
        <v>888</v>
      </c>
      <c r="B889" s="31">
        <v>906111</v>
      </c>
      <c r="C889" s="32" t="s">
        <v>1039</v>
      </c>
      <c r="D889" s="48" t="s">
        <v>8</v>
      </c>
      <c r="E889" s="9">
        <v>186675</v>
      </c>
      <c r="F889" s="9">
        <f t="shared" ref="F889:F891" si="420">E889*(1+9.28%)*(1+5.2%)*(1+5.1%)</f>
        <v>225551.28318288</v>
      </c>
      <c r="G889" s="12">
        <v>182000</v>
      </c>
      <c r="H889" s="9">
        <f t="shared" si="398"/>
        <v>201228.66399999999</v>
      </c>
      <c r="I889" s="12" t="s">
        <v>9</v>
      </c>
      <c r="J889" s="50" t="s">
        <v>9</v>
      </c>
      <c r="K889" s="9">
        <f t="shared" si="393"/>
        <v>213389.97359144001</v>
      </c>
      <c r="L889" s="70">
        <f t="shared" ref="L889:L891" si="421">+K889-H889</f>
        <v>12161.309591440018</v>
      </c>
      <c r="M889" s="70">
        <f t="shared" ref="M889:M891" si="422">+H889</f>
        <v>201228.66399999999</v>
      </c>
      <c r="N889" s="14">
        <v>4</v>
      </c>
    </row>
    <row r="890" spans="1:14" s="14" customFormat="1" ht="45" x14ac:dyDescent="0.25">
      <c r="A890" s="18">
        <v>889</v>
      </c>
      <c r="B890" s="31">
        <v>906112</v>
      </c>
      <c r="C890" s="32" t="s">
        <v>1040</v>
      </c>
      <c r="D890" s="48" t="s">
        <v>8</v>
      </c>
      <c r="E890" s="9">
        <v>313260</v>
      </c>
      <c r="F890" s="9">
        <f t="shared" si="420"/>
        <v>378498.432944256</v>
      </c>
      <c r="G890" s="12">
        <v>305100</v>
      </c>
      <c r="H890" s="9">
        <f t="shared" si="398"/>
        <v>337334.4252</v>
      </c>
      <c r="I890" s="12" t="s">
        <v>9</v>
      </c>
      <c r="J890" s="50" t="s">
        <v>9</v>
      </c>
      <c r="K890" s="9">
        <f t="shared" si="393"/>
        <v>357916.42907212803</v>
      </c>
      <c r="L890" s="70">
        <f t="shared" si="421"/>
        <v>20582.003872128029</v>
      </c>
      <c r="M890" s="70">
        <f t="shared" si="422"/>
        <v>337334.4252</v>
      </c>
      <c r="N890" s="14">
        <v>4</v>
      </c>
    </row>
    <row r="891" spans="1:14" s="14" customFormat="1" ht="67.5" x14ac:dyDescent="0.25">
      <c r="A891" s="18">
        <v>890</v>
      </c>
      <c r="B891" s="31">
        <v>906113</v>
      </c>
      <c r="C891" s="32" t="s">
        <v>1041</v>
      </c>
      <c r="D891" s="48" t="s">
        <v>8</v>
      </c>
      <c r="E891" s="9">
        <v>101959</v>
      </c>
      <c r="F891" s="9">
        <f t="shared" si="420"/>
        <v>123192.62505447038</v>
      </c>
      <c r="G891" s="12">
        <v>99300</v>
      </c>
      <c r="H891" s="9">
        <f t="shared" si="398"/>
        <v>109791.2436</v>
      </c>
      <c r="I891" s="12" t="s">
        <v>9</v>
      </c>
      <c r="J891" s="50" t="s">
        <v>9</v>
      </c>
      <c r="K891" s="9">
        <f t="shared" si="393"/>
        <v>116491.93432723518</v>
      </c>
      <c r="L891" s="70">
        <f t="shared" si="421"/>
        <v>6700.6907272351818</v>
      </c>
      <c r="M891" s="70">
        <f t="shared" si="422"/>
        <v>109791.2436</v>
      </c>
      <c r="N891" s="14">
        <v>4</v>
      </c>
    </row>
    <row r="892" spans="1:14" s="14" customFormat="1" ht="67.5" x14ac:dyDescent="0.25">
      <c r="A892" s="18">
        <v>891</v>
      </c>
      <c r="B892" s="31">
        <v>906118</v>
      </c>
      <c r="C892" s="32" t="s">
        <v>1042</v>
      </c>
      <c r="D892" s="48" t="s">
        <v>8</v>
      </c>
      <c r="E892" s="9">
        <v>85014</v>
      </c>
      <c r="F892" s="9">
        <f>E892*(1+9.28%)*(1+5.2%)*(1+5.1%)</f>
        <v>102718.71856707839</v>
      </c>
      <c r="G892" s="12">
        <v>82800</v>
      </c>
      <c r="H892" s="9">
        <f t="shared" si="398"/>
        <v>91547.9856</v>
      </c>
      <c r="I892" s="12">
        <v>90337.5</v>
      </c>
      <c r="J892" s="9">
        <f>I892*(1+5.1%)</f>
        <v>94944.712499999994</v>
      </c>
      <c r="K892" s="9">
        <f t="shared" si="393"/>
        <v>96403.805555692801</v>
      </c>
      <c r="L892" s="71">
        <f t="shared" si="388"/>
        <v>1459.093055692807</v>
      </c>
      <c r="M892" s="71">
        <f t="shared" ref="M892:M893" si="423">+J892</f>
        <v>94944.712499999994</v>
      </c>
      <c r="N892" s="14">
        <v>5</v>
      </c>
    </row>
    <row r="893" spans="1:14" s="14" customFormat="1" ht="67.5" x14ac:dyDescent="0.25">
      <c r="A893" s="18">
        <v>892</v>
      </c>
      <c r="B893" s="31">
        <v>906120</v>
      </c>
      <c r="C893" s="32" t="s">
        <v>225</v>
      </c>
      <c r="D893" s="48" t="s">
        <v>8</v>
      </c>
      <c r="E893" s="9">
        <v>139783</v>
      </c>
      <c r="F893" s="9">
        <f>E893*(1+9.28%)*(1+5.2%)*(1+5.1%)</f>
        <v>168893.71912228482</v>
      </c>
      <c r="G893" s="12">
        <v>136100</v>
      </c>
      <c r="H893" s="9">
        <f t="shared" si="398"/>
        <v>150479.2372</v>
      </c>
      <c r="I893" s="12">
        <v>150976</v>
      </c>
      <c r="J893" s="9">
        <f>I893*(1+5.1%)</f>
        <v>158675.77599999998</v>
      </c>
      <c r="K893" s="9">
        <f t="shared" si="393"/>
        <v>159349.57744076161</v>
      </c>
      <c r="L893" s="71">
        <f t="shared" si="388"/>
        <v>673.80144076162833</v>
      </c>
      <c r="M893" s="71">
        <f t="shared" si="423"/>
        <v>158675.77599999998</v>
      </c>
      <c r="N893" s="14">
        <v>5</v>
      </c>
    </row>
    <row r="894" spans="1:14" s="14" customFormat="1" ht="56.25" x14ac:dyDescent="0.25">
      <c r="A894" s="18">
        <v>893</v>
      </c>
      <c r="B894" s="31">
        <v>906121</v>
      </c>
      <c r="C894" s="32" t="s">
        <v>1043</v>
      </c>
      <c r="D894" s="48" t="s">
        <v>8</v>
      </c>
      <c r="E894" s="9">
        <v>70725</v>
      </c>
      <c r="F894" s="9">
        <f t="shared" ref="F894:F895" si="424">E894*(1+9.28%)*(1+5.2%)*(1+5.1%)</f>
        <v>85453.941358559998</v>
      </c>
      <c r="G894" s="12">
        <v>68900</v>
      </c>
      <c r="H894" s="9">
        <f t="shared" si="398"/>
        <v>76179.4228</v>
      </c>
      <c r="I894" s="12" t="s">
        <v>9</v>
      </c>
      <c r="J894" s="50" t="s">
        <v>9</v>
      </c>
      <c r="K894" s="9">
        <f t="shared" si="393"/>
        <v>80816.682079279999</v>
      </c>
      <c r="L894" s="70">
        <f t="shared" ref="L894:L895" si="425">+K894-H894</f>
        <v>4637.2592792799987</v>
      </c>
      <c r="M894" s="70">
        <f t="shared" ref="M894:M895" si="426">+H894</f>
        <v>76179.4228</v>
      </c>
      <c r="N894" s="14">
        <v>4</v>
      </c>
    </row>
    <row r="895" spans="1:14" s="14" customFormat="1" ht="56.25" x14ac:dyDescent="0.25">
      <c r="A895" s="18">
        <v>894</v>
      </c>
      <c r="B895" s="31">
        <v>906125</v>
      </c>
      <c r="C895" s="32" t="s">
        <v>1044</v>
      </c>
      <c r="D895" s="48" t="s">
        <v>8</v>
      </c>
      <c r="E895" s="9">
        <v>57702</v>
      </c>
      <c r="F895" s="9">
        <f t="shared" si="424"/>
        <v>69718.816886131201</v>
      </c>
      <c r="G895" s="12">
        <v>59948</v>
      </c>
      <c r="H895" s="9">
        <f t="shared" si="398"/>
        <v>66281.626095999993</v>
      </c>
      <c r="I895" s="12" t="s">
        <v>9</v>
      </c>
      <c r="J895" s="50" t="s">
        <v>9</v>
      </c>
      <c r="K895" s="9">
        <f t="shared" si="393"/>
        <v>68000.221491065604</v>
      </c>
      <c r="L895" s="70">
        <f t="shared" si="425"/>
        <v>1718.5953950656112</v>
      </c>
      <c r="M895" s="70">
        <f t="shared" si="426"/>
        <v>66281.626095999993</v>
      </c>
      <c r="N895" s="14">
        <v>4</v>
      </c>
    </row>
    <row r="896" spans="1:14" s="14" customFormat="1" ht="56.25" x14ac:dyDescent="0.25">
      <c r="A896" s="18">
        <v>895</v>
      </c>
      <c r="B896" s="31">
        <v>906126</v>
      </c>
      <c r="C896" s="32" t="s">
        <v>1045</v>
      </c>
      <c r="D896" s="48" t="s">
        <v>8</v>
      </c>
      <c r="E896" s="9">
        <v>66522</v>
      </c>
      <c r="F896" s="9">
        <f t="shared" ref="F896:F901" si="427">E896*(1+9.28%)*(1+5.2%)*(1+5.1%)</f>
        <v>80375.63926552319</v>
      </c>
      <c r="G896" s="12">
        <v>64800</v>
      </c>
      <c r="H896" s="9">
        <f t="shared" si="398"/>
        <v>71646.249599999996</v>
      </c>
      <c r="I896" s="12">
        <v>68249</v>
      </c>
      <c r="J896" s="9">
        <f>I896*(1+5.1%)</f>
        <v>71729.698999999993</v>
      </c>
      <c r="K896" s="9">
        <f t="shared" si="393"/>
        <v>74583.862621841065</v>
      </c>
      <c r="L896" s="71">
        <f t="shared" si="388"/>
        <v>2854.1636218410713</v>
      </c>
      <c r="M896" s="71">
        <f t="shared" ref="M896:M900" si="428">+J896</f>
        <v>71729.698999999993</v>
      </c>
      <c r="N896" s="14">
        <v>5</v>
      </c>
    </row>
    <row r="897" spans="1:14" s="14" customFormat="1" ht="33.75" x14ac:dyDescent="0.25">
      <c r="A897" s="18">
        <v>896</v>
      </c>
      <c r="B897" s="31">
        <v>906127</v>
      </c>
      <c r="C897" s="32" t="s">
        <v>1046</v>
      </c>
      <c r="D897" s="48" t="s">
        <v>8</v>
      </c>
      <c r="E897" s="9">
        <v>40040</v>
      </c>
      <c r="F897" s="9">
        <f t="shared" si="427"/>
        <v>48378.590484223998</v>
      </c>
      <c r="G897" s="12">
        <v>44800</v>
      </c>
      <c r="H897" s="9">
        <f t="shared" si="398"/>
        <v>49533.209599999995</v>
      </c>
      <c r="I897" s="12">
        <v>25514</v>
      </c>
      <c r="J897" s="9">
        <f>I897*(1+5.1%)</f>
        <v>26815.214</v>
      </c>
      <c r="K897" s="9">
        <f t="shared" si="393"/>
        <v>41575.671361408</v>
      </c>
      <c r="L897" s="71">
        <f t="shared" si="388"/>
        <v>14760.457361408</v>
      </c>
      <c r="M897" s="71">
        <f t="shared" si="428"/>
        <v>26815.214</v>
      </c>
      <c r="N897" s="14">
        <v>5</v>
      </c>
    </row>
    <row r="898" spans="1:14" s="14" customFormat="1" ht="56.25" x14ac:dyDescent="0.25">
      <c r="A898" s="18">
        <v>897</v>
      </c>
      <c r="B898" s="31">
        <v>906128</v>
      </c>
      <c r="C898" s="32" t="s">
        <v>1047</v>
      </c>
      <c r="D898" s="48" t="s">
        <v>8</v>
      </c>
      <c r="E898" s="9">
        <v>33602</v>
      </c>
      <c r="F898" s="9">
        <f t="shared" si="427"/>
        <v>40599.8351011712</v>
      </c>
      <c r="G898" s="12">
        <v>34910</v>
      </c>
      <c r="H898" s="9">
        <f t="shared" si="398"/>
        <v>38598.311320000001</v>
      </c>
      <c r="I898" s="12">
        <v>25514</v>
      </c>
      <c r="J898" s="9">
        <f>I898*(1+5.1%)</f>
        <v>26815.214</v>
      </c>
      <c r="K898" s="9">
        <f t="shared" si="393"/>
        <v>35337.786807057069</v>
      </c>
      <c r="L898" s="71">
        <f t="shared" si="388"/>
        <v>8522.5728070570694</v>
      </c>
      <c r="M898" s="71">
        <f t="shared" si="428"/>
        <v>26815.214</v>
      </c>
      <c r="N898" s="14">
        <v>5</v>
      </c>
    </row>
    <row r="899" spans="1:14" s="14" customFormat="1" ht="33.75" x14ac:dyDescent="0.25">
      <c r="A899" s="18">
        <v>898</v>
      </c>
      <c r="B899" s="31">
        <v>906129</v>
      </c>
      <c r="C899" s="32" t="s">
        <v>1048</v>
      </c>
      <c r="D899" s="48" t="s">
        <v>8</v>
      </c>
      <c r="E899" s="9">
        <v>42987</v>
      </c>
      <c r="F899" s="9">
        <f t="shared" si="427"/>
        <v>51939.322406227198</v>
      </c>
      <c r="G899" s="12">
        <v>44660</v>
      </c>
      <c r="H899" s="9">
        <f t="shared" si="398"/>
        <v>49378.418319999997</v>
      </c>
      <c r="I899" s="12">
        <v>27156</v>
      </c>
      <c r="J899" s="9">
        <f>I899*(1+5.1%)</f>
        <v>28540.955999999998</v>
      </c>
      <c r="K899" s="9">
        <f t="shared" si="393"/>
        <v>43286.232242075734</v>
      </c>
      <c r="L899" s="71">
        <f t="shared" si="388"/>
        <v>14745.276242075735</v>
      </c>
      <c r="M899" s="71">
        <f t="shared" si="428"/>
        <v>28540.955999999998</v>
      </c>
      <c r="N899" s="14">
        <v>5</v>
      </c>
    </row>
    <row r="900" spans="1:14" s="14" customFormat="1" ht="56.25" x14ac:dyDescent="0.25">
      <c r="A900" s="18">
        <v>899</v>
      </c>
      <c r="B900" s="31">
        <v>906131</v>
      </c>
      <c r="C900" s="32" t="s">
        <v>1049</v>
      </c>
      <c r="D900" s="48" t="s">
        <v>8</v>
      </c>
      <c r="E900" s="9">
        <v>38239</v>
      </c>
      <c r="F900" s="9">
        <f t="shared" si="427"/>
        <v>46202.520517638404</v>
      </c>
      <c r="G900" s="12">
        <v>40800</v>
      </c>
      <c r="H900" s="9">
        <f t="shared" si="398"/>
        <v>45110.601599999995</v>
      </c>
      <c r="I900" s="12">
        <v>40734</v>
      </c>
      <c r="J900" s="9">
        <f>I900*(1+5.1%)</f>
        <v>42811.433999999994</v>
      </c>
      <c r="K900" s="9">
        <f t="shared" si="393"/>
        <v>44708.185372546133</v>
      </c>
      <c r="L900" s="71">
        <f t="shared" ref="L900:L963" si="429">+K900-J900</f>
        <v>1896.7513725461395</v>
      </c>
      <c r="M900" s="71">
        <f t="shared" si="428"/>
        <v>42811.433999999994</v>
      </c>
      <c r="N900" s="14">
        <v>5</v>
      </c>
    </row>
    <row r="901" spans="1:14" s="14" customFormat="1" ht="33.75" x14ac:dyDescent="0.25">
      <c r="A901" s="18">
        <v>900</v>
      </c>
      <c r="B901" s="31">
        <v>906132</v>
      </c>
      <c r="C901" s="32" t="s">
        <v>1050</v>
      </c>
      <c r="D901" s="48" t="s">
        <v>8</v>
      </c>
      <c r="E901" s="9">
        <v>57615</v>
      </c>
      <c r="F901" s="9">
        <f t="shared" si="427"/>
        <v>69613.698570143999</v>
      </c>
      <c r="G901" s="12">
        <v>56100</v>
      </c>
      <c r="H901" s="9">
        <f t="shared" si="398"/>
        <v>62027.0772</v>
      </c>
      <c r="I901" s="12" t="s">
        <v>9</v>
      </c>
      <c r="J901" s="22" t="s">
        <v>9</v>
      </c>
      <c r="K901" s="9">
        <f t="shared" si="393"/>
        <v>65820.387885072007</v>
      </c>
      <c r="L901" s="70">
        <f t="shared" ref="L901:L902" si="430">+K901-H901</f>
        <v>3793.3106850720069</v>
      </c>
      <c r="M901" s="70">
        <f t="shared" ref="M901:M902" si="431">+H901</f>
        <v>62027.0772</v>
      </c>
      <c r="N901" s="14">
        <v>4</v>
      </c>
    </row>
    <row r="902" spans="1:14" s="14" customFormat="1" ht="56.25" x14ac:dyDescent="0.25">
      <c r="A902" s="18">
        <v>901</v>
      </c>
      <c r="B902" s="31">
        <v>906133</v>
      </c>
      <c r="C902" s="32" t="s">
        <v>1051</v>
      </c>
      <c r="D902" s="48" t="s">
        <v>8</v>
      </c>
      <c r="E902" s="9">
        <v>264500</v>
      </c>
      <c r="F902" s="9">
        <f t="shared" ref="F902:F903" si="432">E902*(1+9.28%)*(1+5.2%)*(1+5.1%)</f>
        <v>319583.84573119995</v>
      </c>
      <c r="G902" s="12">
        <v>257600</v>
      </c>
      <c r="H902" s="9">
        <f t="shared" si="398"/>
        <v>284815.95519999997</v>
      </c>
      <c r="I902" s="12" t="s">
        <v>9</v>
      </c>
      <c r="J902" s="50" t="s">
        <v>9</v>
      </c>
      <c r="K902" s="9">
        <f t="shared" si="393"/>
        <v>302199.90046559996</v>
      </c>
      <c r="L902" s="70">
        <f t="shared" si="430"/>
        <v>17383.945265599992</v>
      </c>
      <c r="M902" s="70">
        <f t="shared" si="431"/>
        <v>284815.95519999997</v>
      </c>
      <c r="N902" s="14">
        <v>4</v>
      </c>
    </row>
    <row r="903" spans="1:14" s="14" customFormat="1" ht="67.5" x14ac:dyDescent="0.25">
      <c r="A903" s="18">
        <v>902</v>
      </c>
      <c r="B903" s="31">
        <v>906134</v>
      </c>
      <c r="C903" s="32" t="s">
        <v>1052</v>
      </c>
      <c r="D903" s="48" t="s">
        <v>8</v>
      </c>
      <c r="E903" s="9">
        <v>148008</v>
      </c>
      <c r="F903" s="9">
        <f t="shared" si="432"/>
        <v>178831.6288808448</v>
      </c>
      <c r="G903" s="12">
        <v>144100</v>
      </c>
      <c r="H903" s="9">
        <f t="shared" si="398"/>
        <v>159324.45319999999</v>
      </c>
      <c r="I903" s="12">
        <v>146730</v>
      </c>
      <c r="J903" s="9">
        <f t="shared" ref="J903" si="433">I903*(1+5.1%)</f>
        <v>154213.22999999998</v>
      </c>
      <c r="K903" s="9">
        <f t="shared" si="393"/>
        <v>164123.10402694825</v>
      </c>
      <c r="L903" s="71">
        <f t="shared" si="429"/>
        <v>9909.874026948266</v>
      </c>
      <c r="M903" s="71">
        <f>+J903</f>
        <v>154213.22999999998</v>
      </c>
      <c r="N903" s="14">
        <v>5</v>
      </c>
    </row>
    <row r="904" spans="1:14" s="14" customFormat="1" ht="56.25" x14ac:dyDescent="0.25">
      <c r="A904" s="18">
        <v>903</v>
      </c>
      <c r="B904" s="31">
        <v>906203</v>
      </c>
      <c r="C904" s="32" t="s">
        <v>226</v>
      </c>
      <c r="D904" s="48" t="s">
        <v>8</v>
      </c>
      <c r="E904" s="9">
        <v>59800</v>
      </c>
      <c r="F904" s="9">
        <f t="shared" ref="F904:F910" si="434">E904*(1+9.28%)*(1+5.2%)*(1+5.1%)</f>
        <v>72253.739034879996</v>
      </c>
      <c r="G904" s="12">
        <v>58200</v>
      </c>
      <c r="H904" s="9">
        <f t="shared" si="398"/>
        <v>64348.946400000001</v>
      </c>
      <c r="I904" s="12">
        <v>83001</v>
      </c>
      <c r="J904" s="9">
        <f t="shared" ref="J904:J910" si="435">I904*(1+5.1%)</f>
        <v>87234.050999999992</v>
      </c>
      <c r="K904" s="9">
        <f t="shared" si="393"/>
        <v>74612.245478293335</v>
      </c>
      <c r="L904" s="53">
        <f t="shared" si="429"/>
        <v>-12621.805521706658</v>
      </c>
      <c r="M904" s="53">
        <f t="shared" ref="M904:M908" si="436">+K904</f>
        <v>74612.245478293335</v>
      </c>
      <c r="N904" s="14">
        <v>1</v>
      </c>
    </row>
    <row r="905" spans="1:14" s="14" customFormat="1" ht="56.25" x14ac:dyDescent="0.25">
      <c r="A905" s="18">
        <v>904</v>
      </c>
      <c r="B905" s="31">
        <v>906205</v>
      </c>
      <c r="C905" s="32" t="s">
        <v>1053</v>
      </c>
      <c r="D905" s="48" t="s">
        <v>8</v>
      </c>
      <c r="E905" s="9">
        <v>26812</v>
      </c>
      <c r="F905" s="9">
        <f t="shared" si="434"/>
        <v>32395.7734281472</v>
      </c>
      <c r="G905" s="12">
        <v>28000</v>
      </c>
      <c r="H905" s="9">
        <f t="shared" si="398"/>
        <v>30958.255999999998</v>
      </c>
      <c r="I905" s="12">
        <v>46921</v>
      </c>
      <c r="J905" s="9">
        <f t="shared" si="435"/>
        <v>49313.970999999998</v>
      </c>
      <c r="K905" s="9">
        <f t="shared" si="393"/>
        <v>37556.000142715733</v>
      </c>
      <c r="L905" s="53">
        <f t="shared" si="429"/>
        <v>-11757.970857284265</v>
      </c>
      <c r="M905" s="53">
        <f t="shared" si="436"/>
        <v>37556.000142715733</v>
      </c>
      <c r="N905" s="14">
        <v>1</v>
      </c>
    </row>
    <row r="906" spans="1:14" s="14" customFormat="1" ht="56.25" x14ac:dyDescent="0.25">
      <c r="A906" s="18">
        <v>905</v>
      </c>
      <c r="B906" s="31">
        <v>906206</v>
      </c>
      <c r="C906" s="32" t="s">
        <v>1054</v>
      </c>
      <c r="D906" s="48" t="s">
        <v>8</v>
      </c>
      <c r="E906" s="9">
        <v>27822</v>
      </c>
      <c r="F906" s="9">
        <f t="shared" si="434"/>
        <v>33616.112498803195</v>
      </c>
      <c r="G906" s="12">
        <v>28905</v>
      </c>
      <c r="H906" s="9">
        <f t="shared" si="398"/>
        <v>31958.871059999998</v>
      </c>
      <c r="I906" s="12">
        <v>49397</v>
      </c>
      <c r="J906" s="9">
        <f t="shared" si="435"/>
        <v>51916.246999999996</v>
      </c>
      <c r="K906" s="9">
        <f t="shared" si="393"/>
        <v>39163.743519601063</v>
      </c>
      <c r="L906" s="53">
        <f t="shared" si="429"/>
        <v>-12752.503480398933</v>
      </c>
      <c r="M906" s="53">
        <f t="shared" si="436"/>
        <v>39163.743519601063</v>
      </c>
      <c r="N906" s="14">
        <v>1</v>
      </c>
    </row>
    <row r="907" spans="1:14" s="14" customFormat="1" ht="22.5" x14ac:dyDescent="0.25">
      <c r="A907" s="18">
        <v>906</v>
      </c>
      <c r="B907" s="31">
        <v>906207</v>
      </c>
      <c r="C907" s="32" t="s">
        <v>1055</v>
      </c>
      <c r="D907" s="48" t="s">
        <v>8</v>
      </c>
      <c r="E907" s="9">
        <v>47277</v>
      </c>
      <c r="F907" s="9">
        <f t="shared" si="434"/>
        <v>57122.7428152512</v>
      </c>
      <c r="G907" s="12">
        <v>49117</v>
      </c>
      <c r="H907" s="9">
        <f t="shared" si="398"/>
        <v>54306.309284000003</v>
      </c>
      <c r="I907" s="12">
        <v>57488</v>
      </c>
      <c r="J907" s="9">
        <f t="shared" si="435"/>
        <v>60419.887999999999</v>
      </c>
      <c r="K907" s="9">
        <f t="shared" ref="K907:K970" si="437">+AVERAGE(F907,H907,J907)</f>
        <v>57282.980033083732</v>
      </c>
      <c r="L907" s="53">
        <f t="shared" si="429"/>
        <v>-3136.9079669162675</v>
      </c>
      <c r="M907" s="53">
        <f t="shared" si="436"/>
        <v>57282.980033083732</v>
      </c>
      <c r="N907" s="14">
        <v>1</v>
      </c>
    </row>
    <row r="908" spans="1:14" s="14" customFormat="1" ht="22.5" x14ac:dyDescent="0.25">
      <c r="A908" s="18">
        <v>907</v>
      </c>
      <c r="B908" s="31">
        <v>906208</v>
      </c>
      <c r="C908" s="32" t="s">
        <v>1056</v>
      </c>
      <c r="D908" s="48" t="s">
        <v>8</v>
      </c>
      <c r="E908" s="9">
        <v>47277</v>
      </c>
      <c r="F908" s="9">
        <f t="shared" si="434"/>
        <v>57122.7428152512</v>
      </c>
      <c r="G908" s="12">
        <v>49117</v>
      </c>
      <c r="H908" s="9">
        <f t="shared" si="398"/>
        <v>54306.309284000003</v>
      </c>
      <c r="I908" s="12">
        <v>57488</v>
      </c>
      <c r="J908" s="9">
        <f t="shared" si="435"/>
        <v>60419.887999999999</v>
      </c>
      <c r="K908" s="9">
        <f t="shared" si="437"/>
        <v>57282.980033083732</v>
      </c>
      <c r="L908" s="53">
        <f t="shared" si="429"/>
        <v>-3136.9079669162675</v>
      </c>
      <c r="M908" s="53">
        <f t="shared" si="436"/>
        <v>57282.980033083732</v>
      </c>
      <c r="N908" s="14">
        <v>1</v>
      </c>
    </row>
    <row r="909" spans="1:14" s="14" customFormat="1" ht="78.75" x14ac:dyDescent="0.25">
      <c r="A909" s="18">
        <v>908</v>
      </c>
      <c r="B909" s="31">
        <v>906212</v>
      </c>
      <c r="C909" s="32" t="s">
        <v>1057</v>
      </c>
      <c r="D909" s="48" t="s">
        <v>8</v>
      </c>
      <c r="E909" s="9">
        <v>62520</v>
      </c>
      <c r="F909" s="9">
        <f t="shared" si="434"/>
        <v>75540.196730112002</v>
      </c>
      <c r="G909" s="12">
        <v>64954</v>
      </c>
      <c r="H909" s="9">
        <f t="shared" si="398"/>
        <v>71816.520008000007</v>
      </c>
      <c r="I909" s="12">
        <v>36135</v>
      </c>
      <c r="J909" s="9">
        <f t="shared" si="435"/>
        <v>37977.884999999995</v>
      </c>
      <c r="K909" s="9">
        <f t="shared" si="437"/>
        <v>61778.200579370663</v>
      </c>
      <c r="L909" s="71">
        <f t="shared" si="429"/>
        <v>23800.315579370668</v>
      </c>
      <c r="M909" s="71">
        <f t="shared" ref="M909:M910" si="438">+J909</f>
        <v>37977.884999999995</v>
      </c>
      <c r="N909" s="14">
        <v>5</v>
      </c>
    </row>
    <row r="910" spans="1:14" s="14" customFormat="1" ht="78.75" x14ac:dyDescent="0.25">
      <c r="A910" s="18">
        <v>909</v>
      </c>
      <c r="B910" s="31">
        <v>906213</v>
      </c>
      <c r="C910" s="32" t="s">
        <v>1058</v>
      </c>
      <c r="D910" s="48" t="s">
        <v>8</v>
      </c>
      <c r="E910" s="9">
        <v>106893</v>
      </c>
      <c r="F910" s="9">
        <f t="shared" si="434"/>
        <v>129154.16265310081</v>
      </c>
      <c r="G910" s="12">
        <v>104100</v>
      </c>
      <c r="H910" s="9">
        <f t="shared" si="398"/>
        <v>115098.3732</v>
      </c>
      <c r="I910" s="12">
        <v>36135</v>
      </c>
      <c r="J910" s="9">
        <f t="shared" si="435"/>
        <v>37977.884999999995</v>
      </c>
      <c r="K910" s="9">
        <f t="shared" si="437"/>
        <v>94076.806951033606</v>
      </c>
      <c r="L910" s="71">
        <f t="shared" si="429"/>
        <v>56098.921951033612</v>
      </c>
      <c r="M910" s="71">
        <f t="shared" si="438"/>
        <v>37977.884999999995</v>
      </c>
      <c r="N910" s="14">
        <v>5</v>
      </c>
    </row>
    <row r="911" spans="1:14" s="14" customFormat="1" ht="67.5" x14ac:dyDescent="0.25">
      <c r="A911" s="18">
        <v>910</v>
      </c>
      <c r="B911" s="31">
        <v>906214</v>
      </c>
      <c r="C911" s="32" t="s">
        <v>1059</v>
      </c>
      <c r="D911" s="48" t="s">
        <v>8</v>
      </c>
      <c r="E911" s="9">
        <v>195947</v>
      </c>
      <c r="F911" s="9">
        <f t="shared" ref="F911" si="439">E911*(1+9.28%)*(1+5.2%)*(1+5.1%)</f>
        <v>236754.23750280318</v>
      </c>
      <c r="G911" s="12">
        <v>102300</v>
      </c>
      <c r="H911" s="9">
        <f t="shared" si="398"/>
        <v>113108.19959999999</v>
      </c>
      <c r="I911" s="12" t="s">
        <v>9</v>
      </c>
      <c r="J911" s="50" t="s">
        <v>9</v>
      </c>
      <c r="K911" s="9">
        <f t="shared" si="437"/>
        <v>174931.21855140157</v>
      </c>
      <c r="L911" s="70">
        <f>+K911-H911</f>
        <v>61823.01895140158</v>
      </c>
      <c r="M911" s="70">
        <f>+H911</f>
        <v>113108.19959999999</v>
      </c>
      <c r="N911" s="14">
        <v>4</v>
      </c>
    </row>
    <row r="912" spans="1:14" s="14" customFormat="1" ht="78.75" x14ac:dyDescent="0.25">
      <c r="A912" s="18">
        <v>911</v>
      </c>
      <c r="B912" s="31">
        <v>906215</v>
      </c>
      <c r="C912" s="32" t="s">
        <v>1060</v>
      </c>
      <c r="D912" s="48" t="s">
        <v>8</v>
      </c>
      <c r="E912" s="9">
        <v>62520</v>
      </c>
      <c r="F912" s="9">
        <f t="shared" ref="F912:F927" si="440">E912*(1+9.28%)*(1+5.2%)*(1+5.1%)</f>
        <v>75540.196730112002</v>
      </c>
      <c r="G912" s="12">
        <v>64954</v>
      </c>
      <c r="H912" s="9">
        <f t="shared" si="398"/>
        <v>71816.520008000007</v>
      </c>
      <c r="I912" s="12">
        <v>64386</v>
      </c>
      <c r="J912" s="9">
        <f t="shared" ref="J912:J927" si="441">I912*(1+5.1%)</f>
        <v>67669.686000000002</v>
      </c>
      <c r="K912" s="9">
        <f t="shared" si="437"/>
        <v>71675.46757937067</v>
      </c>
      <c r="L912" s="71">
        <f t="shared" si="429"/>
        <v>4005.7815793706686</v>
      </c>
      <c r="M912" s="71">
        <f t="shared" ref="M912:M922" si="442">+J912</f>
        <v>67669.686000000002</v>
      </c>
      <c r="N912" s="14">
        <v>5</v>
      </c>
    </row>
    <row r="913" spans="1:14" s="14" customFormat="1" ht="78.75" x14ac:dyDescent="0.25">
      <c r="A913" s="18">
        <v>912</v>
      </c>
      <c r="B913" s="31">
        <v>906216</v>
      </c>
      <c r="C913" s="32" t="s">
        <v>1061</v>
      </c>
      <c r="D913" s="48" t="s">
        <v>8</v>
      </c>
      <c r="E913" s="9">
        <v>106893</v>
      </c>
      <c r="F913" s="9">
        <f t="shared" si="440"/>
        <v>129154.16265310081</v>
      </c>
      <c r="G913" s="12">
        <v>104100</v>
      </c>
      <c r="H913" s="9">
        <f t="shared" si="398"/>
        <v>115098.3732</v>
      </c>
      <c r="I913" s="12">
        <v>64386</v>
      </c>
      <c r="J913" s="9">
        <f t="shared" si="441"/>
        <v>67669.686000000002</v>
      </c>
      <c r="K913" s="9">
        <f t="shared" si="437"/>
        <v>103974.0739510336</v>
      </c>
      <c r="L913" s="71">
        <f t="shared" si="429"/>
        <v>36304.387951033597</v>
      </c>
      <c r="M913" s="71">
        <f t="shared" si="442"/>
        <v>67669.686000000002</v>
      </c>
      <c r="N913" s="14">
        <v>5</v>
      </c>
    </row>
    <row r="914" spans="1:14" s="14" customFormat="1" ht="67.5" x14ac:dyDescent="0.25">
      <c r="A914" s="18">
        <v>913</v>
      </c>
      <c r="B914" s="31">
        <v>906217</v>
      </c>
      <c r="C914" s="32" t="s">
        <v>227</v>
      </c>
      <c r="D914" s="48" t="s">
        <v>8</v>
      </c>
      <c r="E914" s="9">
        <v>98670</v>
      </c>
      <c r="F914" s="9">
        <f t="shared" si="440"/>
        <v>119218.66940755199</v>
      </c>
      <c r="G914" s="12">
        <v>96100</v>
      </c>
      <c r="H914" s="9">
        <f t="shared" si="398"/>
        <v>106253.1572</v>
      </c>
      <c r="I914" s="12">
        <v>63510</v>
      </c>
      <c r="J914" s="9">
        <f t="shared" si="441"/>
        <v>66749.009999999995</v>
      </c>
      <c r="K914" s="9">
        <f t="shared" si="437"/>
        <v>97406.945535850668</v>
      </c>
      <c r="L914" s="71">
        <f t="shared" si="429"/>
        <v>30657.935535850673</v>
      </c>
      <c r="M914" s="71">
        <f t="shared" si="442"/>
        <v>66749.009999999995</v>
      </c>
      <c r="N914" s="14">
        <v>5</v>
      </c>
    </row>
    <row r="915" spans="1:14" s="14" customFormat="1" ht="56.25" x14ac:dyDescent="0.25">
      <c r="A915" s="18">
        <v>914</v>
      </c>
      <c r="B915" s="31">
        <v>906218</v>
      </c>
      <c r="C915" s="32" t="s">
        <v>1062</v>
      </c>
      <c r="D915" s="48" t="s">
        <v>8</v>
      </c>
      <c r="E915" s="9">
        <v>41922</v>
      </c>
      <c r="F915" s="9">
        <f t="shared" si="440"/>
        <v>50652.529227763196</v>
      </c>
      <c r="G915" s="12">
        <v>43554</v>
      </c>
      <c r="H915" s="9">
        <f t="shared" ref="H915:H978" si="443">G915*(1+5.2%)*(1+5.1%)</f>
        <v>48155.567208</v>
      </c>
      <c r="I915" s="12">
        <v>36683</v>
      </c>
      <c r="J915" s="9">
        <f t="shared" si="441"/>
        <v>38553.832999999999</v>
      </c>
      <c r="K915" s="9">
        <f t="shared" si="437"/>
        <v>45787.30981192107</v>
      </c>
      <c r="L915" s="71">
        <f t="shared" si="429"/>
        <v>7233.4768119210712</v>
      </c>
      <c r="M915" s="71">
        <f t="shared" si="442"/>
        <v>38553.832999999999</v>
      </c>
      <c r="N915" s="14">
        <v>5</v>
      </c>
    </row>
    <row r="916" spans="1:14" s="14" customFormat="1" ht="67.5" x14ac:dyDescent="0.25">
      <c r="A916" s="18">
        <v>915</v>
      </c>
      <c r="B916" s="31">
        <v>906219</v>
      </c>
      <c r="C916" s="32" t="s">
        <v>1063</v>
      </c>
      <c r="D916" s="48" t="s">
        <v>8</v>
      </c>
      <c r="E916" s="9">
        <v>40897</v>
      </c>
      <c r="F916" s="9">
        <f t="shared" si="440"/>
        <v>49414.066309523201</v>
      </c>
      <c r="G916" s="12">
        <v>42489</v>
      </c>
      <c r="H916" s="9">
        <f t="shared" si="443"/>
        <v>46978.047827999995</v>
      </c>
      <c r="I916" s="12">
        <v>36683</v>
      </c>
      <c r="J916" s="9">
        <f t="shared" si="441"/>
        <v>38553.832999999999</v>
      </c>
      <c r="K916" s="9">
        <f t="shared" si="437"/>
        <v>44981.982379174406</v>
      </c>
      <c r="L916" s="71">
        <f t="shared" si="429"/>
        <v>6428.1493791744069</v>
      </c>
      <c r="M916" s="71">
        <f t="shared" si="442"/>
        <v>38553.832999999999</v>
      </c>
      <c r="N916" s="14">
        <v>5</v>
      </c>
    </row>
    <row r="917" spans="1:14" s="14" customFormat="1" ht="90" x14ac:dyDescent="0.25">
      <c r="A917" s="18">
        <v>916</v>
      </c>
      <c r="B917" s="31">
        <v>906220</v>
      </c>
      <c r="C917" s="32" t="s">
        <v>1064</v>
      </c>
      <c r="D917" s="48" t="s">
        <v>8</v>
      </c>
      <c r="E917" s="9">
        <v>44635</v>
      </c>
      <c r="F917" s="9">
        <f t="shared" si="440"/>
        <v>53930.529127455993</v>
      </c>
      <c r="G917" s="12">
        <v>46372</v>
      </c>
      <c r="H917" s="9">
        <f t="shared" si="443"/>
        <v>51271.294544000004</v>
      </c>
      <c r="I917" s="12">
        <v>38325</v>
      </c>
      <c r="J917" s="9">
        <f t="shared" si="441"/>
        <v>40279.574999999997</v>
      </c>
      <c r="K917" s="9">
        <f t="shared" si="437"/>
        <v>48493.799557151993</v>
      </c>
      <c r="L917" s="71">
        <f t="shared" si="429"/>
        <v>8214.2245571519961</v>
      </c>
      <c r="M917" s="71">
        <f t="shared" si="442"/>
        <v>40279.574999999997</v>
      </c>
      <c r="N917" s="14">
        <v>5</v>
      </c>
    </row>
    <row r="918" spans="1:14" s="14" customFormat="1" ht="90" x14ac:dyDescent="0.25">
      <c r="A918" s="18">
        <v>917</v>
      </c>
      <c r="B918" s="31">
        <v>906221</v>
      </c>
      <c r="C918" s="32" t="s">
        <v>1065</v>
      </c>
      <c r="D918" s="48" t="s">
        <v>8</v>
      </c>
      <c r="E918" s="9">
        <v>40897</v>
      </c>
      <c r="F918" s="9">
        <f t="shared" si="440"/>
        <v>49414.066309523201</v>
      </c>
      <c r="G918" s="12">
        <v>42489</v>
      </c>
      <c r="H918" s="9">
        <f t="shared" si="443"/>
        <v>46978.047827999995</v>
      </c>
      <c r="I918" s="12">
        <v>38325</v>
      </c>
      <c r="J918" s="9">
        <f t="shared" si="441"/>
        <v>40279.574999999997</v>
      </c>
      <c r="K918" s="9">
        <f t="shared" si="437"/>
        <v>45557.229712507724</v>
      </c>
      <c r="L918" s="71">
        <f t="shared" si="429"/>
        <v>5277.6547125077268</v>
      </c>
      <c r="M918" s="71">
        <f t="shared" si="442"/>
        <v>40279.574999999997</v>
      </c>
      <c r="N918" s="14">
        <v>5</v>
      </c>
    </row>
    <row r="919" spans="1:14" s="14" customFormat="1" ht="67.5" x14ac:dyDescent="0.25">
      <c r="A919" s="18">
        <v>918</v>
      </c>
      <c r="B919" s="31">
        <v>906222</v>
      </c>
      <c r="C919" s="32" t="s">
        <v>1066</v>
      </c>
      <c r="D919" s="48" t="s">
        <v>8</v>
      </c>
      <c r="E919" s="9">
        <v>41900</v>
      </c>
      <c r="F919" s="9">
        <f t="shared" si="440"/>
        <v>50625.947584640002</v>
      </c>
      <c r="G919" s="12">
        <v>46900</v>
      </c>
      <c r="H919" s="9">
        <f t="shared" si="443"/>
        <v>51855.078800000003</v>
      </c>
      <c r="I919" s="12">
        <v>43034</v>
      </c>
      <c r="J919" s="9">
        <f t="shared" si="441"/>
        <v>45228.733999999997</v>
      </c>
      <c r="K919" s="9">
        <f t="shared" si="437"/>
        <v>49236.586794880008</v>
      </c>
      <c r="L919" s="71">
        <f t="shared" si="429"/>
        <v>4007.8527948800111</v>
      </c>
      <c r="M919" s="71">
        <f t="shared" si="442"/>
        <v>45228.733999999997</v>
      </c>
      <c r="N919" s="14">
        <v>5</v>
      </c>
    </row>
    <row r="920" spans="1:14" s="14" customFormat="1" ht="67.5" x14ac:dyDescent="0.25">
      <c r="A920" s="18">
        <v>919</v>
      </c>
      <c r="B920" s="31">
        <v>906223</v>
      </c>
      <c r="C920" s="32" t="s">
        <v>1067</v>
      </c>
      <c r="D920" s="48" t="s">
        <v>8</v>
      </c>
      <c r="E920" s="9">
        <v>60002</v>
      </c>
      <c r="F920" s="9">
        <f t="shared" si="440"/>
        <v>72497.806849011191</v>
      </c>
      <c r="G920" s="12">
        <v>58400</v>
      </c>
      <c r="H920" s="9">
        <f t="shared" si="443"/>
        <v>64570.076800000003</v>
      </c>
      <c r="I920" s="12">
        <v>43800</v>
      </c>
      <c r="J920" s="9">
        <f t="shared" si="441"/>
        <v>46033.799999999996</v>
      </c>
      <c r="K920" s="9">
        <f t="shared" si="437"/>
        <v>61033.894549670396</v>
      </c>
      <c r="L920" s="71">
        <f t="shared" si="429"/>
        <v>15000.094549670401</v>
      </c>
      <c r="M920" s="71">
        <f t="shared" si="442"/>
        <v>46033.799999999996</v>
      </c>
      <c r="N920" s="14">
        <v>5</v>
      </c>
    </row>
    <row r="921" spans="1:14" s="14" customFormat="1" ht="56.25" x14ac:dyDescent="0.25">
      <c r="A921" s="18">
        <v>920</v>
      </c>
      <c r="B921" s="31">
        <v>906225</v>
      </c>
      <c r="C921" s="32" t="s">
        <v>1068</v>
      </c>
      <c r="D921" s="48" t="s">
        <v>8</v>
      </c>
      <c r="E921" s="9">
        <v>57702</v>
      </c>
      <c r="F921" s="9">
        <f t="shared" si="440"/>
        <v>69718.816886131201</v>
      </c>
      <c r="G921" s="12">
        <v>59948</v>
      </c>
      <c r="H921" s="9">
        <f t="shared" si="443"/>
        <v>66281.626095999993</v>
      </c>
      <c r="I921" s="12">
        <v>39858</v>
      </c>
      <c r="J921" s="9">
        <f t="shared" si="441"/>
        <v>41890.757999999994</v>
      </c>
      <c r="K921" s="9">
        <f t="shared" si="437"/>
        <v>59297.066994043736</v>
      </c>
      <c r="L921" s="71">
        <f t="shared" si="429"/>
        <v>17406.308994043742</v>
      </c>
      <c r="M921" s="71">
        <f t="shared" si="442"/>
        <v>41890.757999999994</v>
      </c>
      <c r="N921" s="14">
        <v>5</v>
      </c>
    </row>
    <row r="922" spans="1:14" s="14" customFormat="1" ht="56.25" x14ac:dyDescent="0.25">
      <c r="A922" s="18">
        <v>921</v>
      </c>
      <c r="B922" s="31">
        <v>906227</v>
      </c>
      <c r="C922" s="32" t="s">
        <v>1069</v>
      </c>
      <c r="D922" s="48" t="s">
        <v>8</v>
      </c>
      <c r="E922" s="9">
        <v>92000</v>
      </c>
      <c r="F922" s="9">
        <f t="shared" si="440"/>
        <v>111159.59851520001</v>
      </c>
      <c r="G922" s="12">
        <v>89600</v>
      </c>
      <c r="H922" s="9">
        <f t="shared" si="443"/>
        <v>99066.419199999989</v>
      </c>
      <c r="I922" s="12">
        <v>90885</v>
      </c>
      <c r="J922" s="9">
        <f t="shared" si="441"/>
        <v>95520.134999999995</v>
      </c>
      <c r="K922" s="9">
        <f t="shared" si="437"/>
        <v>101915.38423839999</v>
      </c>
      <c r="L922" s="71">
        <f t="shared" si="429"/>
        <v>6395.2492383999925</v>
      </c>
      <c r="M922" s="71">
        <f t="shared" si="442"/>
        <v>95520.134999999995</v>
      </c>
      <c r="N922" s="14">
        <v>5</v>
      </c>
    </row>
    <row r="923" spans="1:14" s="14" customFormat="1" ht="67.5" x14ac:dyDescent="0.25">
      <c r="A923" s="18">
        <v>922</v>
      </c>
      <c r="B923" s="31">
        <v>906228</v>
      </c>
      <c r="C923" s="32" t="s">
        <v>1070</v>
      </c>
      <c r="D923" s="48" t="s">
        <v>8</v>
      </c>
      <c r="E923" s="9">
        <v>33594</v>
      </c>
      <c r="F923" s="9">
        <f t="shared" si="440"/>
        <v>40590.169049126402</v>
      </c>
      <c r="G923" s="12">
        <v>34902</v>
      </c>
      <c r="H923" s="9">
        <f t="shared" si="443"/>
        <v>38589.466103999999</v>
      </c>
      <c r="I923" s="12">
        <v>50551</v>
      </c>
      <c r="J923" s="9">
        <f t="shared" si="441"/>
        <v>53129.100999999995</v>
      </c>
      <c r="K923" s="9">
        <f t="shared" si="437"/>
        <v>44102.912051042134</v>
      </c>
      <c r="L923" s="53">
        <f t="shared" si="429"/>
        <v>-9026.1889489578607</v>
      </c>
      <c r="M923" s="53">
        <f t="shared" ref="M923:M925" si="444">+K923</f>
        <v>44102.912051042134</v>
      </c>
      <c r="N923" s="14">
        <v>1</v>
      </c>
    </row>
    <row r="924" spans="1:14" s="14" customFormat="1" ht="67.5" x14ac:dyDescent="0.25">
      <c r="A924" s="18">
        <v>923</v>
      </c>
      <c r="B924" s="31">
        <v>906229</v>
      </c>
      <c r="C924" s="32" t="s">
        <v>1071</v>
      </c>
      <c r="D924" s="48" t="s">
        <v>8</v>
      </c>
      <c r="E924" s="9">
        <v>37671</v>
      </c>
      <c r="F924" s="9">
        <f t="shared" si="440"/>
        <v>45516.230822457597</v>
      </c>
      <c r="G924" s="12">
        <v>39138</v>
      </c>
      <c r="H924" s="9">
        <f t="shared" si="443"/>
        <v>43273.007975999994</v>
      </c>
      <c r="I924" s="12">
        <v>52780</v>
      </c>
      <c r="J924" s="9">
        <f t="shared" si="441"/>
        <v>55471.78</v>
      </c>
      <c r="K924" s="9">
        <f t="shared" si="437"/>
        <v>48087.006266152523</v>
      </c>
      <c r="L924" s="53">
        <f t="shared" si="429"/>
        <v>-7384.7737338474763</v>
      </c>
      <c r="M924" s="53">
        <f t="shared" si="444"/>
        <v>48087.006266152523</v>
      </c>
      <c r="N924" s="14">
        <v>1</v>
      </c>
    </row>
    <row r="925" spans="1:14" s="14" customFormat="1" ht="67.5" x14ac:dyDescent="0.25">
      <c r="A925" s="18">
        <v>924</v>
      </c>
      <c r="B925" s="31">
        <v>906230</v>
      </c>
      <c r="C925" s="32" t="s">
        <v>1072</v>
      </c>
      <c r="D925" s="48" t="s">
        <v>8</v>
      </c>
      <c r="E925" s="9">
        <v>33594</v>
      </c>
      <c r="F925" s="9">
        <f t="shared" si="440"/>
        <v>40590.169049126402</v>
      </c>
      <c r="G925" s="12">
        <v>34902</v>
      </c>
      <c r="H925" s="9">
        <f t="shared" si="443"/>
        <v>38589.466103999999</v>
      </c>
      <c r="I925" s="12">
        <v>50551</v>
      </c>
      <c r="J925" s="9">
        <f t="shared" si="441"/>
        <v>53129.100999999995</v>
      </c>
      <c r="K925" s="9">
        <f t="shared" si="437"/>
        <v>44102.912051042134</v>
      </c>
      <c r="L925" s="53">
        <f t="shared" si="429"/>
        <v>-9026.1889489578607</v>
      </c>
      <c r="M925" s="53">
        <f t="shared" si="444"/>
        <v>44102.912051042134</v>
      </c>
      <c r="N925" s="14">
        <v>1</v>
      </c>
    </row>
    <row r="926" spans="1:14" s="14" customFormat="1" ht="67.5" x14ac:dyDescent="0.25">
      <c r="A926" s="18">
        <v>925</v>
      </c>
      <c r="B926" s="31">
        <v>906231</v>
      </c>
      <c r="C926" s="32" t="s">
        <v>1073</v>
      </c>
      <c r="D926" s="48" t="s">
        <v>8</v>
      </c>
      <c r="E926" s="9">
        <v>61046</v>
      </c>
      <c r="F926" s="9">
        <f t="shared" si="440"/>
        <v>73759.226640857596</v>
      </c>
      <c r="G926" s="12">
        <v>63422</v>
      </c>
      <c r="H926" s="9">
        <f t="shared" si="443"/>
        <v>70122.661143999998</v>
      </c>
      <c r="I926" s="12">
        <v>64386</v>
      </c>
      <c r="J926" s="9">
        <f t="shared" si="441"/>
        <v>67669.686000000002</v>
      </c>
      <c r="K926" s="9">
        <f t="shared" si="437"/>
        <v>70517.191261619198</v>
      </c>
      <c r="L926" s="71">
        <f t="shared" si="429"/>
        <v>2847.505261619197</v>
      </c>
      <c r="M926" s="71">
        <f>+J926</f>
        <v>67669.686000000002</v>
      </c>
      <c r="N926" s="14">
        <v>5</v>
      </c>
    </row>
    <row r="927" spans="1:14" s="14" customFormat="1" ht="67.5" x14ac:dyDescent="0.25">
      <c r="A927" s="18">
        <v>926</v>
      </c>
      <c r="B927" s="31">
        <v>906232</v>
      </c>
      <c r="C927" s="32" t="s">
        <v>228</v>
      </c>
      <c r="D927" s="48" t="s">
        <v>8</v>
      </c>
      <c r="E927" s="9">
        <v>52670</v>
      </c>
      <c r="F927" s="9">
        <f t="shared" si="440"/>
        <v>63638.870149951996</v>
      </c>
      <c r="G927" s="12">
        <v>51300</v>
      </c>
      <c r="H927" s="9">
        <f t="shared" si="443"/>
        <v>56719.9476</v>
      </c>
      <c r="I927" s="12">
        <v>67014</v>
      </c>
      <c r="J927" s="9">
        <f t="shared" si="441"/>
        <v>70431.713999999993</v>
      </c>
      <c r="K927" s="9">
        <f t="shared" si="437"/>
        <v>63596.843916650665</v>
      </c>
      <c r="L927" s="53">
        <f t="shared" si="429"/>
        <v>-6834.8700833493276</v>
      </c>
      <c r="M927" s="53">
        <f>+K927</f>
        <v>63596.843916650665</v>
      </c>
      <c r="N927" s="14">
        <v>1</v>
      </c>
    </row>
    <row r="928" spans="1:14" s="14" customFormat="1" ht="78.75" x14ac:dyDescent="0.25">
      <c r="A928" s="18">
        <v>927</v>
      </c>
      <c r="B928" s="31">
        <v>906233</v>
      </c>
      <c r="C928" s="32" t="s">
        <v>1074</v>
      </c>
      <c r="D928" s="48" t="s">
        <v>8</v>
      </c>
      <c r="E928" s="9">
        <v>381524</v>
      </c>
      <c r="F928" s="9">
        <f t="shared" ref="F928:F929" si="445">E928*(1+9.28%)*(1+5.2%)*(1+5.1%)</f>
        <v>460978.85504253436</v>
      </c>
      <c r="G928" s="12">
        <v>371600</v>
      </c>
      <c r="H928" s="9">
        <f t="shared" si="443"/>
        <v>410860.28320000001</v>
      </c>
      <c r="I928" s="12" t="s">
        <v>9</v>
      </c>
      <c r="J928" s="50" t="s">
        <v>9</v>
      </c>
      <c r="K928" s="9">
        <f t="shared" si="437"/>
        <v>435919.56912126718</v>
      </c>
      <c r="L928" s="70">
        <f t="shared" ref="L928:L929" si="446">+K928-H928</f>
        <v>25059.285921267176</v>
      </c>
      <c r="M928" s="70">
        <f t="shared" ref="M928:M929" si="447">+H928</f>
        <v>410860.28320000001</v>
      </c>
      <c r="N928" s="14">
        <v>4</v>
      </c>
    </row>
    <row r="929" spans="1:14" s="14" customFormat="1" ht="56.25" x14ac:dyDescent="0.25">
      <c r="A929" s="18">
        <v>928</v>
      </c>
      <c r="B929" s="31">
        <v>906238</v>
      </c>
      <c r="C929" s="32" t="s">
        <v>1075</v>
      </c>
      <c r="D929" s="48" t="s">
        <v>8</v>
      </c>
      <c r="E929" s="9">
        <v>72358</v>
      </c>
      <c r="F929" s="9">
        <f t="shared" si="445"/>
        <v>87427.024232204814</v>
      </c>
      <c r="G929" s="12">
        <v>70500</v>
      </c>
      <c r="H929" s="9">
        <f t="shared" si="443"/>
        <v>77948.466</v>
      </c>
      <c r="I929" s="12" t="s">
        <v>9</v>
      </c>
      <c r="J929" s="50" t="s">
        <v>9</v>
      </c>
      <c r="K929" s="9">
        <f t="shared" si="437"/>
        <v>82687.745116102407</v>
      </c>
      <c r="L929" s="70">
        <f t="shared" si="446"/>
        <v>4739.279116102407</v>
      </c>
      <c r="M929" s="70">
        <f t="shared" si="447"/>
        <v>77948.466</v>
      </c>
      <c r="N929" s="14">
        <v>4</v>
      </c>
    </row>
    <row r="930" spans="1:14" s="14" customFormat="1" ht="33.75" x14ac:dyDescent="0.25">
      <c r="A930" s="18">
        <v>929</v>
      </c>
      <c r="B930" s="31">
        <v>906241</v>
      </c>
      <c r="C930" s="32" t="s">
        <v>229</v>
      </c>
      <c r="D930" s="48" t="s">
        <v>8</v>
      </c>
      <c r="E930" s="9">
        <v>45376</v>
      </c>
      <c r="F930" s="9">
        <f t="shared" ref="F930:F939" si="448">E930*(1+9.28%)*(1+5.2%)*(1+5.1%)</f>
        <v>54825.847198105599</v>
      </c>
      <c r="G930" s="12">
        <v>47143</v>
      </c>
      <c r="H930" s="9">
        <f t="shared" si="443"/>
        <v>52123.752236</v>
      </c>
      <c r="I930" s="12">
        <v>30332</v>
      </c>
      <c r="J930" s="9">
        <f t="shared" ref="J930:J939" si="449">I930*(1+5.1%)</f>
        <v>31878.931999999997</v>
      </c>
      <c r="K930" s="9">
        <f t="shared" si="437"/>
        <v>46276.177144701862</v>
      </c>
      <c r="L930" s="71">
        <f t="shared" si="429"/>
        <v>14397.245144701865</v>
      </c>
      <c r="M930" s="71">
        <f t="shared" ref="M930:M939" si="450">+J930</f>
        <v>31878.931999999997</v>
      </c>
      <c r="N930" s="14">
        <v>5</v>
      </c>
    </row>
    <row r="931" spans="1:14" s="14" customFormat="1" ht="45" x14ac:dyDescent="0.25">
      <c r="A931" s="18">
        <v>930</v>
      </c>
      <c r="B931" s="31">
        <v>906242</v>
      </c>
      <c r="C931" s="32" t="s">
        <v>1076</v>
      </c>
      <c r="D931" s="48" t="s">
        <v>8</v>
      </c>
      <c r="E931" s="9">
        <v>45376</v>
      </c>
      <c r="F931" s="9">
        <f t="shared" si="448"/>
        <v>54825.847198105599</v>
      </c>
      <c r="G931" s="12">
        <v>47143</v>
      </c>
      <c r="H931" s="9">
        <f t="shared" si="443"/>
        <v>52123.752236</v>
      </c>
      <c r="I931" s="12">
        <v>30332</v>
      </c>
      <c r="J931" s="9">
        <f t="shared" si="449"/>
        <v>31878.931999999997</v>
      </c>
      <c r="K931" s="9">
        <f t="shared" si="437"/>
        <v>46276.177144701862</v>
      </c>
      <c r="L931" s="71">
        <f t="shared" si="429"/>
        <v>14397.245144701865</v>
      </c>
      <c r="M931" s="71">
        <f t="shared" si="450"/>
        <v>31878.931999999997</v>
      </c>
      <c r="N931" s="14">
        <v>5</v>
      </c>
    </row>
    <row r="932" spans="1:14" s="14" customFormat="1" ht="33.75" x14ac:dyDescent="0.25">
      <c r="A932" s="18">
        <v>931</v>
      </c>
      <c r="B932" s="31">
        <v>906243</v>
      </c>
      <c r="C932" s="32" t="s">
        <v>1077</v>
      </c>
      <c r="D932" s="48" t="s">
        <v>8</v>
      </c>
      <c r="E932" s="9">
        <v>52734</v>
      </c>
      <c r="F932" s="9">
        <f t="shared" si="448"/>
        <v>63716.198566310399</v>
      </c>
      <c r="G932" s="12">
        <v>54787</v>
      </c>
      <c r="H932" s="9">
        <f t="shared" si="443"/>
        <v>60575.356123999998</v>
      </c>
      <c r="I932" s="12">
        <v>31974</v>
      </c>
      <c r="J932" s="9">
        <f t="shared" si="449"/>
        <v>33604.673999999999</v>
      </c>
      <c r="K932" s="9">
        <f t="shared" si="437"/>
        <v>52632.076230103463</v>
      </c>
      <c r="L932" s="71">
        <f t="shared" si="429"/>
        <v>19027.402230103464</v>
      </c>
      <c r="M932" s="71">
        <f t="shared" si="450"/>
        <v>33604.673999999999</v>
      </c>
      <c r="N932" s="14">
        <v>5</v>
      </c>
    </row>
    <row r="933" spans="1:14" s="14" customFormat="1" ht="45" x14ac:dyDescent="0.25">
      <c r="A933" s="18">
        <v>932</v>
      </c>
      <c r="B933" s="31">
        <v>906244</v>
      </c>
      <c r="C933" s="32" t="s">
        <v>1078</v>
      </c>
      <c r="D933" s="48" t="s">
        <v>8</v>
      </c>
      <c r="E933" s="9">
        <v>52734</v>
      </c>
      <c r="F933" s="9">
        <f t="shared" si="448"/>
        <v>63716.198566310399</v>
      </c>
      <c r="G933" s="12">
        <v>54787</v>
      </c>
      <c r="H933" s="9">
        <f t="shared" si="443"/>
        <v>60575.356123999998</v>
      </c>
      <c r="I933" s="12">
        <v>31974</v>
      </c>
      <c r="J933" s="9">
        <f t="shared" si="449"/>
        <v>33604.673999999999</v>
      </c>
      <c r="K933" s="9">
        <f t="shared" si="437"/>
        <v>52632.076230103463</v>
      </c>
      <c r="L933" s="71">
        <f t="shared" si="429"/>
        <v>19027.402230103464</v>
      </c>
      <c r="M933" s="71">
        <f t="shared" si="450"/>
        <v>33604.673999999999</v>
      </c>
      <c r="N933" s="14">
        <v>5</v>
      </c>
    </row>
    <row r="934" spans="1:14" s="14" customFormat="1" ht="56.25" x14ac:dyDescent="0.25">
      <c r="A934" s="18">
        <v>933</v>
      </c>
      <c r="B934" s="31">
        <v>906246</v>
      </c>
      <c r="C934" s="32" t="s">
        <v>1079</v>
      </c>
      <c r="D934" s="48" t="s">
        <v>8</v>
      </c>
      <c r="E934" s="9">
        <v>65780</v>
      </c>
      <c r="F934" s="9">
        <f t="shared" si="448"/>
        <v>79479.112938368009</v>
      </c>
      <c r="G934" s="12">
        <v>64100</v>
      </c>
      <c r="H934" s="9">
        <f t="shared" si="443"/>
        <v>70872.293199999986</v>
      </c>
      <c r="I934" s="12">
        <v>60554</v>
      </c>
      <c r="J934" s="9">
        <f t="shared" si="449"/>
        <v>63642.253999999994</v>
      </c>
      <c r="K934" s="9">
        <f t="shared" si="437"/>
        <v>71331.22004612266</v>
      </c>
      <c r="L934" s="71">
        <f t="shared" si="429"/>
        <v>7688.9660461226667</v>
      </c>
      <c r="M934" s="71">
        <f t="shared" si="450"/>
        <v>63642.253999999994</v>
      </c>
      <c r="N934" s="14">
        <v>5</v>
      </c>
    </row>
    <row r="935" spans="1:14" s="14" customFormat="1" ht="56.25" x14ac:dyDescent="0.25">
      <c r="A935" s="18">
        <v>934</v>
      </c>
      <c r="B935" s="31">
        <v>906247</v>
      </c>
      <c r="C935" s="32" t="s">
        <v>1080</v>
      </c>
      <c r="D935" s="48" t="s">
        <v>8</v>
      </c>
      <c r="E935" s="9">
        <v>35075</v>
      </c>
      <c r="F935" s="9">
        <f t="shared" si="448"/>
        <v>42379.596933920002</v>
      </c>
      <c r="G935" s="12">
        <v>34200</v>
      </c>
      <c r="H935" s="9">
        <f t="shared" si="443"/>
        <v>37813.2984</v>
      </c>
      <c r="I935" s="12">
        <v>32850</v>
      </c>
      <c r="J935" s="9">
        <f t="shared" si="449"/>
        <v>34525.35</v>
      </c>
      <c r="K935" s="9">
        <f t="shared" si="437"/>
        <v>38239.415111306669</v>
      </c>
      <c r="L935" s="71">
        <f t="shared" si="429"/>
        <v>3714.0651113066706</v>
      </c>
      <c r="M935" s="71">
        <f t="shared" si="450"/>
        <v>34525.35</v>
      </c>
      <c r="N935" s="14">
        <v>5</v>
      </c>
    </row>
    <row r="936" spans="1:14" s="14" customFormat="1" ht="56.25" x14ac:dyDescent="0.25">
      <c r="A936" s="18">
        <v>935</v>
      </c>
      <c r="B936" s="31">
        <v>906248</v>
      </c>
      <c r="C936" s="32" t="s">
        <v>1081</v>
      </c>
      <c r="D936" s="48" t="s">
        <v>8</v>
      </c>
      <c r="E936" s="9">
        <v>42987</v>
      </c>
      <c r="F936" s="9">
        <f t="shared" si="448"/>
        <v>51939.322406227198</v>
      </c>
      <c r="G936" s="12">
        <v>44660</v>
      </c>
      <c r="H936" s="9">
        <f t="shared" si="443"/>
        <v>49378.418319999997</v>
      </c>
      <c r="I936" s="12">
        <v>35040</v>
      </c>
      <c r="J936" s="9">
        <f t="shared" si="449"/>
        <v>36827.040000000001</v>
      </c>
      <c r="K936" s="9">
        <f t="shared" si="437"/>
        <v>46048.260242075739</v>
      </c>
      <c r="L936" s="71">
        <f t="shared" si="429"/>
        <v>9221.2202420757385</v>
      </c>
      <c r="M936" s="71">
        <f t="shared" si="450"/>
        <v>36827.040000000001</v>
      </c>
      <c r="N936" s="14">
        <v>5</v>
      </c>
    </row>
    <row r="937" spans="1:14" s="14" customFormat="1" ht="45" x14ac:dyDescent="0.25">
      <c r="A937" s="18">
        <v>936</v>
      </c>
      <c r="B937" s="31">
        <v>906249</v>
      </c>
      <c r="C937" s="32" t="s">
        <v>1082</v>
      </c>
      <c r="D937" s="48" t="s">
        <v>8</v>
      </c>
      <c r="E937" s="9">
        <v>69345</v>
      </c>
      <c r="F937" s="9">
        <f t="shared" si="448"/>
        <v>83786.547380831995</v>
      </c>
      <c r="G937" s="12">
        <v>67500</v>
      </c>
      <c r="H937" s="9">
        <f t="shared" si="443"/>
        <v>74631.509999999995</v>
      </c>
      <c r="I937" s="12">
        <v>69934</v>
      </c>
      <c r="J937" s="9">
        <f t="shared" si="449"/>
        <v>73500.633999999991</v>
      </c>
      <c r="K937" s="9">
        <f t="shared" si="437"/>
        <v>77306.230460277322</v>
      </c>
      <c r="L937" s="71">
        <f t="shared" si="429"/>
        <v>3805.5964602773311</v>
      </c>
      <c r="M937" s="71">
        <f t="shared" si="450"/>
        <v>73500.633999999991</v>
      </c>
      <c r="N937" s="14">
        <v>5</v>
      </c>
    </row>
    <row r="938" spans="1:14" s="14" customFormat="1" ht="45" x14ac:dyDescent="0.25">
      <c r="A938" s="18">
        <v>937</v>
      </c>
      <c r="B938" s="31">
        <v>906250</v>
      </c>
      <c r="C938" s="32" t="s">
        <v>1083</v>
      </c>
      <c r="D938" s="48" t="s">
        <v>8</v>
      </c>
      <c r="E938" s="9">
        <v>246675</v>
      </c>
      <c r="F938" s="9">
        <f t="shared" si="448"/>
        <v>298046.67351888004</v>
      </c>
      <c r="G938" s="12">
        <v>240200</v>
      </c>
      <c r="H938" s="9">
        <f t="shared" si="443"/>
        <v>265577.61040000001</v>
      </c>
      <c r="I938" s="12">
        <v>263220</v>
      </c>
      <c r="J938" s="9">
        <f t="shared" si="449"/>
        <v>276644.21999999997</v>
      </c>
      <c r="K938" s="9">
        <f t="shared" si="437"/>
        <v>280089.50130629336</v>
      </c>
      <c r="L938" s="71">
        <f t="shared" si="429"/>
        <v>3445.2813062933856</v>
      </c>
      <c r="M938" s="71">
        <f t="shared" si="450"/>
        <v>276644.21999999997</v>
      </c>
      <c r="N938" s="14">
        <v>5</v>
      </c>
    </row>
    <row r="939" spans="1:14" s="14" customFormat="1" ht="56.25" x14ac:dyDescent="0.25">
      <c r="A939" s="18">
        <v>938</v>
      </c>
      <c r="B939" s="31">
        <v>906258</v>
      </c>
      <c r="C939" s="32" t="s">
        <v>1084</v>
      </c>
      <c r="D939" s="48" t="s">
        <v>8</v>
      </c>
      <c r="E939" s="9">
        <v>72910</v>
      </c>
      <c r="F939" s="9">
        <f t="shared" si="448"/>
        <v>88093.981823295995</v>
      </c>
      <c r="G939" s="12">
        <v>71000</v>
      </c>
      <c r="H939" s="9">
        <f t="shared" si="443"/>
        <v>78501.292000000001</v>
      </c>
      <c r="I939" s="12">
        <v>68438</v>
      </c>
      <c r="J939" s="9">
        <f t="shared" si="449"/>
        <v>71928.337999999989</v>
      </c>
      <c r="K939" s="9">
        <f t="shared" si="437"/>
        <v>79507.870607765333</v>
      </c>
      <c r="L939" s="71">
        <f t="shared" si="429"/>
        <v>7579.5326077653444</v>
      </c>
      <c r="M939" s="71">
        <f t="shared" si="450"/>
        <v>71928.337999999989</v>
      </c>
      <c r="N939" s="14">
        <v>5</v>
      </c>
    </row>
    <row r="940" spans="1:14" s="14" customFormat="1" ht="56.25" x14ac:dyDescent="0.25">
      <c r="A940" s="18">
        <v>939</v>
      </c>
      <c r="B940" s="31">
        <v>906267</v>
      </c>
      <c r="C940" s="32" t="s">
        <v>1085</v>
      </c>
      <c r="D940" s="48" t="s">
        <v>8</v>
      </c>
      <c r="E940" s="9">
        <v>92000</v>
      </c>
      <c r="F940" s="9">
        <f t="shared" ref="F940" si="451">E940*(1+9.28%)*(1+5.2%)*(1+5.1%)</f>
        <v>111159.59851520001</v>
      </c>
      <c r="G940" s="12">
        <v>102500</v>
      </c>
      <c r="H940" s="9">
        <f t="shared" si="443"/>
        <v>113329.32999999999</v>
      </c>
      <c r="I940" s="12" t="s">
        <v>9</v>
      </c>
      <c r="J940" s="50" t="s">
        <v>9</v>
      </c>
      <c r="K940" s="9">
        <f t="shared" si="437"/>
        <v>112244.46425759999</v>
      </c>
      <c r="L940" s="53">
        <f>+K940-H940</f>
        <v>-1084.8657423999975</v>
      </c>
      <c r="M940" s="53">
        <f t="shared" ref="M940:M941" si="452">+K940</f>
        <v>112244.46425759999</v>
      </c>
      <c r="N940" s="14">
        <v>1</v>
      </c>
    </row>
    <row r="941" spans="1:14" s="14" customFormat="1" ht="67.5" x14ac:dyDescent="0.25">
      <c r="A941" s="18">
        <v>940</v>
      </c>
      <c r="B941" s="31">
        <v>906268</v>
      </c>
      <c r="C941" s="32" t="s">
        <v>1086</v>
      </c>
      <c r="D941" s="48" t="s">
        <v>8</v>
      </c>
      <c r="E941" s="9">
        <v>176923</v>
      </c>
      <c r="F941" s="9">
        <f>E941*(1+9.28%)*(1+5.2%)*(1+5.1%)</f>
        <v>213768.36574026878</v>
      </c>
      <c r="G941" s="12">
        <v>172300</v>
      </c>
      <c r="H941" s="9">
        <f t="shared" si="443"/>
        <v>190503.83960000001</v>
      </c>
      <c r="I941" s="12">
        <v>227822</v>
      </c>
      <c r="J941" s="9">
        <f>I941*(1+5.1%)</f>
        <v>239440.92199999999</v>
      </c>
      <c r="K941" s="9">
        <f t="shared" si="437"/>
        <v>214571.04244675627</v>
      </c>
      <c r="L941" s="53">
        <f t="shared" si="429"/>
        <v>-24869.879553243722</v>
      </c>
      <c r="M941" s="53">
        <f t="shared" si="452"/>
        <v>214571.04244675627</v>
      </c>
      <c r="N941" s="14">
        <v>1</v>
      </c>
    </row>
    <row r="942" spans="1:14" s="14" customFormat="1" ht="33.75" x14ac:dyDescent="0.25">
      <c r="A942" s="18">
        <v>941</v>
      </c>
      <c r="B942" s="31">
        <v>906270</v>
      </c>
      <c r="C942" s="32" t="s">
        <v>1087</v>
      </c>
      <c r="D942" s="33" t="s">
        <v>1088</v>
      </c>
      <c r="E942" s="9">
        <v>37433</v>
      </c>
      <c r="F942" s="9">
        <f t="shared" ref="F942:F943" si="453">E942*(1+9.28%)*(1+5.2%)*(1+5.1%)</f>
        <v>45228.665774124791</v>
      </c>
      <c r="G942" s="12">
        <v>36500</v>
      </c>
      <c r="H942" s="9">
        <f t="shared" si="443"/>
        <v>40356.297999999995</v>
      </c>
      <c r="I942" s="12" t="s">
        <v>9</v>
      </c>
      <c r="J942" s="50" t="s">
        <v>9</v>
      </c>
      <c r="K942" s="9">
        <f t="shared" si="437"/>
        <v>42792.481887062393</v>
      </c>
      <c r="L942" s="70">
        <f t="shared" ref="L942:L943" si="454">+K942-H942</f>
        <v>2436.1838870623978</v>
      </c>
      <c r="M942" s="70">
        <f t="shared" ref="M942:M943" si="455">+H942</f>
        <v>40356.297999999995</v>
      </c>
      <c r="N942" s="14">
        <v>4</v>
      </c>
    </row>
    <row r="943" spans="1:14" s="14" customFormat="1" ht="33.75" x14ac:dyDescent="0.25">
      <c r="A943" s="18">
        <v>942</v>
      </c>
      <c r="B943" s="31">
        <v>906271</v>
      </c>
      <c r="C943" s="32" t="s">
        <v>1089</v>
      </c>
      <c r="D943" s="33" t="s">
        <v>1088</v>
      </c>
      <c r="E943" s="9">
        <v>37433</v>
      </c>
      <c r="F943" s="9">
        <f t="shared" si="453"/>
        <v>45228.665774124791</v>
      </c>
      <c r="G943" s="12">
        <v>36500</v>
      </c>
      <c r="H943" s="9">
        <f t="shared" si="443"/>
        <v>40356.297999999995</v>
      </c>
      <c r="I943" s="12" t="s">
        <v>9</v>
      </c>
      <c r="J943" s="50" t="s">
        <v>9</v>
      </c>
      <c r="K943" s="9">
        <f t="shared" si="437"/>
        <v>42792.481887062393</v>
      </c>
      <c r="L943" s="70">
        <f t="shared" si="454"/>
        <v>2436.1838870623978</v>
      </c>
      <c r="M943" s="70">
        <f t="shared" si="455"/>
        <v>40356.297999999995</v>
      </c>
      <c r="N943" s="14">
        <v>4</v>
      </c>
    </row>
    <row r="944" spans="1:14" s="14" customFormat="1" ht="56.25" x14ac:dyDescent="0.25">
      <c r="A944" s="18">
        <v>943</v>
      </c>
      <c r="B944" s="31">
        <v>906303</v>
      </c>
      <c r="C944" s="32" t="s">
        <v>1090</v>
      </c>
      <c r="D944" s="48" t="s">
        <v>8</v>
      </c>
      <c r="E944" s="9">
        <v>213785</v>
      </c>
      <c r="F944" s="9">
        <f>E944*(1+9.28%)*(1+5.2%)*(1+5.1%)</f>
        <v>258307.11704969598</v>
      </c>
      <c r="G944" s="12">
        <v>208200</v>
      </c>
      <c r="H944" s="9">
        <f t="shared" si="443"/>
        <v>230196.7464</v>
      </c>
      <c r="I944" s="12">
        <v>458545</v>
      </c>
      <c r="J944" s="9">
        <f>I944*(1+5.1%)</f>
        <v>481930.79499999998</v>
      </c>
      <c r="K944" s="9">
        <f t="shared" si="437"/>
        <v>323478.21948323195</v>
      </c>
      <c r="L944" s="53">
        <f t="shared" si="429"/>
        <v>-158452.57551676803</v>
      </c>
      <c r="M944" s="53">
        <f>+K944</f>
        <v>323478.21948323195</v>
      </c>
      <c r="N944" s="14">
        <v>1</v>
      </c>
    </row>
    <row r="945" spans="1:14" s="14" customFormat="1" ht="56.25" x14ac:dyDescent="0.25">
      <c r="A945" s="18">
        <v>944</v>
      </c>
      <c r="B945" s="31">
        <v>906304</v>
      </c>
      <c r="C945" s="32" t="s">
        <v>1091</v>
      </c>
      <c r="D945" s="48" t="s">
        <v>8</v>
      </c>
      <c r="E945" s="9">
        <v>25685</v>
      </c>
      <c r="F945" s="9">
        <f>E945*(1+9.28%)*(1+5.2%)*(1+5.1%)</f>
        <v>31034.068346336</v>
      </c>
      <c r="G945" s="12">
        <v>28800</v>
      </c>
      <c r="H945" s="9">
        <f t="shared" si="443"/>
        <v>31842.777600000001</v>
      </c>
      <c r="I945" s="12">
        <v>25185</v>
      </c>
      <c r="J945" s="9">
        <f>I945*(1+5.1%)</f>
        <v>26469.434999999998</v>
      </c>
      <c r="K945" s="9">
        <f t="shared" si="437"/>
        <v>29782.093648778668</v>
      </c>
      <c r="L945" s="71">
        <f t="shared" si="429"/>
        <v>3312.6586487786699</v>
      </c>
      <c r="M945" s="71">
        <f t="shared" ref="M945:M946" si="456">+J945</f>
        <v>26469.434999999998</v>
      </c>
      <c r="N945" s="14">
        <v>5</v>
      </c>
    </row>
    <row r="946" spans="1:14" s="14" customFormat="1" ht="33.75" x14ac:dyDescent="0.25">
      <c r="A946" s="18">
        <v>945</v>
      </c>
      <c r="B946" s="31">
        <v>906314</v>
      </c>
      <c r="C946" s="32" t="s">
        <v>1092</v>
      </c>
      <c r="D946" s="48" t="s">
        <v>8</v>
      </c>
      <c r="E946" s="9">
        <v>78936</v>
      </c>
      <c r="F946" s="9">
        <f>E946*(1+9.28%)*(1+5.2%)*(1+5.1%)</f>
        <v>95374.935526041605</v>
      </c>
      <c r="G946" s="12">
        <v>76900</v>
      </c>
      <c r="H946" s="9">
        <f t="shared" si="443"/>
        <v>85024.638800000001</v>
      </c>
      <c r="I946" s="12">
        <v>76541</v>
      </c>
      <c r="J946" s="9">
        <f>I946*(1+5.1%)</f>
        <v>80444.591</v>
      </c>
      <c r="K946" s="9">
        <f t="shared" si="437"/>
        <v>86948.05510868055</v>
      </c>
      <c r="L946" s="71">
        <f t="shared" si="429"/>
        <v>6503.4641086805495</v>
      </c>
      <c r="M946" s="71">
        <f t="shared" si="456"/>
        <v>80444.591</v>
      </c>
      <c r="N946" s="14">
        <v>5</v>
      </c>
    </row>
    <row r="947" spans="1:14" s="14" customFormat="1" ht="45" x14ac:dyDescent="0.25">
      <c r="A947" s="18">
        <v>946</v>
      </c>
      <c r="B947" s="31">
        <v>906317</v>
      </c>
      <c r="C947" s="32" t="s">
        <v>1093</v>
      </c>
      <c r="D947" s="48" t="s">
        <v>8</v>
      </c>
      <c r="E947" s="9">
        <v>38531</v>
      </c>
      <c r="F947" s="9">
        <f>E947*(1+9.28%)*(1+5.2%)*(1+5.1%)</f>
        <v>46555.331417273599</v>
      </c>
      <c r="G947" s="12">
        <v>40031</v>
      </c>
      <c r="H947" s="9">
        <f t="shared" si="443"/>
        <v>44260.355211999995</v>
      </c>
      <c r="I947" s="12">
        <v>45684</v>
      </c>
      <c r="J947" s="9">
        <f>I947*(1+5.1%)</f>
        <v>48013.883999999998</v>
      </c>
      <c r="K947" s="9">
        <f t="shared" si="437"/>
        <v>46276.5235430912</v>
      </c>
      <c r="L947" s="53">
        <f t="shared" si="429"/>
        <v>-1737.3604569087984</v>
      </c>
      <c r="M947" s="53">
        <f>+K947</f>
        <v>46276.5235430912</v>
      </c>
      <c r="N947" s="14">
        <v>1</v>
      </c>
    </row>
    <row r="948" spans="1:14" s="14" customFormat="1" ht="67.5" x14ac:dyDescent="0.25">
      <c r="A948" s="18">
        <v>947</v>
      </c>
      <c r="B948" s="31">
        <v>906318</v>
      </c>
      <c r="C948" s="32" t="s">
        <v>1094</v>
      </c>
      <c r="D948" s="48" t="s">
        <v>8</v>
      </c>
      <c r="E948" s="9">
        <v>40897</v>
      </c>
      <c r="F948" s="9">
        <f>E948*(1+9.28%)*(1+5.2%)*(1+5.1%)</f>
        <v>49414.066309523201</v>
      </c>
      <c r="G948" s="12">
        <v>42489</v>
      </c>
      <c r="H948" s="9">
        <f t="shared" si="443"/>
        <v>46978.047827999995</v>
      </c>
      <c r="I948" s="12">
        <v>38325</v>
      </c>
      <c r="J948" s="9">
        <f>I948*(1+5.1%)</f>
        <v>40279.574999999997</v>
      </c>
      <c r="K948" s="9">
        <f t="shared" si="437"/>
        <v>45557.229712507724</v>
      </c>
      <c r="L948" s="71">
        <f t="shared" si="429"/>
        <v>5277.6547125077268</v>
      </c>
      <c r="M948" s="71">
        <f>+J948</f>
        <v>40279.574999999997</v>
      </c>
      <c r="N948" s="14">
        <v>5</v>
      </c>
    </row>
    <row r="949" spans="1:14" s="14" customFormat="1" ht="22.5" x14ac:dyDescent="0.25">
      <c r="A949" s="18">
        <v>948</v>
      </c>
      <c r="B949" s="31">
        <v>906322</v>
      </c>
      <c r="C949" s="32" t="s">
        <v>1095</v>
      </c>
      <c r="D949" s="48" t="s">
        <v>8</v>
      </c>
      <c r="E949" s="9">
        <v>197685</v>
      </c>
      <c r="F949" s="9">
        <f t="shared" ref="F949:F952" si="457">E949*(1+9.28%)*(1+5.2%)*(1+5.1%)</f>
        <v>238854.18730953601</v>
      </c>
      <c r="G949" s="12">
        <v>192500</v>
      </c>
      <c r="H949" s="9">
        <f t="shared" si="443"/>
        <v>212838.00999999998</v>
      </c>
      <c r="I949" s="12" t="s">
        <v>9</v>
      </c>
      <c r="J949" s="50" t="s">
        <v>9</v>
      </c>
      <c r="K949" s="9">
        <f t="shared" si="437"/>
        <v>225846.09865476799</v>
      </c>
      <c r="L949" s="70">
        <f t="shared" ref="L949:L952" si="458">+K949-H949</f>
        <v>13008.088654768013</v>
      </c>
      <c r="M949" s="70">
        <f t="shared" ref="M949:M952" si="459">+H949</f>
        <v>212838.00999999998</v>
      </c>
      <c r="N949" s="14">
        <v>4</v>
      </c>
    </row>
    <row r="950" spans="1:14" s="14" customFormat="1" ht="33.75" x14ac:dyDescent="0.25">
      <c r="A950" s="18">
        <v>949</v>
      </c>
      <c r="B950" s="31">
        <v>906323</v>
      </c>
      <c r="C950" s="32" t="s">
        <v>1096</v>
      </c>
      <c r="D950" s="48" t="s">
        <v>8</v>
      </c>
      <c r="E950" s="9">
        <v>460470</v>
      </c>
      <c r="F950" s="9">
        <f t="shared" si="457"/>
        <v>556365.87313363201</v>
      </c>
      <c r="G950" s="12">
        <v>467900</v>
      </c>
      <c r="H950" s="9">
        <f t="shared" si="443"/>
        <v>517334.57080000004</v>
      </c>
      <c r="I950" s="12" t="s">
        <v>9</v>
      </c>
      <c r="J950" s="50" t="s">
        <v>9</v>
      </c>
      <c r="K950" s="9">
        <f t="shared" si="437"/>
        <v>536850.221966816</v>
      </c>
      <c r="L950" s="70">
        <f t="shared" si="458"/>
        <v>19515.651166815951</v>
      </c>
      <c r="M950" s="70">
        <f t="shared" si="459"/>
        <v>517334.57080000004</v>
      </c>
      <c r="N950" s="14">
        <v>4</v>
      </c>
    </row>
    <row r="951" spans="1:14" s="14" customFormat="1" ht="22.5" x14ac:dyDescent="0.25">
      <c r="A951" s="18">
        <v>950</v>
      </c>
      <c r="B951" s="31">
        <v>906324</v>
      </c>
      <c r="C951" s="32" t="s">
        <v>1097</v>
      </c>
      <c r="D951" s="48" t="s">
        <v>8</v>
      </c>
      <c r="E951" s="9">
        <v>100625</v>
      </c>
      <c r="F951" s="9">
        <f t="shared" si="457"/>
        <v>121580.81087599999</v>
      </c>
      <c r="G951" s="12">
        <v>98000</v>
      </c>
      <c r="H951" s="9">
        <f t="shared" si="443"/>
        <v>108353.89599999999</v>
      </c>
      <c r="I951" s="12" t="s">
        <v>9</v>
      </c>
      <c r="J951" s="50" t="s">
        <v>9</v>
      </c>
      <c r="K951" s="9">
        <f t="shared" si="437"/>
        <v>114967.35343799999</v>
      </c>
      <c r="L951" s="70">
        <f t="shared" si="458"/>
        <v>6613.4574379999976</v>
      </c>
      <c r="M951" s="70">
        <f t="shared" si="459"/>
        <v>108353.89599999999</v>
      </c>
      <c r="N951" s="14">
        <v>4</v>
      </c>
    </row>
    <row r="952" spans="1:14" s="14" customFormat="1" ht="67.5" x14ac:dyDescent="0.25">
      <c r="A952" s="18">
        <v>951</v>
      </c>
      <c r="B952" s="31">
        <v>906325</v>
      </c>
      <c r="C952" s="32" t="s">
        <v>1098</v>
      </c>
      <c r="D952" s="48" t="s">
        <v>8</v>
      </c>
      <c r="E952" s="9">
        <v>339250</v>
      </c>
      <c r="F952" s="9">
        <f t="shared" si="457"/>
        <v>409901.01952480001</v>
      </c>
      <c r="G952" s="12">
        <v>330400</v>
      </c>
      <c r="H952" s="9">
        <f t="shared" si="443"/>
        <v>365307.42079999996</v>
      </c>
      <c r="I952" s="12" t="s">
        <v>9</v>
      </c>
      <c r="J952" s="50" t="s">
        <v>9</v>
      </c>
      <c r="K952" s="9">
        <f t="shared" si="437"/>
        <v>387604.22016239999</v>
      </c>
      <c r="L952" s="70">
        <f t="shared" si="458"/>
        <v>22296.799362400023</v>
      </c>
      <c r="M952" s="70">
        <f t="shared" si="459"/>
        <v>365307.42079999996</v>
      </c>
      <c r="N952" s="14">
        <v>4</v>
      </c>
    </row>
    <row r="953" spans="1:14" s="14" customFormat="1" ht="33.75" x14ac:dyDescent="0.25">
      <c r="A953" s="18">
        <v>952</v>
      </c>
      <c r="B953" s="31">
        <v>906329</v>
      </c>
      <c r="C953" s="32" t="s">
        <v>1099</v>
      </c>
      <c r="D953" s="48" t="s">
        <v>8</v>
      </c>
      <c r="E953" s="9">
        <v>29000</v>
      </c>
      <c r="F953" s="9">
        <f>E953*(1+9.28%)*(1+5.2%)*(1+5.1%)</f>
        <v>35039.438662400004</v>
      </c>
      <c r="G953" s="12">
        <v>32500</v>
      </c>
      <c r="H953" s="9">
        <f t="shared" si="443"/>
        <v>35933.689999999995</v>
      </c>
      <c r="I953" s="12">
        <v>44566.5</v>
      </c>
      <c r="J953" s="9">
        <f>I953*(1+5.1%)</f>
        <v>46839.391499999998</v>
      </c>
      <c r="K953" s="9">
        <f t="shared" si="437"/>
        <v>39270.840054133332</v>
      </c>
      <c r="L953" s="53">
        <f t="shared" si="429"/>
        <v>-7568.5514458666657</v>
      </c>
      <c r="M953" s="53">
        <f>+K953</f>
        <v>39270.840054133332</v>
      </c>
      <c r="N953" s="14">
        <v>1</v>
      </c>
    </row>
    <row r="954" spans="1:14" s="14" customFormat="1" ht="33.75" x14ac:dyDescent="0.25">
      <c r="A954" s="18">
        <v>953</v>
      </c>
      <c r="B954" s="31">
        <v>906331</v>
      </c>
      <c r="C954" s="32" t="s">
        <v>1100</v>
      </c>
      <c r="D954" s="48" t="s">
        <v>8</v>
      </c>
      <c r="E954" s="9">
        <v>218500</v>
      </c>
      <c r="F954" s="9">
        <f t="shared" ref="F954" si="460">E954*(1+9.28%)*(1+5.2%)*(1+5.1%)</f>
        <v>264004.04647359997</v>
      </c>
      <c r="G954" s="12">
        <v>212800</v>
      </c>
      <c r="H954" s="9">
        <f t="shared" si="443"/>
        <v>235282.74559999999</v>
      </c>
      <c r="I954" s="12" t="s">
        <v>9</v>
      </c>
      <c r="J954" s="50" t="s">
        <v>9</v>
      </c>
      <c r="K954" s="9">
        <f t="shared" si="437"/>
        <v>249643.3960368</v>
      </c>
      <c r="L954" s="70">
        <f t="shared" ref="L954:L955" si="461">+K954-H954</f>
        <v>14360.650436800002</v>
      </c>
      <c r="M954" s="70">
        <f t="shared" ref="M954:M955" si="462">+H954</f>
        <v>235282.74559999999</v>
      </c>
      <c r="N954" s="14">
        <v>4</v>
      </c>
    </row>
    <row r="955" spans="1:14" s="14" customFormat="1" ht="78.75" x14ac:dyDescent="0.25">
      <c r="A955" s="18">
        <v>954</v>
      </c>
      <c r="B955" s="31">
        <v>906333</v>
      </c>
      <c r="C955" s="32" t="s">
        <v>1101</v>
      </c>
      <c r="D955" s="48" t="s">
        <v>8</v>
      </c>
      <c r="E955" s="9">
        <v>230000</v>
      </c>
      <c r="F955" s="9">
        <f>E955*(1+9.28%)*(1+5.2%)*(1+5.1%)</f>
        <v>277898.99628800002</v>
      </c>
      <c r="G955" s="12">
        <v>224000</v>
      </c>
      <c r="H955" s="9">
        <f t="shared" si="443"/>
        <v>247666.04799999998</v>
      </c>
      <c r="I955" s="12" t="s">
        <v>9</v>
      </c>
      <c r="J955" s="22" t="s">
        <v>9</v>
      </c>
      <c r="K955" s="9">
        <f t="shared" si="437"/>
        <v>262782.52214399999</v>
      </c>
      <c r="L955" s="70">
        <f t="shared" si="461"/>
        <v>15116.474144000007</v>
      </c>
      <c r="M955" s="70">
        <f t="shared" si="462"/>
        <v>247666.04799999998</v>
      </c>
      <c r="N955" s="14">
        <v>4</v>
      </c>
    </row>
    <row r="956" spans="1:14" s="14" customFormat="1" ht="67.5" x14ac:dyDescent="0.25">
      <c r="A956" s="18">
        <v>955</v>
      </c>
      <c r="B956" s="31">
        <v>906337</v>
      </c>
      <c r="C956" s="32" t="s">
        <v>1102</v>
      </c>
      <c r="D956" s="48" t="s">
        <v>8</v>
      </c>
      <c r="E956" s="9">
        <v>281009</v>
      </c>
      <c r="F956" s="9">
        <f>E956*(1+9.28%)*(1+5.2%)*(1+5.1%)</f>
        <v>339530.9523821504</v>
      </c>
      <c r="G956" s="12">
        <v>273700</v>
      </c>
      <c r="H956" s="9">
        <f t="shared" si="443"/>
        <v>302616.95240000001</v>
      </c>
      <c r="I956" s="12">
        <v>287109</v>
      </c>
      <c r="J956" s="9">
        <f t="shared" ref="J956:J957" si="463">I956*(1+5.1%)</f>
        <v>301751.55900000001</v>
      </c>
      <c r="K956" s="9">
        <f t="shared" si="437"/>
        <v>314633.15459405014</v>
      </c>
      <c r="L956" s="71">
        <f t="shared" si="429"/>
        <v>12881.59559405013</v>
      </c>
      <c r="M956" s="71">
        <f t="shared" ref="M956:M957" si="464">+J956</f>
        <v>301751.55900000001</v>
      </c>
      <c r="N956" s="14">
        <v>5</v>
      </c>
    </row>
    <row r="957" spans="1:14" s="14" customFormat="1" ht="22.5" x14ac:dyDescent="0.25">
      <c r="A957" s="18">
        <v>956</v>
      </c>
      <c r="B957" s="31">
        <v>906339</v>
      </c>
      <c r="C957" s="32" t="s">
        <v>1103</v>
      </c>
      <c r="D957" s="48" t="s">
        <v>8</v>
      </c>
      <c r="E957" s="9">
        <v>200675</v>
      </c>
      <c r="F957" s="9">
        <f t="shared" ref="F957:F958" si="465">E957*(1+9.28%)*(1+5.2%)*(1+5.1%)</f>
        <v>242466.87426128</v>
      </c>
      <c r="G957" s="12">
        <v>195400</v>
      </c>
      <c r="H957" s="9">
        <f t="shared" si="443"/>
        <v>216044.4008</v>
      </c>
      <c r="I957" s="12">
        <v>194691</v>
      </c>
      <c r="J957" s="9">
        <f t="shared" si="463"/>
        <v>204620.24099999998</v>
      </c>
      <c r="K957" s="9">
        <f t="shared" si="437"/>
        <v>221043.83868709332</v>
      </c>
      <c r="L957" s="71">
        <f t="shared" si="429"/>
        <v>16423.597687093337</v>
      </c>
      <c r="M957" s="71">
        <f t="shared" si="464"/>
        <v>204620.24099999998</v>
      </c>
      <c r="N957" s="14">
        <v>5</v>
      </c>
    </row>
    <row r="958" spans="1:14" s="14" customFormat="1" ht="33.75" x14ac:dyDescent="0.25">
      <c r="A958" s="18">
        <v>957</v>
      </c>
      <c r="B958" s="31">
        <v>906340</v>
      </c>
      <c r="C958" s="32" t="s">
        <v>1104</v>
      </c>
      <c r="D958" s="33" t="s">
        <v>1088</v>
      </c>
      <c r="E958" s="9">
        <v>100857</v>
      </c>
      <c r="F958" s="9">
        <f t="shared" si="465"/>
        <v>121861.1263852992</v>
      </c>
      <c r="G958" s="12">
        <v>98200</v>
      </c>
      <c r="H958" s="9">
        <f t="shared" si="443"/>
        <v>108575.0264</v>
      </c>
      <c r="I958" s="12" t="s">
        <v>9</v>
      </c>
      <c r="J958" s="50" t="s">
        <v>9</v>
      </c>
      <c r="K958" s="9">
        <f t="shared" si="437"/>
        <v>115218.0763926496</v>
      </c>
      <c r="L958" s="70">
        <f>+K958-H958</f>
        <v>6643.0499926495977</v>
      </c>
      <c r="M958" s="70">
        <f>+H958</f>
        <v>108575.0264</v>
      </c>
      <c r="N958" s="14">
        <v>4</v>
      </c>
    </row>
    <row r="959" spans="1:14" s="14" customFormat="1" ht="56.25" x14ac:dyDescent="0.25">
      <c r="A959" s="18">
        <v>958</v>
      </c>
      <c r="B959" s="31">
        <v>906401</v>
      </c>
      <c r="C959" s="32" t="s">
        <v>230</v>
      </c>
      <c r="D959" s="48" t="s">
        <v>8</v>
      </c>
      <c r="E959" s="9">
        <v>308660</v>
      </c>
      <c r="F959" s="9">
        <f t="shared" ref="F959:F964" si="466">E959*(1+9.28%)*(1+5.2%)*(1+5.1%)</f>
        <v>372940.45301849593</v>
      </c>
      <c r="G959" s="12">
        <v>300600</v>
      </c>
      <c r="H959" s="9">
        <f t="shared" si="443"/>
        <v>332358.99119999999</v>
      </c>
      <c r="I959" s="12">
        <v>342076</v>
      </c>
      <c r="J959" s="9">
        <f t="shared" ref="J959:J964" si="467">I959*(1+5.1%)</f>
        <v>359521.87599999999</v>
      </c>
      <c r="K959" s="9">
        <f t="shared" si="437"/>
        <v>354940.44007283193</v>
      </c>
      <c r="L959" s="53">
        <f t="shared" si="429"/>
        <v>-4581.4359271680587</v>
      </c>
      <c r="M959" s="53">
        <f t="shared" ref="M959:M960" si="468">+K959</f>
        <v>354940.44007283193</v>
      </c>
      <c r="N959" s="14">
        <v>1</v>
      </c>
    </row>
    <row r="960" spans="1:14" s="14" customFormat="1" ht="101.25" x14ac:dyDescent="0.25">
      <c r="A960" s="18">
        <v>959</v>
      </c>
      <c r="B960" s="31">
        <v>906406</v>
      </c>
      <c r="C960" s="32" t="s">
        <v>1105</v>
      </c>
      <c r="D960" s="48" t="s">
        <v>8</v>
      </c>
      <c r="E960" s="9">
        <v>88844</v>
      </c>
      <c r="F960" s="9">
        <f t="shared" si="466"/>
        <v>107346.34098352639</v>
      </c>
      <c r="G960" s="12">
        <v>92302</v>
      </c>
      <c r="H960" s="9">
        <f t="shared" si="443"/>
        <v>102053.89090399999</v>
      </c>
      <c r="I960" s="12">
        <v>105337</v>
      </c>
      <c r="J960" s="9">
        <f t="shared" si="467"/>
        <v>110709.18699999999</v>
      </c>
      <c r="K960" s="9">
        <f t="shared" si="437"/>
        <v>106703.13962917546</v>
      </c>
      <c r="L960" s="53">
        <f t="shared" si="429"/>
        <v>-4006.0473708245263</v>
      </c>
      <c r="M960" s="53">
        <f t="shared" si="468"/>
        <v>106703.13962917546</v>
      </c>
      <c r="N960" s="14">
        <v>1</v>
      </c>
    </row>
    <row r="961" spans="1:14" s="14" customFormat="1" ht="56.25" x14ac:dyDescent="0.25">
      <c r="A961" s="18">
        <v>960</v>
      </c>
      <c r="B961" s="31">
        <v>906407</v>
      </c>
      <c r="C961" s="32" t="s">
        <v>1106</v>
      </c>
      <c r="D961" s="48" t="s">
        <v>8</v>
      </c>
      <c r="E961" s="9">
        <v>63440</v>
      </c>
      <c r="F961" s="9">
        <f t="shared" si="466"/>
        <v>76651.792715264004</v>
      </c>
      <c r="G961" s="12">
        <v>61800</v>
      </c>
      <c r="H961" s="9">
        <f t="shared" si="443"/>
        <v>68329.293600000005</v>
      </c>
      <c r="I961" s="12">
        <v>62415</v>
      </c>
      <c r="J961" s="9">
        <f t="shared" si="467"/>
        <v>65598.164999999994</v>
      </c>
      <c r="K961" s="9">
        <f t="shared" si="437"/>
        <v>70193.083771754653</v>
      </c>
      <c r="L961" s="71">
        <f t="shared" si="429"/>
        <v>4594.9187717546592</v>
      </c>
      <c r="M961" s="71">
        <f t="shared" ref="M961:M964" si="469">+J961</f>
        <v>65598.164999999994</v>
      </c>
      <c r="N961" s="14">
        <v>5</v>
      </c>
    </row>
    <row r="962" spans="1:14" s="14" customFormat="1" ht="56.25" x14ac:dyDescent="0.25">
      <c r="A962" s="18">
        <v>961</v>
      </c>
      <c r="B962" s="31">
        <v>906408</v>
      </c>
      <c r="C962" s="32" t="s">
        <v>1107</v>
      </c>
      <c r="D962" s="48" t="s">
        <v>8</v>
      </c>
      <c r="E962" s="9">
        <v>50825</v>
      </c>
      <c r="F962" s="9">
        <f t="shared" si="466"/>
        <v>61409.636897119999</v>
      </c>
      <c r="G962" s="12">
        <v>52804</v>
      </c>
      <c r="H962" s="9">
        <f t="shared" si="443"/>
        <v>58382.848208000003</v>
      </c>
      <c r="I962" s="12">
        <v>36683</v>
      </c>
      <c r="J962" s="9">
        <f t="shared" si="467"/>
        <v>38553.832999999999</v>
      </c>
      <c r="K962" s="9">
        <f t="shared" si="437"/>
        <v>52782.106035039993</v>
      </c>
      <c r="L962" s="71">
        <f t="shared" si="429"/>
        <v>14228.273035039994</v>
      </c>
      <c r="M962" s="71">
        <f t="shared" si="469"/>
        <v>38553.832999999999</v>
      </c>
      <c r="N962" s="14">
        <v>5</v>
      </c>
    </row>
    <row r="963" spans="1:14" s="14" customFormat="1" ht="56.25" x14ac:dyDescent="0.25">
      <c r="A963" s="18">
        <v>962</v>
      </c>
      <c r="B963" s="31">
        <v>906409</v>
      </c>
      <c r="C963" s="32" t="s">
        <v>1108</v>
      </c>
      <c r="D963" s="48" t="s">
        <v>8</v>
      </c>
      <c r="E963" s="9">
        <v>50920</v>
      </c>
      <c r="F963" s="9">
        <f t="shared" si="466"/>
        <v>61524.421265151992</v>
      </c>
      <c r="G963" s="12">
        <v>52902</v>
      </c>
      <c r="H963" s="9">
        <f t="shared" si="443"/>
        <v>58491.202103999996</v>
      </c>
      <c r="I963" s="12">
        <v>36683</v>
      </c>
      <c r="J963" s="9">
        <f t="shared" si="467"/>
        <v>38553.832999999999</v>
      </c>
      <c r="K963" s="9">
        <f t="shared" si="437"/>
        <v>52856.485456383998</v>
      </c>
      <c r="L963" s="71">
        <f t="shared" si="429"/>
        <v>14302.652456383999</v>
      </c>
      <c r="M963" s="71">
        <f t="shared" si="469"/>
        <v>38553.832999999999</v>
      </c>
      <c r="N963" s="14">
        <v>5</v>
      </c>
    </row>
    <row r="964" spans="1:14" ht="67.5" x14ac:dyDescent="0.25">
      <c r="A964" s="18">
        <v>963</v>
      </c>
      <c r="B964" s="31">
        <v>906411</v>
      </c>
      <c r="C964" s="32" t="s">
        <v>1109</v>
      </c>
      <c r="D964" s="48" t="s">
        <v>8</v>
      </c>
      <c r="E964" s="9">
        <v>49795</v>
      </c>
      <c r="F964" s="9">
        <f t="shared" si="466"/>
        <v>60165.132696352004</v>
      </c>
      <c r="G964" s="12">
        <v>48500</v>
      </c>
      <c r="H964" s="9">
        <f t="shared" si="443"/>
        <v>53624.121999999996</v>
      </c>
      <c r="I964" s="12">
        <v>44567</v>
      </c>
      <c r="J964" s="9">
        <f t="shared" si="467"/>
        <v>46839.916999999994</v>
      </c>
      <c r="K964" s="9">
        <f t="shared" si="437"/>
        <v>53543.057232117331</v>
      </c>
      <c r="L964" s="71">
        <f t="shared" ref="L964:L1025" si="470">+K964-J964</f>
        <v>6703.1402321173373</v>
      </c>
      <c r="M964" s="71">
        <f t="shared" si="469"/>
        <v>46839.916999999994</v>
      </c>
      <c r="N964" s="14">
        <v>5</v>
      </c>
    </row>
    <row r="965" spans="1:14" ht="67.5" x14ac:dyDescent="0.25">
      <c r="A965" s="18">
        <v>964</v>
      </c>
      <c r="B965" s="31">
        <v>906412</v>
      </c>
      <c r="C965" s="32" t="s">
        <v>1110</v>
      </c>
      <c r="D965" s="48" t="s">
        <v>8</v>
      </c>
      <c r="E965" s="9">
        <v>52900</v>
      </c>
      <c r="F965" s="9">
        <f t="shared" ref="F965" si="471">E965*(1+9.28%)*(1+5.2%)*(1+5.1%)</f>
        <v>63916.769146240003</v>
      </c>
      <c r="G965" s="12">
        <v>51500</v>
      </c>
      <c r="H965" s="9">
        <f t="shared" si="443"/>
        <v>56941.077999999994</v>
      </c>
      <c r="I965" s="12" t="s">
        <v>9</v>
      </c>
      <c r="J965" s="50" t="s">
        <v>9</v>
      </c>
      <c r="K965" s="9">
        <f t="shared" si="437"/>
        <v>60428.923573120002</v>
      </c>
      <c r="L965" s="70">
        <f>+K965-H965</f>
        <v>3487.8455731200083</v>
      </c>
      <c r="M965" s="70">
        <f>+H965</f>
        <v>56941.077999999994</v>
      </c>
      <c r="N965" s="7">
        <v>4</v>
      </c>
    </row>
    <row r="966" spans="1:14" ht="56.25" x14ac:dyDescent="0.25">
      <c r="A966" s="18">
        <v>965</v>
      </c>
      <c r="B966" s="31">
        <v>906413</v>
      </c>
      <c r="C966" s="32" t="s">
        <v>1111</v>
      </c>
      <c r="D966" s="48" t="s">
        <v>8</v>
      </c>
      <c r="E966" s="9">
        <v>57142</v>
      </c>
      <c r="F966" s="9">
        <f>E966*(1+9.28%)*(1+5.2%)*(1+5.1%)</f>
        <v>69042.193242995199</v>
      </c>
      <c r="G966" s="12">
        <v>59366</v>
      </c>
      <c r="H966" s="9">
        <f t="shared" si="443"/>
        <v>65638.136631999994</v>
      </c>
      <c r="I966" s="12">
        <v>36683</v>
      </c>
      <c r="J966" s="9">
        <f>I966*(1+5.1%)</f>
        <v>38553.832999999999</v>
      </c>
      <c r="K966" s="9">
        <f t="shared" si="437"/>
        <v>57744.720958331738</v>
      </c>
      <c r="L966" s="71">
        <f t="shared" si="470"/>
        <v>19190.887958331739</v>
      </c>
      <c r="M966" s="71">
        <f t="shared" ref="M966:M968" si="472">+J966</f>
        <v>38553.832999999999</v>
      </c>
      <c r="N966" s="14">
        <v>5</v>
      </c>
    </row>
    <row r="967" spans="1:14" ht="90" x14ac:dyDescent="0.25">
      <c r="A967" s="18">
        <v>966</v>
      </c>
      <c r="B967" s="31">
        <v>906414</v>
      </c>
      <c r="C967" s="32" t="s">
        <v>1112</v>
      </c>
      <c r="D967" s="48" t="s">
        <v>8</v>
      </c>
      <c r="E967" s="9">
        <v>88126</v>
      </c>
      <c r="F967" s="9">
        <f>E967*(1+9.28%)*(1+5.2%)*(1+5.1%)</f>
        <v>106478.8128125056</v>
      </c>
      <c r="G967" s="12">
        <v>91557</v>
      </c>
      <c r="H967" s="9">
        <f t="shared" si="443"/>
        <v>101230.180164</v>
      </c>
      <c r="I967" s="12">
        <v>67890</v>
      </c>
      <c r="J967" s="9">
        <f>I967*(1+5.1%)</f>
        <v>71352.39</v>
      </c>
      <c r="K967" s="9">
        <f t="shared" si="437"/>
        <v>93020.460992168533</v>
      </c>
      <c r="L967" s="71">
        <f t="shared" si="470"/>
        <v>21668.070992168534</v>
      </c>
      <c r="M967" s="71">
        <f t="shared" si="472"/>
        <v>71352.39</v>
      </c>
      <c r="N967" s="14">
        <v>5</v>
      </c>
    </row>
    <row r="968" spans="1:14" ht="67.5" x14ac:dyDescent="0.25">
      <c r="A968" s="18">
        <v>967</v>
      </c>
      <c r="B968" s="31">
        <v>906415</v>
      </c>
      <c r="C968" s="32" t="s">
        <v>1113</v>
      </c>
      <c r="D968" s="48" t="s">
        <v>8</v>
      </c>
      <c r="E968" s="9">
        <v>88126</v>
      </c>
      <c r="F968" s="9">
        <f>E968*(1+9.28%)*(1+5.2%)*(1+5.1%)</f>
        <v>106478.8128125056</v>
      </c>
      <c r="G968" s="12">
        <v>91557</v>
      </c>
      <c r="H968" s="9">
        <f t="shared" si="443"/>
        <v>101230.180164</v>
      </c>
      <c r="I968" s="12">
        <v>67890</v>
      </c>
      <c r="J968" s="9">
        <f>I968*(1+5.1%)</f>
        <v>71352.39</v>
      </c>
      <c r="K968" s="9">
        <f t="shared" si="437"/>
        <v>93020.460992168533</v>
      </c>
      <c r="L968" s="71">
        <f t="shared" si="470"/>
        <v>21668.070992168534</v>
      </c>
      <c r="M968" s="71">
        <f t="shared" si="472"/>
        <v>71352.39</v>
      </c>
      <c r="N968" s="14">
        <v>5</v>
      </c>
    </row>
    <row r="969" spans="1:14" ht="56.25" x14ac:dyDescent="0.25">
      <c r="A969" s="18">
        <v>968</v>
      </c>
      <c r="B969" s="31">
        <v>906416</v>
      </c>
      <c r="C969" s="32" t="s">
        <v>1114</v>
      </c>
      <c r="D969" s="48" t="s">
        <v>8</v>
      </c>
      <c r="E969" s="9">
        <v>106693</v>
      </c>
      <c r="F969" s="9">
        <f t="shared" ref="F969" si="473">E969*(1+9.28%)*(1+5.2%)*(1+5.1%)</f>
        <v>128912.51135198081</v>
      </c>
      <c r="G969" s="12">
        <v>104100</v>
      </c>
      <c r="H969" s="9">
        <f t="shared" si="443"/>
        <v>115098.3732</v>
      </c>
      <c r="I969" s="12" t="s">
        <v>9</v>
      </c>
      <c r="J969" s="50" t="s">
        <v>9</v>
      </c>
      <c r="K969" s="9">
        <f t="shared" si="437"/>
        <v>122005.44227599041</v>
      </c>
      <c r="L969" s="70">
        <f>+K969-H969</f>
        <v>6907.0690759904101</v>
      </c>
      <c r="M969" s="70">
        <f>+H969</f>
        <v>115098.3732</v>
      </c>
      <c r="N969" s="7">
        <v>4</v>
      </c>
    </row>
    <row r="970" spans="1:14" ht="56.25" x14ac:dyDescent="0.25">
      <c r="A970" s="18">
        <v>969</v>
      </c>
      <c r="B970" s="31">
        <v>906417</v>
      </c>
      <c r="C970" s="32" t="s">
        <v>1115</v>
      </c>
      <c r="D970" s="48" t="s">
        <v>8</v>
      </c>
      <c r="E970" s="9">
        <v>35880</v>
      </c>
      <c r="F970" s="9">
        <f t="shared" ref="F970:F980" si="474">E970*(1+9.28%)*(1+5.2%)*(1+5.1%)</f>
        <v>43352.243420927996</v>
      </c>
      <c r="G970" s="12">
        <v>34900</v>
      </c>
      <c r="H970" s="9">
        <f t="shared" si="443"/>
        <v>38587.254800000002</v>
      </c>
      <c r="I970" s="12">
        <v>31755</v>
      </c>
      <c r="J970" s="9">
        <f t="shared" ref="J970:J980" si="475">I970*(1+5.1%)</f>
        <v>33374.504999999997</v>
      </c>
      <c r="K970" s="9">
        <f t="shared" si="437"/>
        <v>38438.001073642663</v>
      </c>
      <c r="L970" s="71">
        <f t="shared" si="470"/>
        <v>5063.4960736426656</v>
      </c>
      <c r="M970" s="71">
        <f t="shared" ref="M970:M973" si="476">+J970</f>
        <v>33374.504999999997</v>
      </c>
      <c r="N970" s="14">
        <v>5</v>
      </c>
    </row>
    <row r="971" spans="1:14" ht="33.75" x14ac:dyDescent="0.25">
      <c r="A971" s="18">
        <v>970</v>
      </c>
      <c r="B971" s="31">
        <v>906418</v>
      </c>
      <c r="C971" s="32" t="s">
        <v>1116</v>
      </c>
      <c r="D971" s="48" t="s">
        <v>8</v>
      </c>
      <c r="E971" s="9">
        <v>41946</v>
      </c>
      <c r="F971" s="9">
        <f t="shared" si="474"/>
        <v>50681.527383897599</v>
      </c>
      <c r="G971" s="12">
        <v>43579</v>
      </c>
      <c r="H971" s="9">
        <f t="shared" si="443"/>
        <v>48183.208507999996</v>
      </c>
      <c r="I971" s="12">
        <v>31755</v>
      </c>
      <c r="J971" s="9">
        <f t="shared" si="475"/>
        <v>33374.504999999997</v>
      </c>
      <c r="K971" s="9">
        <f t="shared" ref="K971:K1034" si="477">+AVERAGE(F971,H971,J971)</f>
        <v>44079.746963965859</v>
      </c>
      <c r="L971" s="71">
        <f t="shared" si="470"/>
        <v>10705.241963965862</v>
      </c>
      <c r="M971" s="71">
        <f t="shared" si="476"/>
        <v>33374.504999999997</v>
      </c>
      <c r="N971" s="14">
        <v>5</v>
      </c>
    </row>
    <row r="972" spans="1:14" ht="56.25" x14ac:dyDescent="0.25">
      <c r="A972" s="18">
        <v>971</v>
      </c>
      <c r="B972" s="31">
        <v>906422</v>
      </c>
      <c r="C972" s="32" t="s">
        <v>1117</v>
      </c>
      <c r="D972" s="48" t="s">
        <v>8</v>
      </c>
      <c r="E972" s="9">
        <v>140387</v>
      </c>
      <c r="F972" s="9">
        <f t="shared" si="474"/>
        <v>169623.50605166718</v>
      </c>
      <c r="G972" s="12">
        <v>145852</v>
      </c>
      <c r="H972" s="9">
        <f t="shared" si="443"/>
        <v>161261.55550399999</v>
      </c>
      <c r="I972" s="12">
        <v>90885</v>
      </c>
      <c r="J972" s="9">
        <f t="shared" si="475"/>
        <v>95520.134999999995</v>
      </c>
      <c r="K972" s="9">
        <f t="shared" si="477"/>
        <v>142135.06551855573</v>
      </c>
      <c r="L972" s="71">
        <f t="shared" si="470"/>
        <v>46614.930518555731</v>
      </c>
      <c r="M972" s="71">
        <f t="shared" si="476"/>
        <v>95520.134999999995</v>
      </c>
      <c r="N972" s="14">
        <v>5</v>
      </c>
    </row>
    <row r="973" spans="1:14" ht="56.25" x14ac:dyDescent="0.25">
      <c r="A973" s="18">
        <v>972</v>
      </c>
      <c r="B973" s="31">
        <v>906423</v>
      </c>
      <c r="C973" s="32" t="s">
        <v>1118</v>
      </c>
      <c r="D973" s="48" t="s">
        <v>8</v>
      </c>
      <c r="E973" s="9">
        <v>140387</v>
      </c>
      <c r="F973" s="9">
        <f t="shared" si="474"/>
        <v>169623.50605166718</v>
      </c>
      <c r="G973" s="12">
        <v>145852</v>
      </c>
      <c r="H973" s="9">
        <f t="shared" si="443"/>
        <v>161261.55550399999</v>
      </c>
      <c r="I973" s="12">
        <v>90885</v>
      </c>
      <c r="J973" s="9">
        <f t="shared" si="475"/>
        <v>95520.134999999995</v>
      </c>
      <c r="K973" s="9">
        <f t="shared" si="477"/>
        <v>142135.06551855573</v>
      </c>
      <c r="L973" s="71">
        <f t="shared" si="470"/>
        <v>46614.930518555731</v>
      </c>
      <c r="M973" s="71">
        <f t="shared" si="476"/>
        <v>95520.134999999995</v>
      </c>
      <c r="N973" s="14">
        <v>5</v>
      </c>
    </row>
    <row r="974" spans="1:14" ht="56.25" x14ac:dyDescent="0.25">
      <c r="A974" s="18">
        <v>973</v>
      </c>
      <c r="B974" s="31">
        <v>906425</v>
      </c>
      <c r="C974" s="32" t="s">
        <v>231</v>
      </c>
      <c r="D974" s="48" t="s">
        <v>8</v>
      </c>
      <c r="E974" s="9">
        <v>78200</v>
      </c>
      <c r="F974" s="9">
        <f t="shared" si="474"/>
        <v>94485.658737920006</v>
      </c>
      <c r="G974" s="12">
        <v>76200</v>
      </c>
      <c r="H974" s="9">
        <f t="shared" si="443"/>
        <v>84250.682400000005</v>
      </c>
      <c r="I974" s="12">
        <v>94338</v>
      </c>
      <c r="J974" s="9">
        <f t="shared" si="475"/>
        <v>99149.237999999998</v>
      </c>
      <c r="K974" s="9">
        <f t="shared" si="477"/>
        <v>92628.52637930667</v>
      </c>
      <c r="L974" s="53">
        <f t="shared" si="470"/>
        <v>-6520.7116206933279</v>
      </c>
      <c r="M974" s="53">
        <f t="shared" ref="M974:M975" si="478">+K974</f>
        <v>92628.52637930667</v>
      </c>
      <c r="N974" s="14">
        <v>1</v>
      </c>
    </row>
    <row r="975" spans="1:14" ht="67.5" x14ac:dyDescent="0.25">
      <c r="A975" s="18">
        <v>974</v>
      </c>
      <c r="B975" s="31">
        <v>906426</v>
      </c>
      <c r="C975" s="32" t="s">
        <v>232</v>
      </c>
      <c r="D975" s="48" t="s">
        <v>8</v>
      </c>
      <c r="E975" s="9">
        <v>116150</v>
      </c>
      <c r="F975" s="9">
        <f t="shared" si="474"/>
        <v>140338.99312544</v>
      </c>
      <c r="G975" s="12">
        <v>113100</v>
      </c>
      <c r="H975" s="9">
        <f t="shared" si="443"/>
        <v>125049.2412</v>
      </c>
      <c r="I975" s="12">
        <v>206631</v>
      </c>
      <c r="J975" s="9">
        <f t="shared" si="475"/>
        <v>217169.18099999998</v>
      </c>
      <c r="K975" s="9">
        <f t="shared" si="477"/>
        <v>160852.47177514667</v>
      </c>
      <c r="L975" s="53">
        <f t="shared" si="470"/>
        <v>-56316.709224853315</v>
      </c>
      <c r="M975" s="53">
        <f t="shared" si="478"/>
        <v>160852.47177514667</v>
      </c>
      <c r="N975" s="14">
        <v>1</v>
      </c>
    </row>
    <row r="976" spans="1:14" ht="45" x14ac:dyDescent="0.25">
      <c r="A976" s="18">
        <v>975</v>
      </c>
      <c r="B976" s="31">
        <v>906429</v>
      </c>
      <c r="C976" s="32" t="s">
        <v>1119</v>
      </c>
      <c r="D976" s="48" t="s">
        <v>8</v>
      </c>
      <c r="E976" s="9">
        <v>52734</v>
      </c>
      <c r="F976" s="9">
        <f t="shared" si="474"/>
        <v>63716.198566310399</v>
      </c>
      <c r="G976" s="12">
        <v>54787</v>
      </c>
      <c r="H976" s="9">
        <f t="shared" si="443"/>
        <v>60575.356123999998</v>
      </c>
      <c r="I976" s="12">
        <v>49385</v>
      </c>
      <c r="J976" s="9">
        <f t="shared" si="475"/>
        <v>51903.634999999995</v>
      </c>
      <c r="K976" s="9">
        <f t="shared" si="477"/>
        <v>58731.729896770128</v>
      </c>
      <c r="L976" s="71">
        <f t="shared" si="470"/>
        <v>6828.0948967701333</v>
      </c>
      <c r="M976" s="71">
        <f t="shared" ref="M976:M978" si="479">+J976</f>
        <v>51903.634999999995</v>
      </c>
      <c r="N976" s="14">
        <v>5</v>
      </c>
    </row>
    <row r="977" spans="1:14" ht="56.25" x14ac:dyDescent="0.25">
      <c r="A977" s="18">
        <v>976</v>
      </c>
      <c r="B977" s="31">
        <v>906430</v>
      </c>
      <c r="C977" s="32" t="s">
        <v>1120</v>
      </c>
      <c r="D977" s="48" t="s">
        <v>8</v>
      </c>
      <c r="E977" s="9">
        <v>48034</v>
      </c>
      <c r="F977" s="9">
        <f t="shared" si="474"/>
        <v>58037.392989990403</v>
      </c>
      <c r="G977" s="12">
        <v>49904</v>
      </c>
      <c r="H977" s="9">
        <f t="shared" si="443"/>
        <v>55176.457407999995</v>
      </c>
      <c r="I977" s="12">
        <v>33398</v>
      </c>
      <c r="J977" s="9">
        <f t="shared" si="475"/>
        <v>35101.297999999995</v>
      </c>
      <c r="K977" s="9">
        <f t="shared" si="477"/>
        <v>49438.382799330131</v>
      </c>
      <c r="L977" s="71">
        <f t="shared" si="470"/>
        <v>14337.084799330136</v>
      </c>
      <c r="M977" s="71">
        <f t="shared" si="479"/>
        <v>35101.297999999995</v>
      </c>
      <c r="N977" s="14">
        <v>5</v>
      </c>
    </row>
    <row r="978" spans="1:14" ht="78.75" x14ac:dyDescent="0.25">
      <c r="A978" s="18">
        <v>977</v>
      </c>
      <c r="B978" s="31">
        <v>906431</v>
      </c>
      <c r="C978" s="32" t="s">
        <v>1121</v>
      </c>
      <c r="D978" s="48" t="s">
        <v>8</v>
      </c>
      <c r="E978" s="9">
        <v>105047</v>
      </c>
      <c r="F978" s="9">
        <f t="shared" si="474"/>
        <v>126923.72114376321</v>
      </c>
      <c r="G978" s="12">
        <v>102300</v>
      </c>
      <c r="H978" s="9">
        <f t="shared" si="443"/>
        <v>113108.19959999999</v>
      </c>
      <c r="I978" s="12">
        <v>103806</v>
      </c>
      <c r="J978" s="9">
        <f t="shared" si="475"/>
        <v>109100.106</v>
      </c>
      <c r="K978" s="9">
        <f t="shared" si="477"/>
        <v>116377.34224792109</v>
      </c>
      <c r="L978" s="71">
        <f t="shared" si="470"/>
        <v>7277.236247921086</v>
      </c>
      <c r="M978" s="71">
        <f t="shared" si="479"/>
        <v>109100.106</v>
      </c>
      <c r="N978" s="14">
        <v>5</v>
      </c>
    </row>
    <row r="979" spans="1:14" ht="33.75" x14ac:dyDescent="0.25">
      <c r="A979" s="18">
        <v>978</v>
      </c>
      <c r="B979" s="31">
        <v>906432</v>
      </c>
      <c r="C979" s="32" t="s">
        <v>233</v>
      </c>
      <c r="D979" s="48" t="s">
        <v>8</v>
      </c>
      <c r="E979" s="9">
        <v>48838</v>
      </c>
      <c r="F979" s="9">
        <f t="shared" si="474"/>
        <v>59008.831220492801</v>
      </c>
      <c r="G979" s="12">
        <v>50739</v>
      </c>
      <c r="H979" s="9">
        <f t="shared" ref="H979:H1042" si="480">G979*(1+5.2%)*(1+5.1%)</f>
        <v>56099.676827999996</v>
      </c>
      <c r="I979" s="12">
        <v>74898</v>
      </c>
      <c r="J979" s="9">
        <f t="shared" si="475"/>
        <v>78717.797999999995</v>
      </c>
      <c r="K979" s="9">
        <f t="shared" si="477"/>
        <v>64608.768682830931</v>
      </c>
      <c r="L979" s="53">
        <f t="shared" si="470"/>
        <v>-14109.029317169065</v>
      </c>
      <c r="M979" s="53">
        <f t="shared" ref="M979:M980" si="481">+K979</f>
        <v>64608.768682830931</v>
      </c>
      <c r="N979" s="14">
        <v>1</v>
      </c>
    </row>
    <row r="980" spans="1:14" ht="45" x14ac:dyDescent="0.25">
      <c r="A980" s="18">
        <v>979</v>
      </c>
      <c r="B980" s="31">
        <v>906434</v>
      </c>
      <c r="C980" s="32" t="s">
        <v>234</v>
      </c>
      <c r="D980" s="48" t="s">
        <v>8</v>
      </c>
      <c r="E980" s="9">
        <v>48838</v>
      </c>
      <c r="F980" s="9">
        <f t="shared" si="474"/>
        <v>59008.831220492801</v>
      </c>
      <c r="G980" s="12">
        <v>50739</v>
      </c>
      <c r="H980" s="9">
        <f t="shared" si="480"/>
        <v>56099.676827999996</v>
      </c>
      <c r="I980" s="12">
        <v>74898</v>
      </c>
      <c r="J980" s="9">
        <f t="shared" si="475"/>
        <v>78717.797999999995</v>
      </c>
      <c r="K980" s="9">
        <f t="shared" si="477"/>
        <v>64608.768682830931</v>
      </c>
      <c r="L980" s="53">
        <f t="shared" si="470"/>
        <v>-14109.029317169065</v>
      </c>
      <c r="M980" s="53">
        <f t="shared" si="481"/>
        <v>64608.768682830931</v>
      </c>
      <c r="N980" s="14">
        <v>1</v>
      </c>
    </row>
    <row r="981" spans="1:14" ht="33.75" x14ac:dyDescent="0.25">
      <c r="A981" s="18">
        <v>980</v>
      </c>
      <c r="B981" s="31">
        <v>906435</v>
      </c>
      <c r="C981" s="32" t="s">
        <v>1122</v>
      </c>
      <c r="D981" s="48" t="s">
        <v>8</v>
      </c>
      <c r="E981" s="9">
        <v>116150</v>
      </c>
      <c r="F981" s="9">
        <f t="shared" ref="F981" si="482">E981*(1+9.28%)*(1+5.2%)*(1+5.1%)</f>
        <v>140338.99312544</v>
      </c>
      <c r="G981" s="12">
        <v>113100</v>
      </c>
      <c r="H981" s="9">
        <f t="shared" si="480"/>
        <v>125049.2412</v>
      </c>
      <c r="I981" s="12" t="s">
        <v>9</v>
      </c>
      <c r="J981" s="50" t="s">
        <v>9</v>
      </c>
      <c r="K981" s="9">
        <f t="shared" si="477"/>
        <v>132694.11716272001</v>
      </c>
      <c r="L981" s="70">
        <f>+K981-H981</f>
        <v>7644.8759627200052</v>
      </c>
      <c r="M981" s="70">
        <f>+H981</f>
        <v>125049.2412</v>
      </c>
      <c r="N981" s="7">
        <v>4</v>
      </c>
    </row>
    <row r="982" spans="1:14" ht="33.75" x14ac:dyDescent="0.25">
      <c r="A982" s="18">
        <v>981</v>
      </c>
      <c r="B982" s="31">
        <v>906436</v>
      </c>
      <c r="C982" s="32" t="s">
        <v>235</v>
      </c>
      <c r="D982" s="48" t="s">
        <v>8</v>
      </c>
      <c r="E982" s="9">
        <v>56156</v>
      </c>
      <c r="F982" s="9">
        <f>E982*(1+9.28%)*(1+5.2%)*(1+5.1%)</f>
        <v>67850.8523284736</v>
      </c>
      <c r="G982" s="12">
        <v>58342</v>
      </c>
      <c r="H982" s="9">
        <f t="shared" si="480"/>
        <v>64505.948983999995</v>
      </c>
      <c r="I982" s="12">
        <v>43034</v>
      </c>
      <c r="J982" s="9">
        <f>I982*(1+5.1%)</f>
        <v>45228.733999999997</v>
      </c>
      <c r="K982" s="9">
        <f t="shared" si="477"/>
        <v>59195.178437491202</v>
      </c>
      <c r="L982" s="71">
        <f t="shared" si="470"/>
        <v>13966.444437491205</v>
      </c>
      <c r="M982" s="71">
        <f t="shared" ref="M982:M985" si="483">+J982</f>
        <v>45228.733999999997</v>
      </c>
      <c r="N982" s="14">
        <v>5</v>
      </c>
    </row>
    <row r="983" spans="1:14" ht="45" x14ac:dyDescent="0.25">
      <c r="A983" s="18">
        <v>982</v>
      </c>
      <c r="B983" s="31">
        <v>906438</v>
      </c>
      <c r="C983" s="32" t="s">
        <v>1123</v>
      </c>
      <c r="D983" s="48" t="s">
        <v>8</v>
      </c>
      <c r="E983" s="9">
        <v>46725</v>
      </c>
      <c r="F983" s="9">
        <f>E983*(1+9.28%)*(1+5.2%)*(1+5.1%)</f>
        <v>56455.785224159998</v>
      </c>
      <c r="G983" s="12">
        <v>48544</v>
      </c>
      <c r="H983" s="9">
        <f t="shared" si="480"/>
        <v>53672.770687999997</v>
      </c>
      <c r="I983" s="12">
        <v>43034</v>
      </c>
      <c r="J983" s="9">
        <f>I983*(1+5.1%)</f>
        <v>45228.733999999997</v>
      </c>
      <c r="K983" s="9">
        <f t="shared" si="477"/>
        <v>51785.763304053333</v>
      </c>
      <c r="L983" s="71">
        <f t="shared" si="470"/>
        <v>6557.0293040533361</v>
      </c>
      <c r="M983" s="71">
        <f t="shared" si="483"/>
        <v>45228.733999999997</v>
      </c>
      <c r="N983" s="14">
        <v>5</v>
      </c>
    </row>
    <row r="984" spans="1:14" ht="33.75" x14ac:dyDescent="0.25">
      <c r="A984" s="18">
        <v>983</v>
      </c>
      <c r="B984" s="31">
        <v>906440</v>
      </c>
      <c r="C984" s="32" t="s">
        <v>236</v>
      </c>
      <c r="D984" s="48" t="s">
        <v>8</v>
      </c>
      <c r="E984" s="9">
        <v>48838</v>
      </c>
      <c r="F984" s="9">
        <f>E984*(1+9.28%)*(1+5.2%)*(1+5.1%)</f>
        <v>59008.831220492801</v>
      </c>
      <c r="G984" s="12">
        <v>50739</v>
      </c>
      <c r="H984" s="9">
        <f t="shared" si="480"/>
        <v>56099.676827999996</v>
      </c>
      <c r="I984" s="12">
        <v>29346</v>
      </c>
      <c r="J984" s="9">
        <f>I984*(1+5.1%)</f>
        <v>30842.645999999997</v>
      </c>
      <c r="K984" s="9">
        <f t="shared" si="477"/>
        <v>48650.38468283094</v>
      </c>
      <c r="L984" s="71">
        <f t="shared" si="470"/>
        <v>17807.738682830943</v>
      </c>
      <c r="M984" s="71">
        <f t="shared" si="483"/>
        <v>30842.645999999997</v>
      </c>
      <c r="N984" s="14">
        <v>5</v>
      </c>
    </row>
    <row r="985" spans="1:14" ht="45" x14ac:dyDescent="0.25">
      <c r="A985" s="18">
        <v>984</v>
      </c>
      <c r="B985" s="31">
        <v>906442</v>
      </c>
      <c r="C985" s="32" t="s">
        <v>1124</v>
      </c>
      <c r="D985" s="48" t="s">
        <v>8</v>
      </c>
      <c r="E985" s="9">
        <v>48838</v>
      </c>
      <c r="F985" s="9">
        <f>E985*(1+9.28%)*(1+5.2%)*(1+5.1%)</f>
        <v>59008.831220492801</v>
      </c>
      <c r="G985" s="12">
        <v>50739</v>
      </c>
      <c r="H985" s="9">
        <f t="shared" si="480"/>
        <v>56099.676827999996</v>
      </c>
      <c r="I985" s="12">
        <v>29346</v>
      </c>
      <c r="J985" s="9">
        <f>I985*(1+5.1%)</f>
        <v>30842.645999999997</v>
      </c>
      <c r="K985" s="9">
        <f t="shared" si="477"/>
        <v>48650.38468283094</v>
      </c>
      <c r="L985" s="71">
        <f t="shared" si="470"/>
        <v>17807.738682830943</v>
      </c>
      <c r="M985" s="71">
        <f t="shared" si="483"/>
        <v>30842.645999999997</v>
      </c>
      <c r="N985" s="14">
        <v>5</v>
      </c>
    </row>
    <row r="986" spans="1:14" ht="67.5" x14ac:dyDescent="0.25">
      <c r="A986" s="18">
        <v>985</v>
      </c>
      <c r="B986" s="31">
        <v>906443</v>
      </c>
      <c r="C986" s="32" t="s">
        <v>1125</v>
      </c>
      <c r="D986" s="48" t="s">
        <v>8</v>
      </c>
      <c r="E986" s="9">
        <v>248745</v>
      </c>
      <c r="F986" s="9">
        <f t="shared" ref="F986:F987" si="484">E986*(1+9.28%)*(1+5.2%)*(1+5.1%)</f>
        <v>300547.764485472</v>
      </c>
      <c r="G986" s="12">
        <v>242300</v>
      </c>
      <c r="H986" s="9">
        <f t="shared" si="480"/>
        <v>267899.47959999996</v>
      </c>
      <c r="I986" s="12" t="s">
        <v>9</v>
      </c>
      <c r="J986" s="50" t="s">
        <v>9</v>
      </c>
      <c r="K986" s="9">
        <f t="shared" si="477"/>
        <v>284223.62204273598</v>
      </c>
      <c r="L986" s="70">
        <f t="shared" ref="L986:L987" si="485">+K986-H986</f>
        <v>16324.142442736018</v>
      </c>
      <c r="M986" s="70">
        <f t="shared" ref="M986:M987" si="486">+H986</f>
        <v>267899.47959999996</v>
      </c>
      <c r="N986" s="7">
        <v>4</v>
      </c>
    </row>
    <row r="987" spans="1:14" ht="56.25" x14ac:dyDescent="0.25">
      <c r="A987" s="18">
        <v>986</v>
      </c>
      <c r="B987" s="31">
        <v>906447</v>
      </c>
      <c r="C987" s="32" t="s">
        <v>1126</v>
      </c>
      <c r="D987" s="48" t="s">
        <v>8</v>
      </c>
      <c r="E987" s="9">
        <v>140490</v>
      </c>
      <c r="F987" s="9">
        <f t="shared" si="484"/>
        <v>169747.95647174399</v>
      </c>
      <c r="G987" s="12">
        <v>136800</v>
      </c>
      <c r="H987" s="9">
        <f t="shared" si="480"/>
        <v>151253.1936</v>
      </c>
      <c r="I987" s="12" t="s">
        <v>9</v>
      </c>
      <c r="J987" s="50" t="s">
        <v>9</v>
      </c>
      <c r="K987" s="9">
        <f t="shared" si="477"/>
        <v>160500.575035872</v>
      </c>
      <c r="L987" s="70">
        <f t="shared" si="485"/>
        <v>9247.3814358719974</v>
      </c>
      <c r="M987" s="70">
        <f t="shared" si="486"/>
        <v>151253.1936</v>
      </c>
      <c r="N987" s="7">
        <v>4</v>
      </c>
    </row>
    <row r="988" spans="1:14" ht="45" x14ac:dyDescent="0.25">
      <c r="A988" s="18">
        <v>987</v>
      </c>
      <c r="B988" s="31">
        <v>906453</v>
      </c>
      <c r="C988" s="32" t="s">
        <v>1127</v>
      </c>
      <c r="D988" s="48" t="s">
        <v>8</v>
      </c>
      <c r="E988" s="9">
        <v>52734</v>
      </c>
      <c r="F988" s="9">
        <f t="shared" ref="F988:F1006" si="487">E988*(1+9.28%)*(1+5.2%)*(1+5.1%)</f>
        <v>63716.198566310399</v>
      </c>
      <c r="G988" s="12">
        <v>54787</v>
      </c>
      <c r="H988" s="9">
        <f t="shared" si="480"/>
        <v>60575.356123999998</v>
      </c>
      <c r="I988" s="12">
        <v>33398</v>
      </c>
      <c r="J988" s="9">
        <f t="shared" ref="J988:J993" si="488">I988*(1+5.1%)</f>
        <v>35101.297999999995</v>
      </c>
      <c r="K988" s="9">
        <f t="shared" si="477"/>
        <v>53130.950896770133</v>
      </c>
      <c r="L988" s="71">
        <f t="shared" si="470"/>
        <v>18029.652896770138</v>
      </c>
      <c r="M988" s="71">
        <f t="shared" ref="M988:M993" si="489">+J988</f>
        <v>35101.297999999995</v>
      </c>
      <c r="N988" s="14">
        <v>5</v>
      </c>
    </row>
    <row r="989" spans="1:14" ht="56.25" x14ac:dyDescent="0.25">
      <c r="A989" s="18">
        <v>988</v>
      </c>
      <c r="B989" s="31">
        <v>906454</v>
      </c>
      <c r="C989" s="32" t="s">
        <v>1128</v>
      </c>
      <c r="D989" s="48" t="s">
        <v>8</v>
      </c>
      <c r="E989" s="9">
        <v>48034</v>
      </c>
      <c r="F989" s="9">
        <f t="shared" si="487"/>
        <v>58037.392989990403</v>
      </c>
      <c r="G989" s="12">
        <v>49904</v>
      </c>
      <c r="H989" s="9">
        <f t="shared" si="480"/>
        <v>55176.457407999995</v>
      </c>
      <c r="I989" s="12">
        <v>33398</v>
      </c>
      <c r="J989" s="9">
        <f t="shared" si="488"/>
        <v>35101.297999999995</v>
      </c>
      <c r="K989" s="9">
        <f t="shared" si="477"/>
        <v>49438.382799330131</v>
      </c>
      <c r="L989" s="71">
        <f t="shared" si="470"/>
        <v>14337.084799330136</v>
      </c>
      <c r="M989" s="71">
        <f t="shared" si="489"/>
        <v>35101.297999999995</v>
      </c>
      <c r="N989" s="14">
        <v>5</v>
      </c>
    </row>
    <row r="990" spans="1:14" ht="56.25" x14ac:dyDescent="0.25">
      <c r="A990" s="18">
        <v>989</v>
      </c>
      <c r="B990" s="31">
        <v>906455</v>
      </c>
      <c r="C990" s="32" t="s">
        <v>1129</v>
      </c>
      <c r="D990" s="48" t="s">
        <v>8</v>
      </c>
      <c r="E990" s="9">
        <v>48034</v>
      </c>
      <c r="F990" s="9">
        <f t="shared" si="487"/>
        <v>58037.392989990403</v>
      </c>
      <c r="G990" s="12">
        <v>49904</v>
      </c>
      <c r="H990" s="9">
        <f t="shared" si="480"/>
        <v>55176.457407999995</v>
      </c>
      <c r="I990" s="12">
        <v>39858</v>
      </c>
      <c r="J990" s="9">
        <f t="shared" si="488"/>
        <v>41890.757999999994</v>
      </c>
      <c r="K990" s="9">
        <f t="shared" si="477"/>
        <v>51701.536132663467</v>
      </c>
      <c r="L990" s="71">
        <f t="shared" si="470"/>
        <v>9810.7781326634722</v>
      </c>
      <c r="M990" s="71">
        <f t="shared" si="489"/>
        <v>41890.757999999994</v>
      </c>
      <c r="N990" s="14">
        <v>5</v>
      </c>
    </row>
    <row r="991" spans="1:14" ht="45" x14ac:dyDescent="0.25">
      <c r="A991" s="18">
        <v>990</v>
      </c>
      <c r="B991" s="31">
        <v>906456</v>
      </c>
      <c r="C991" s="32" t="s">
        <v>237</v>
      </c>
      <c r="D991" s="48" t="s">
        <v>8</v>
      </c>
      <c r="E991" s="9">
        <v>43720</v>
      </c>
      <c r="F991" s="9">
        <f t="shared" si="487"/>
        <v>52824.974424831998</v>
      </c>
      <c r="G991" s="12">
        <v>45422</v>
      </c>
      <c r="H991" s="9">
        <f t="shared" si="480"/>
        <v>50220.925144000001</v>
      </c>
      <c r="I991" s="12">
        <v>33398</v>
      </c>
      <c r="J991" s="9">
        <f t="shared" si="488"/>
        <v>35101.297999999995</v>
      </c>
      <c r="K991" s="9">
        <f t="shared" si="477"/>
        <v>46049.065856277331</v>
      </c>
      <c r="L991" s="71">
        <f t="shared" si="470"/>
        <v>10947.767856277336</v>
      </c>
      <c r="M991" s="71">
        <f t="shared" si="489"/>
        <v>35101.297999999995</v>
      </c>
      <c r="N991" s="14">
        <v>5</v>
      </c>
    </row>
    <row r="992" spans="1:14" ht="33.75" x14ac:dyDescent="0.25">
      <c r="A992" s="18">
        <v>991</v>
      </c>
      <c r="B992" s="31">
        <v>906457</v>
      </c>
      <c r="C992" s="32" t="s">
        <v>238</v>
      </c>
      <c r="D992" s="48" t="s">
        <v>8</v>
      </c>
      <c r="E992" s="9">
        <v>46690</v>
      </c>
      <c r="F992" s="9">
        <f t="shared" si="487"/>
        <v>56413.496246463998</v>
      </c>
      <c r="G992" s="12">
        <v>45500</v>
      </c>
      <c r="H992" s="9">
        <f t="shared" si="480"/>
        <v>50307.165999999997</v>
      </c>
      <c r="I992" s="12">
        <v>36683</v>
      </c>
      <c r="J992" s="9">
        <f t="shared" si="488"/>
        <v>38553.832999999999</v>
      </c>
      <c r="K992" s="9">
        <f t="shared" si="477"/>
        <v>48424.831748821329</v>
      </c>
      <c r="L992" s="71">
        <f t="shared" si="470"/>
        <v>9870.9987488213301</v>
      </c>
      <c r="M992" s="71">
        <f t="shared" si="489"/>
        <v>38553.832999999999</v>
      </c>
      <c r="N992" s="14">
        <v>5</v>
      </c>
    </row>
    <row r="993" spans="1:14" ht="78.75" x14ac:dyDescent="0.25">
      <c r="A993" s="18">
        <v>992</v>
      </c>
      <c r="B993" s="31">
        <v>906458</v>
      </c>
      <c r="C993" s="32" t="s">
        <v>1130</v>
      </c>
      <c r="D993" s="48" t="s">
        <v>8</v>
      </c>
      <c r="E993" s="9">
        <v>51543</v>
      </c>
      <c r="F993" s="9">
        <f t="shared" si="487"/>
        <v>62277.165068140799</v>
      </c>
      <c r="G993" s="12">
        <v>53549</v>
      </c>
      <c r="H993" s="9">
        <f t="shared" si="480"/>
        <v>59206.558947999998</v>
      </c>
      <c r="I993" s="12">
        <v>36683</v>
      </c>
      <c r="J993" s="9">
        <f t="shared" si="488"/>
        <v>38553.832999999999</v>
      </c>
      <c r="K993" s="9">
        <f t="shared" si="477"/>
        <v>53345.852338713594</v>
      </c>
      <c r="L993" s="71">
        <f t="shared" si="470"/>
        <v>14792.019338713595</v>
      </c>
      <c r="M993" s="71">
        <f t="shared" si="489"/>
        <v>38553.832999999999</v>
      </c>
      <c r="N993" s="14">
        <v>5</v>
      </c>
    </row>
    <row r="994" spans="1:14" ht="78.75" x14ac:dyDescent="0.25">
      <c r="A994" s="18">
        <v>993</v>
      </c>
      <c r="B994" s="31">
        <v>906459</v>
      </c>
      <c r="C994" s="32" t="s">
        <v>239</v>
      </c>
      <c r="D994" s="48" t="s">
        <v>8</v>
      </c>
      <c r="E994" s="9">
        <v>26450</v>
      </c>
      <c r="F994" s="9">
        <f t="shared" si="487"/>
        <v>31958.384573120002</v>
      </c>
      <c r="G994" s="12">
        <v>25800</v>
      </c>
      <c r="H994" s="9">
        <f t="shared" si="480"/>
        <v>28525.821599999999</v>
      </c>
      <c r="I994" s="12">
        <v>47869</v>
      </c>
      <c r="J994" s="9">
        <f t="shared" ref="J994:J1006" si="490">I994*(1+5.1%)</f>
        <v>50310.318999999996</v>
      </c>
      <c r="K994" s="9">
        <f t="shared" si="477"/>
        <v>36931.508391039999</v>
      </c>
      <c r="L994" s="53">
        <f t="shared" si="470"/>
        <v>-13378.810608959997</v>
      </c>
      <c r="M994" s="53">
        <f t="shared" ref="M994:M998" si="491">+K994</f>
        <v>36931.508391039999</v>
      </c>
      <c r="N994" s="14">
        <v>1</v>
      </c>
    </row>
    <row r="995" spans="1:14" ht="90" x14ac:dyDescent="0.25">
      <c r="A995" s="18">
        <v>994</v>
      </c>
      <c r="B995" s="31">
        <v>906460</v>
      </c>
      <c r="C995" s="32" t="s">
        <v>240</v>
      </c>
      <c r="D995" s="48" t="s">
        <v>8</v>
      </c>
      <c r="E995" s="9">
        <v>37835</v>
      </c>
      <c r="F995" s="9">
        <f t="shared" si="487"/>
        <v>45714.384889376008</v>
      </c>
      <c r="G995" s="12">
        <v>36800</v>
      </c>
      <c r="H995" s="9">
        <f t="shared" si="480"/>
        <v>40687.993599999994</v>
      </c>
      <c r="I995" s="12">
        <v>53655</v>
      </c>
      <c r="J995" s="9">
        <f t="shared" si="490"/>
        <v>56391.404999999999</v>
      </c>
      <c r="K995" s="9">
        <f t="shared" si="477"/>
        <v>47597.927829792003</v>
      </c>
      <c r="L995" s="53">
        <f t="shared" si="470"/>
        <v>-8793.4771702079961</v>
      </c>
      <c r="M995" s="53">
        <f t="shared" si="491"/>
        <v>47597.927829792003</v>
      </c>
      <c r="N995" s="14">
        <v>1</v>
      </c>
    </row>
    <row r="996" spans="1:14" ht="33.75" x14ac:dyDescent="0.25">
      <c r="A996" s="18">
        <v>995</v>
      </c>
      <c r="B996" s="31">
        <v>906462</v>
      </c>
      <c r="C996" s="32" t="s">
        <v>241</v>
      </c>
      <c r="D996" s="48" t="s">
        <v>8</v>
      </c>
      <c r="E996" s="9">
        <v>51543</v>
      </c>
      <c r="F996" s="9">
        <f t="shared" si="487"/>
        <v>62277.165068140799</v>
      </c>
      <c r="G996" s="12">
        <v>53549</v>
      </c>
      <c r="H996" s="9">
        <f t="shared" si="480"/>
        <v>59206.558947999998</v>
      </c>
      <c r="I996" s="12">
        <v>68597</v>
      </c>
      <c r="J996" s="9">
        <f t="shared" si="490"/>
        <v>72095.447</v>
      </c>
      <c r="K996" s="9">
        <f t="shared" si="477"/>
        <v>64526.390338713594</v>
      </c>
      <c r="L996" s="53">
        <f t="shared" si="470"/>
        <v>-7569.0566612864059</v>
      </c>
      <c r="M996" s="53">
        <f t="shared" si="491"/>
        <v>64526.390338713594</v>
      </c>
      <c r="N996" s="14">
        <v>1</v>
      </c>
    </row>
    <row r="997" spans="1:14" ht="45" x14ac:dyDescent="0.25">
      <c r="A997" s="18">
        <v>996</v>
      </c>
      <c r="B997" s="31">
        <v>906463</v>
      </c>
      <c r="C997" s="32" t="s">
        <v>1131</v>
      </c>
      <c r="D997" s="48" t="s">
        <v>8</v>
      </c>
      <c r="E997" s="9">
        <v>57599</v>
      </c>
      <c r="F997" s="9">
        <f t="shared" si="487"/>
        <v>69594.366466054387</v>
      </c>
      <c r="G997" s="12">
        <v>59842</v>
      </c>
      <c r="H997" s="9">
        <f t="shared" si="480"/>
        <v>66164.426983999991</v>
      </c>
      <c r="I997" s="12">
        <v>68597</v>
      </c>
      <c r="J997" s="9">
        <f t="shared" si="490"/>
        <v>72095.447</v>
      </c>
      <c r="K997" s="9">
        <f t="shared" si="477"/>
        <v>69284.746816684783</v>
      </c>
      <c r="L997" s="53">
        <f t="shared" si="470"/>
        <v>-2810.7001833152171</v>
      </c>
      <c r="M997" s="53">
        <f t="shared" si="491"/>
        <v>69284.746816684783</v>
      </c>
      <c r="N997" s="14">
        <v>1</v>
      </c>
    </row>
    <row r="998" spans="1:14" ht="56.25" x14ac:dyDescent="0.25">
      <c r="A998" s="18">
        <v>997</v>
      </c>
      <c r="B998" s="31">
        <v>906465</v>
      </c>
      <c r="C998" s="32" t="s">
        <v>1132</v>
      </c>
      <c r="D998" s="48" t="s">
        <v>8</v>
      </c>
      <c r="E998" s="9">
        <v>37835</v>
      </c>
      <c r="F998" s="9">
        <f t="shared" si="487"/>
        <v>45714.384889376008</v>
      </c>
      <c r="G998" s="12">
        <v>36800</v>
      </c>
      <c r="H998" s="9">
        <f t="shared" si="480"/>
        <v>40687.993599999994</v>
      </c>
      <c r="I998" s="12">
        <v>53655</v>
      </c>
      <c r="J998" s="9">
        <f t="shared" si="490"/>
        <v>56391.404999999999</v>
      </c>
      <c r="K998" s="9">
        <f t="shared" si="477"/>
        <v>47597.927829792003</v>
      </c>
      <c r="L998" s="53">
        <f t="shared" si="470"/>
        <v>-8793.4771702079961</v>
      </c>
      <c r="M998" s="53">
        <f t="shared" si="491"/>
        <v>47597.927829792003</v>
      </c>
      <c r="N998" s="14">
        <v>1</v>
      </c>
    </row>
    <row r="999" spans="1:14" ht="78.75" x14ac:dyDescent="0.25">
      <c r="A999" s="18">
        <v>998</v>
      </c>
      <c r="B999" s="31">
        <v>906466</v>
      </c>
      <c r="C999" s="32" t="s">
        <v>1133</v>
      </c>
      <c r="D999" s="48" t="s">
        <v>8</v>
      </c>
      <c r="E999" s="9">
        <v>58995</v>
      </c>
      <c r="F999" s="9">
        <f t="shared" si="487"/>
        <v>71281.092547872002</v>
      </c>
      <c r="G999" s="12">
        <v>57500</v>
      </c>
      <c r="H999" s="9">
        <f t="shared" si="480"/>
        <v>63574.99</v>
      </c>
      <c r="I999" s="12">
        <v>54203</v>
      </c>
      <c r="J999" s="9">
        <f t="shared" si="490"/>
        <v>56967.352999999996</v>
      </c>
      <c r="K999" s="9">
        <f t="shared" si="477"/>
        <v>63941.145182624001</v>
      </c>
      <c r="L999" s="71">
        <f t="shared" si="470"/>
        <v>6973.7921826240054</v>
      </c>
      <c r="M999" s="71">
        <f t="shared" ref="M999:M1006" si="492">+J999</f>
        <v>56967.352999999996</v>
      </c>
      <c r="N999" s="14">
        <v>5</v>
      </c>
    </row>
    <row r="1000" spans="1:14" ht="56.25" x14ac:dyDescent="0.25">
      <c r="A1000" s="18">
        <v>999</v>
      </c>
      <c r="B1000" s="31">
        <v>906470</v>
      </c>
      <c r="C1000" s="32" t="s">
        <v>1134</v>
      </c>
      <c r="D1000" s="48" t="s">
        <v>8</v>
      </c>
      <c r="E1000" s="9">
        <v>474887</v>
      </c>
      <c r="F1000" s="9">
        <f t="shared" si="487"/>
        <v>573785.30717486714</v>
      </c>
      <c r="G1000" s="12">
        <v>462500</v>
      </c>
      <c r="H1000" s="9">
        <f t="shared" si="480"/>
        <v>511364.05</v>
      </c>
      <c r="I1000" s="12">
        <v>486509</v>
      </c>
      <c r="J1000" s="9">
        <f t="shared" si="490"/>
        <v>511320.95899999997</v>
      </c>
      <c r="K1000" s="9">
        <f t="shared" si="477"/>
        <v>532156.77205828903</v>
      </c>
      <c r="L1000" s="71">
        <f t="shared" si="470"/>
        <v>20835.813058289059</v>
      </c>
      <c r="M1000" s="71">
        <f t="shared" si="492"/>
        <v>511320.95899999997</v>
      </c>
      <c r="N1000" s="14">
        <v>5</v>
      </c>
    </row>
    <row r="1001" spans="1:14" ht="67.5" x14ac:dyDescent="0.25">
      <c r="A1001" s="18">
        <v>1000</v>
      </c>
      <c r="B1001" s="31">
        <v>906477</v>
      </c>
      <c r="C1001" s="32" t="s">
        <v>1135</v>
      </c>
      <c r="D1001" s="48" t="s">
        <v>8</v>
      </c>
      <c r="E1001" s="9">
        <v>116035</v>
      </c>
      <c r="F1001" s="9">
        <f t="shared" si="487"/>
        <v>140200.04362729599</v>
      </c>
      <c r="G1001" s="12">
        <v>113000</v>
      </c>
      <c r="H1001" s="9">
        <f t="shared" si="480"/>
        <v>124938.67599999999</v>
      </c>
      <c r="I1001" s="12">
        <v>111690</v>
      </c>
      <c r="J1001" s="9">
        <f t="shared" si="490"/>
        <v>117386.18999999999</v>
      </c>
      <c r="K1001" s="9">
        <f t="shared" si="477"/>
        <v>127508.30320909865</v>
      </c>
      <c r="L1001" s="71">
        <f t="shared" si="470"/>
        <v>10122.113209098665</v>
      </c>
      <c r="M1001" s="71">
        <f t="shared" si="492"/>
        <v>117386.18999999999</v>
      </c>
      <c r="N1001" s="14">
        <v>5</v>
      </c>
    </row>
    <row r="1002" spans="1:14" ht="67.5" x14ac:dyDescent="0.25">
      <c r="A1002" s="18">
        <v>1001</v>
      </c>
      <c r="B1002" s="31">
        <v>906480</v>
      </c>
      <c r="C1002" s="32" t="s">
        <v>1136</v>
      </c>
      <c r="D1002" s="48" t="s">
        <v>8</v>
      </c>
      <c r="E1002" s="9">
        <v>99666</v>
      </c>
      <c r="F1002" s="9">
        <f t="shared" si="487"/>
        <v>120422.09288712961</v>
      </c>
      <c r="G1002" s="12">
        <v>97100</v>
      </c>
      <c r="H1002" s="9">
        <f t="shared" si="480"/>
        <v>107358.8092</v>
      </c>
      <c r="I1002" s="12">
        <v>83001</v>
      </c>
      <c r="J1002" s="9">
        <f t="shared" si="490"/>
        <v>87234.050999999992</v>
      </c>
      <c r="K1002" s="9">
        <f t="shared" si="477"/>
        <v>105004.98436237652</v>
      </c>
      <c r="L1002" s="71">
        <f t="shared" si="470"/>
        <v>17770.933362376527</v>
      </c>
      <c r="M1002" s="71">
        <f t="shared" si="492"/>
        <v>87234.050999999992</v>
      </c>
      <c r="N1002" s="14">
        <v>5</v>
      </c>
    </row>
    <row r="1003" spans="1:14" ht="67.5" x14ac:dyDescent="0.25">
      <c r="A1003" s="18">
        <v>1002</v>
      </c>
      <c r="B1003" s="31">
        <v>906481</v>
      </c>
      <c r="C1003" s="32" t="s">
        <v>1137</v>
      </c>
      <c r="D1003" s="48" t="s">
        <v>8</v>
      </c>
      <c r="E1003" s="9">
        <v>69604</v>
      </c>
      <c r="F1003" s="9">
        <f t="shared" si="487"/>
        <v>84099.485815782391</v>
      </c>
      <c r="G1003" s="12">
        <v>67800</v>
      </c>
      <c r="H1003" s="9">
        <f t="shared" si="480"/>
        <v>74963.205600000001</v>
      </c>
      <c r="I1003" s="12">
        <v>67014</v>
      </c>
      <c r="J1003" s="9">
        <f t="shared" si="490"/>
        <v>70431.713999999993</v>
      </c>
      <c r="K1003" s="9">
        <f t="shared" si="477"/>
        <v>76498.135138594123</v>
      </c>
      <c r="L1003" s="71">
        <f t="shared" si="470"/>
        <v>6066.4211385941308</v>
      </c>
      <c r="M1003" s="71">
        <f t="shared" si="492"/>
        <v>70431.713999999993</v>
      </c>
      <c r="N1003" s="14">
        <v>5</v>
      </c>
    </row>
    <row r="1004" spans="1:14" ht="67.5" x14ac:dyDescent="0.25">
      <c r="A1004" s="18">
        <v>1003</v>
      </c>
      <c r="B1004" s="31">
        <v>906482</v>
      </c>
      <c r="C1004" s="32" t="s">
        <v>1138</v>
      </c>
      <c r="D1004" s="48" t="s">
        <v>8</v>
      </c>
      <c r="E1004" s="9">
        <v>78850</v>
      </c>
      <c r="F1004" s="9">
        <f t="shared" si="487"/>
        <v>95271.025466559993</v>
      </c>
      <c r="G1004" s="12">
        <v>76800</v>
      </c>
      <c r="H1004" s="9">
        <f t="shared" si="480"/>
        <v>84914.073600000003</v>
      </c>
      <c r="I1004" s="12">
        <v>76541</v>
      </c>
      <c r="J1004" s="9">
        <f t="shared" si="490"/>
        <v>80444.591</v>
      </c>
      <c r="K1004" s="9">
        <f t="shared" si="477"/>
        <v>86876.563355520004</v>
      </c>
      <c r="L1004" s="71">
        <f t="shared" si="470"/>
        <v>6431.9723555200035</v>
      </c>
      <c r="M1004" s="71">
        <f t="shared" si="492"/>
        <v>80444.591</v>
      </c>
      <c r="N1004" s="14">
        <v>5</v>
      </c>
    </row>
    <row r="1005" spans="1:14" ht="67.5" x14ac:dyDescent="0.25">
      <c r="A1005" s="18">
        <v>1004</v>
      </c>
      <c r="B1005" s="31">
        <v>906483</v>
      </c>
      <c r="C1005" s="32" t="s">
        <v>1139</v>
      </c>
      <c r="D1005" s="48" t="s">
        <v>8</v>
      </c>
      <c r="E1005" s="9">
        <v>143572</v>
      </c>
      <c r="F1005" s="9">
        <f t="shared" si="487"/>
        <v>173471.80302200321</v>
      </c>
      <c r="G1005" s="12">
        <v>139800</v>
      </c>
      <c r="H1005" s="9">
        <f t="shared" si="480"/>
        <v>154570.1496</v>
      </c>
      <c r="I1005" s="12">
        <v>142350</v>
      </c>
      <c r="J1005" s="9">
        <f t="shared" si="490"/>
        <v>149609.84999999998</v>
      </c>
      <c r="K1005" s="9">
        <f t="shared" si="477"/>
        <v>159217.26754066773</v>
      </c>
      <c r="L1005" s="71">
        <f t="shared" si="470"/>
        <v>9607.4175406677532</v>
      </c>
      <c r="M1005" s="71">
        <f t="shared" si="492"/>
        <v>149609.84999999998</v>
      </c>
      <c r="N1005" s="14">
        <v>5</v>
      </c>
    </row>
    <row r="1006" spans="1:14" ht="56.25" x14ac:dyDescent="0.25">
      <c r="A1006" s="18">
        <v>1005</v>
      </c>
      <c r="B1006" s="31">
        <v>906486</v>
      </c>
      <c r="C1006" s="32" t="s">
        <v>1140</v>
      </c>
      <c r="D1006" s="48" t="s">
        <v>8</v>
      </c>
      <c r="E1006" s="9">
        <v>132940</v>
      </c>
      <c r="F1006" s="9">
        <f t="shared" si="487"/>
        <v>160625.61985446399</v>
      </c>
      <c r="G1006" s="12">
        <v>129500</v>
      </c>
      <c r="H1006" s="9">
        <f t="shared" si="480"/>
        <v>143181.93399999998</v>
      </c>
      <c r="I1006" s="12">
        <v>130853</v>
      </c>
      <c r="J1006" s="9">
        <f t="shared" si="490"/>
        <v>137526.503</v>
      </c>
      <c r="K1006" s="9">
        <f t="shared" si="477"/>
        <v>147111.35228482133</v>
      </c>
      <c r="L1006" s="71">
        <f t="shared" si="470"/>
        <v>9584.8492848213355</v>
      </c>
      <c r="M1006" s="71">
        <f t="shared" si="492"/>
        <v>137526.503</v>
      </c>
      <c r="N1006" s="14">
        <v>5</v>
      </c>
    </row>
    <row r="1007" spans="1:14" ht="78.75" x14ac:dyDescent="0.25">
      <c r="A1007" s="18">
        <v>1006</v>
      </c>
      <c r="B1007" s="31">
        <v>906490</v>
      </c>
      <c r="C1007" s="32" t="s">
        <v>1141</v>
      </c>
      <c r="D1007" s="48" t="s">
        <v>8</v>
      </c>
      <c r="E1007" s="9">
        <v>201250</v>
      </c>
      <c r="F1007" s="9">
        <f t="shared" ref="F1007:F1008" si="493">E1007*(1+9.28%)*(1+5.2%)*(1+5.1%)</f>
        <v>243161.62175199998</v>
      </c>
      <c r="G1007" s="12">
        <v>196000</v>
      </c>
      <c r="H1007" s="9">
        <f t="shared" si="480"/>
        <v>216707.79199999999</v>
      </c>
      <c r="I1007" s="12" t="s">
        <v>9</v>
      </c>
      <c r="J1007" s="50" t="s">
        <v>9</v>
      </c>
      <c r="K1007" s="9">
        <f t="shared" si="477"/>
        <v>229934.70687599998</v>
      </c>
      <c r="L1007" s="70">
        <f t="shared" ref="L1007:L1008" si="494">+K1007-H1007</f>
        <v>13226.914875999995</v>
      </c>
      <c r="M1007" s="70">
        <f t="shared" ref="M1007:M1008" si="495">+H1007</f>
        <v>216707.79199999999</v>
      </c>
      <c r="N1007" s="7">
        <v>4</v>
      </c>
    </row>
    <row r="1008" spans="1:14" ht="67.5" x14ac:dyDescent="0.25">
      <c r="A1008" s="18">
        <v>1007</v>
      </c>
      <c r="B1008" s="31">
        <v>906492</v>
      </c>
      <c r="C1008" s="32" t="s">
        <v>1142</v>
      </c>
      <c r="D1008" s="48" t="s">
        <v>8</v>
      </c>
      <c r="E1008" s="9">
        <v>176250</v>
      </c>
      <c r="F1008" s="9">
        <f t="shared" si="493"/>
        <v>212955.20911200001</v>
      </c>
      <c r="G1008" s="12">
        <v>173600</v>
      </c>
      <c r="H1008" s="9">
        <f t="shared" si="480"/>
        <v>191941.18719999999</v>
      </c>
      <c r="I1008" s="12" t="s">
        <v>9</v>
      </c>
      <c r="J1008" s="50" t="s">
        <v>9</v>
      </c>
      <c r="K1008" s="9">
        <f t="shared" si="477"/>
        <v>202448.198156</v>
      </c>
      <c r="L1008" s="70">
        <f t="shared" si="494"/>
        <v>10507.010956000013</v>
      </c>
      <c r="M1008" s="70">
        <f t="shared" si="495"/>
        <v>191941.18719999999</v>
      </c>
      <c r="N1008" s="7">
        <v>4</v>
      </c>
    </row>
    <row r="1009" spans="1:14" ht="78.75" x14ac:dyDescent="0.25">
      <c r="A1009" s="18">
        <v>1008</v>
      </c>
      <c r="B1009" s="31">
        <v>906493</v>
      </c>
      <c r="C1009" s="32" t="s">
        <v>242</v>
      </c>
      <c r="D1009" s="48" t="s">
        <v>8</v>
      </c>
      <c r="E1009" s="9">
        <v>589145</v>
      </c>
      <c r="F1009" s="9">
        <f>E1009*(1+9.28%)*(1+5.2%)*(1+5.1%)</f>
        <v>711838.27899171202</v>
      </c>
      <c r="G1009" s="12">
        <v>573800</v>
      </c>
      <c r="H1009" s="9">
        <f t="shared" si="480"/>
        <v>634423.11759999988</v>
      </c>
      <c r="I1009" s="12">
        <v>564801</v>
      </c>
      <c r="J1009" s="9">
        <f>I1009*(1+5.1%)</f>
        <v>593605.85099999991</v>
      </c>
      <c r="K1009" s="9">
        <f t="shared" si="477"/>
        <v>646622.41586390382</v>
      </c>
      <c r="L1009" s="71">
        <f t="shared" si="470"/>
        <v>53016.564863903914</v>
      </c>
      <c r="M1009" s="71">
        <f>+J1009</f>
        <v>593605.85099999991</v>
      </c>
      <c r="N1009" s="14">
        <v>5</v>
      </c>
    </row>
    <row r="1010" spans="1:14" ht="33.75" x14ac:dyDescent="0.25">
      <c r="A1010" s="18">
        <v>1009</v>
      </c>
      <c r="B1010" s="31">
        <v>906497</v>
      </c>
      <c r="C1010" s="32" t="s">
        <v>1143</v>
      </c>
      <c r="D1010" s="48" t="s">
        <v>8</v>
      </c>
      <c r="E1010" s="9">
        <v>743130</v>
      </c>
      <c r="F1010" s="9">
        <f t="shared" ref="F1010" si="496">E1010*(1+9.28%)*(1+5.2%)*(1+5.1%)</f>
        <v>897891.657006528</v>
      </c>
      <c r="G1010" s="12">
        <v>723700</v>
      </c>
      <c r="H1010" s="9">
        <f t="shared" si="480"/>
        <v>800160.35239999997</v>
      </c>
      <c r="I1010" s="12" t="s">
        <v>9</v>
      </c>
      <c r="J1010" s="50" t="s">
        <v>9</v>
      </c>
      <c r="K1010" s="9">
        <f t="shared" si="477"/>
        <v>849026.00470326398</v>
      </c>
      <c r="L1010" s="70">
        <f>+K1010-H1010</f>
        <v>48865.652303264011</v>
      </c>
      <c r="M1010" s="70">
        <f>+H1010</f>
        <v>800160.35239999997</v>
      </c>
      <c r="N1010" s="7">
        <v>4</v>
      </c>
    </row>
    <row r="1011" spans="1:14" ht="78.75" x14ac:dyDescent="0.25">
      <c r="A1011" s="18">
        <v>1010</v>
      </c>
      <c r="B1011" s="31">
        <v>906498</v>
      </c>
      <c r="C1011" s="32" t="s">
        <v>1144</v>
      </c>
      <c r="D1011" s="48" t="s">
        <v>8</v>
      </c>
      <c r="E1011" s="9">
        <v>1012000</v>
      </c>
      <c r="F1011" s="9">
        <f>E1011*(1+9.28%)*(1+5.2%)*(1+5.1%)</f>
        <v>1222755.5836672001</v>
      </c>
      <c r="G1011" s="12">
        <v>985600</v>
      </c>
      <c r="H1011" s="9">
        <f t="shared" si="480"/>
        <v>1089730.6111999999</v>
      </c>
      <c r="I1011" s="12">
        <v>153300</v>
      </c>
      <c r="J1011" s="9">
        <f>I1011*(1+5.1%)</f>
        <v>161118.29999999999</v>
      </c>
      <c r="K1011" s="9">
        <f t="shared" si="477"/>
        <v>824534.83162239997</v>
      </c>
      <c r="L1011" s="71">
        <f t="shared" si="470"/>
        <v>663416.53162240004</v>
      </c>
      <c r="M1011" s="71">
        <f>+J1011</f>
        <v>161118.29999999999</v>
      </c>
      <c r="N1011" s="14">
        <v>5</v>
      </c>
    </row>
    <row r="1012" spans="1:14" ht="56.25" x14ac:dyDescent="0.25">
      <c r="A1012" s="18">
        <v>1011</v>
      </c>
      <c r="B1012" s="31">
        <v>906504</v>
      </c>
      <c r="C1012" s="32" t="s">
        <v>1145</v>
      </c>
      <c r="D1012" s="48" t="s">
        <v>8</v>
      </c>
      <c r="E1012" s="9">
        <v>279000</v>
      </c>
      <c r="F1012" s="9">
        <f t="shared" ref="F1012" si="497">E1012*(1+9.28%)*(1+5.2%)*(1+5.1%)</f>
        <v>337103.56506240001</v>
      </c>
      <c r="G1012" s="12">
        <v>268800</v>
      </c>
      <c r="H1012" s="9">
        <f t="shared" si="480"/>
        <v>297199.25760000001</v>
      </c>
      <c r="I1012" s="12" t="s">
        <v>9</v>
      </c>
      <c r="J1012" s="50" t="s">
        <v>9</v>
      </c>
      <c r="K1012" s="9">
        <f t="shared" si="477"/>
        <v>317151.41133120004</v>
      </c>
      <c r="L1012" s="70">
        <f>+K1012-H1012</f>
        <v>19952.153731200029</v>
      </c>
      <c r="M1012" s="70">
        <f>+H1012</f>
        <v>297199.25760000001</v>
      </c>
      <c r="N1012" s="7">
        <v>4</v>
      </c>
    </row>
    <row r="1013" spans="1:14" ht="56.25" x14ac:dyDescent="0.25">
      <c r="A1013" s="18">
        <v>1012</v>
      </c>
      <c r="B1013" s="31">
        <v>906517</v>
      </c>
      <c r="C1013" s="32" t="s">
        <v>1146</v>
      </c>
      <c r="D1013" s="48" t="s">
        <v>8</v>
      </c>
      <c r="E1013" s="9">
        <v>147000</v>
      </c>
      <c r="F1013" s="9">
        <f t="shared" ref="F1013:F1021" si="498">E1013*(1+9.28%)*(1+5.2%)*(1+5.1%)</f>
        <v>177613.70632320002</v>
      </c>
      <c r="G1013" s="12">
        <v>164600</v>
      </c>
      <c r="H1013" s="9">
        <f t="shared" si="480"/>
        <v>181990.3192</v>
      </c>
      <c r="I1013" s="12">
        <v>140379</v>
      </c>
      <c r="J1013" s="9">
        <f t="shared" ref="J1013:J1021" si="499">I1013*(1+5.1%)</f>
        <v>147538.329</v>
      </c>
      <c r="K1013" s="9">
        <f t="shared" si="477"/>
        <v>169047.45150773335</v>
      </c>
      <c r="L1013" s="71">
        <f t="shared" si="470"/>
        <v>21509.122507733351</v>
      </c>
      <c r="M1013" s="71">
        <f t="shared" ref="M1013:M1018" si="500">+J1013</f>
        <v>147538.329</v>
      </c>
      <c r="N1013" s="14">
        <v>5</v>
      </c>
    </row>
    <row r="1014" spans="1:14" ht="56.25" x14ac:dyDescent="0.25">
      <c r="A1014" s="18">
        <v>1013</v>
      </c>
      <c r="B1014" s="31">
        <v>906602</v>
      </c>
      <c r="C1014" s="32" t="s">
        <v>1147</v>
      </c>
      <c r="D1014" s="48" t="s">
        <v>8</v>
      </c>
      <c r="E1014" s="9">
        <v>67197</v>
      </c>
      <c r="F1014" s="9">
        <f t="shared" si="498"/>
        <v>81191.212406803199</v>
      </c>
      <c r="G1014" s="12">
        <v>69813</v>
      </c>
      <c r="H1014" s="9">
        <f t="shared" si="480"/>
        <v>77188.883075999998</v>
      </c>
      <c r="I1014" s="12">
        <v>40625</v>
      </c>
      <c r="J1014" s="9">
        <f t="shared" si="499"/>
        <v>42696.875</v>
      </c>
      <c r="K1014" s="9">
        <f t="shared" si="477"/>
        <v>67025.656827601066</v>
      </c>
      <c r="L1014" s="71">
        <f t="shared" si="470"/>
        <v>24328.781827601066</v>
      </c>
      <c r="M1014" s="71">
        <f t="shared" si="500"/>
        <v>42696.875</v>
      </c>
      <c r="N1014" s="14">
        <v>5</v>
      </c>
    </row>
    <row r="1015" spans="1:14" ht="67.5" x14ac:dyDescent="0.25">
      <c r="A1015" s="18">
        <v>1014</v>
      </c>
      <c r="B1015" s="31">
        <v>906603</v>
      </c>
      <c r="C1015" s="32" t="s">
        <v>1148</v>
      </c>
      <c r="D1015" s="48" t="s">
        <v>8</v>
      </c>
      <c r="E1015" s="9">
        <v>43300</v>
      </c>
      <c r="F1015" s="9">
        <f t="shared" si="498"/>
        <v>52317.506692479998</v>
      </c>
      <c r="G1015" s="12">
        <v>48500</v>
      </c>
      <c r="H1015" s="9">
        <f t="shared" si="480"/>
        <v>53624.121999999996</v>
      </c>
      <c r="I1015" s="12">
        <v>38106</v>
      </c>
      <c r="J1015" s="9">
        <f t="shared" si="499"/>
        <v>40049.405999999995</v>
      </c>
      <c r="K1015" s="9">
        <f t="shared" si="477"/>
        <v>48663.678230826663</v>
      </c>
      <c r="L1015" s="71">
        <f t="shared" si="470"/>
        <v>8614.2722308266675</v>
      </c>
      <c r="M1015" s="71">
        <f t="shared" si="500"/>
        <v>40049.405999999995</v>
      </c>
      <c r="N1015" s="14">
        <v>5</v>
      </c>
    </row>
    <row r="1016" spans="1:14" ht="67.5" x14ac:dyDescent="0.25">
      <c r="A1016" s="18">
        <v>1015</v>
      </c>
      <c r="B1016" s="31">
        <v>906604</v>
      </c>
      <c r="C1016" s="32" t="s">
        <v>1149</v>
      </c>
      <c r="D1016" s="48" t="s">
        <v>8</v>
      </c>
      <c r="E1016" s="9">
        <v>67197</v>
      </c>
      <c r="F1016" s="9">
        <f t="shared" si="498"/>
        <v>81191.212406803199</v>
      </c>
      <c r="G1016" s="12">
        <v>69813</v>
      </c>
      <c r="H1016" s="9">
        <f t="shared" si="480"/>
        <v>77188.883075999998</v>
      </c>
      <c r="I1016" s="12">
        <v>51027</v>
      </c>
      <c r="J1016" s="9">
        <f t="shared" si="499"/>
        <v>53629.376999999993</v>
      </c>
      <c r="K1016" s="9">
        <f t="shared" si="477"/>
        <v>70669.824160934382</v>
      </c>
      <c r="L1016" s="71">
        <f t="shared" si="470"/>
        <v>17040.447160934389</v>
      </c>
      <c r="M1016" s="71">
        <f t="shared" si="500"/>
        <v>53629.376999999993</v>
      </c>
      <c r="N1016" s="14">
        <v>5</v>
      </c>
    </row>
    <row r="1017" spans="1:14" ht="67.5" x14ac:dyDescent="0.25">
      <c r="A1017" s="18">
        <v>1016</v>
      </c>
      <c r="B1017" s="31">
        <v>906605</v>
      </c>
      <c r="C1017" s="32" t="s">
        <v>1150</v>
      </c>
      <c r="D1017" s="48" t="s">
        <v>8</v>
      </c>
      <c r="E1017" s="9">
        <v>67197</v>
      </c>
      <c r="F1017" s="9">
        <f t="shared" si="498"/>
        <v>81191.212406803199</v>
      </c>
      <c r="G1017" s="12">
        <v>69813</v>
      </c>
      <c r="H1017" s="9">
        <f t="shared" si="480"/>
        <v>77188.883075999998</v>
      </c>
      <c r="I1017" s="12">
        <v>39858</v>
      </c>
      <c r="J1017" s="9">
        <f t="shared" si="499"/>
        <v>41890.757999999994</v>
      </c>
      <c r="K1017" s="9">
        <f t="shared" si="477"/>
        <v>66756.95116093439</v>
      </c>
      <c r="L1017" s="71">
        <f t="shared" si="470"/>
        <v>24866.193160934396</v>
      </c>
      <c r="M1017" s="71">
        <f t="shared" si="500"/>
        <v>41890.757999999994</v>
      </c>
      <c r="N1017" s="14">
        <v>5</v>
      </c>
    </row>
    <row r="1018" spans="1:14" ht="78.75" x14ac:dyDescent="0.25">
      <c r="A1018" s="18">
        <v>1017</v>
      </c>
      <c r="B1018" s="31">
        <v>906606</v>
      </c>
      <c r="C1018" s="32" t="s">
        <v>1151</v>
      </c>
      <c r="D1018" s="48" t="s">
        <v>8</v>
      </c>
      <c r="E1018" s="9">
        <v>67197</v>
      </c>
      <c r="F1018" s="9">
        <f t="shared" si="498"/>
        <v>81191.212406803199</v>
      </c>
      <c r="G1018" s="12">
        <v>69813</v>
      </c>
      <c r="H1018" s="9">
        <f t="shared" si="480"/>
        <v>77188.883075999998</v>
      </c>
      <c r="I1018" s="12">
        <v>54203</v>
      </c>
      <c r="J1018" s="9">
        <f t="shared" si="499"/>
        <v>56967.352999999996</v>
      </c>
      <c r="K1018" s="9">
        <f t="shared" si="477"/>
        <v>71782.482827601067</v>
      </c>
      <c r="L1018" s="71">
        <f t="shared" si="470"/>
        <v>14815.129827601071</v>
      </c>
      <c r="M1018" s="71">
        <f t="shared" si="500"/>
        <v>56967.352999999996</v>
      </c>
      <c r="N1018" s="14">
        <v>5</v>
      </c>
    </row>
    <row r="1019" spans="1:14" ht="67.5" x14ac:dyDescent="0.25">
      <c r="A1019" s="18">
        <v>1018</v>
      </c>
      <c r="B1019" s="31">
        <v>906610</v>
      </c>
      <c r="C1019" s="32" t="s">
        <v>1152</v>
      </c>
      <c r="D1019" s="48" t="s">
        <v>8</v>
      </c>
      <c r="E1019" s="9">
        <v>67197</v>
      </c>
      <c r="F1019" s="9">
        <f t="shared" si="498"/>
        <v>81191.212406803199</v>
      </c>
      <c r="G1019" s="12">
        <v>69813</v>
      </c>
      <c r="H1019" s="9">
        <f t="shared" si="480"/>
        <v>77188.883075999998</v>
      </c>
      <c r="I1019" s="12">
        <v>79671</v>
      </c>
      <c r="J1019" s="9">
        <f t="shared" si="499"/>
        <v>83734.22099999999</v>
      </c>
      <c r="K1019" s="9">
        <f t="shared" si="477"/>
        <v>80704.772160934386</v>
      </c>
      <c r="L1019" s="53">
        <f t="shared" si="470"/>
        <v>-3029.4488390656043</v>
      </c>
      <c r="M1019" s="53">
        <f>+K1019</f>
        <v>80704.772160934386</v>
      </c>
      <c r="N1019" s="14">
        <v>1</v>
      </c>
    </row>
    <row r="1020" spans="1:14" ht="78.75" x14ac:dyDescent="0.25">
      <c r="A1020" s="18">
        <v>1019</v>
      </c>
      <c r="B1020" s="31">
        <v>906611</v>
      </c>
      <c r="C1020" s="32" t="s">
        <v>1153</v>
      </c>
      <c r="D1020" s="48" t="s">
        <v>8</v>
      </c>
      <c r="E1020" s="9">
        <v>67197</v>
      </c>
      <c r="F1020" s="9">
        <f t="shared" si="498"/>
        <v>81191.212406803199</v>
      </c>
      <c r="G1020" s="12">
        <v>69813</v>
      </c>
      <c r="H1020" s="9">
        <f t="shared" si="480"/>
        <v>77188.883075999998</v>
      </c>
      <c r="I1020" s="12">
        <v>49275</v>
      </c>
      <c r="J1020" s="9">
        <f t="shared" si="499"/>
        <v>51788.024999999994</v>
      </c>
      <c r="K1020" s="9">
        <f t="shared" si="477"/>
        <v>70056.040160934397</v>
      </c>
      <c r="L1020" s="71">
        <f t="shared" si="470"/>
        <v>18268.015160934403</v>
      </c>
      <c r="M1020" s="71">
        <f t="shared" ref="M1020:M1021" si="501">+J1020</f>
        <v>51788.024999999994</v>
      </c>
      <c r="N1020" s="14">
        <v>5</v>
      </c>
    </row>
    <row r="1021" spans="1:14" ht="56.25" x14ac:dyDescent="0.25">
      <c r="A1021" s="18">
        <v>1020</v>
      </c>
      <c r="B1021" s="31">
        <v>906620</v>
      </c>
      <c r="C1021" s="32" t="s">
        <v>243</v>
      </c>
      <c r="D1021" s="48" t="s">
        <v>8</v>
      </c>
      <c r="E1021" s="9">
        <v>60605</v>
      </c>
      <c r="F1021" s="9">
        <f t="shared" si="498"/>
        <v>73226.385521887991</v>
      </c>
      <c r="G1021" s="12">
        <v>59000</v>
      </c>
      <c r="H1021" s="9">
        <f t="shared" si="480"/>
        <v>65233.467999999993</v>
      </c>
      <c r="I1021" s="12">
        <v>62187</v>
      </c>
      <c r="J1021" s="9">
        <f t="shared" si="499"/>
        <v>65358.536999999997</v>
      </c>
      <c r="K1021" s="9">
        <f t="shared" si="477"/>
        <v>67939.463507295994</v>
      </c>
      <c r="L1021" s="71">
        <f t="shared" si="470"/>
        <v>2580.926507295997</v>
      </c>
      <c r="M1021" s="71">
        <f t="shared" si="501"/>
        <v>65358.536999999997</v>
      </c>
      <c r="N1021" s="14">
        <v>5</v>
      </c>
    </row>
    <row r="1022" spans="1:14" ht="45" x14ac:dyDescent="0.25">
      <c r="A1022" s="18">
        <v>1021</v>
      </c>
      <c r="B1022" s="31">
        <v>906621</v>
      </c>
      <c r="C1022" s="32" t="s">
        <v>1154</v>
      </c>
      <c r="D1022" s="48" t="s">
        <v>8</v>
      </c>
      <c r="E1022" s="9">
        <v>82110</v>
      </c>
      <c r="F1022" s="9">
        <f t="shared" ref="F1022" si="502">E1022*(1+9.28%)*(1+5.2%)*(1+5.1%)</f>
        <v>99209.941674816</v>
      </c>
      <c r="G1022" s="12">
        <v>80000</v>
      </c>
      <c r="H1022" s="9">
        <f t="shared" si="480"/>
        <v>88452.159999999989</v>
      </c>
      <c r="I1022" s="12" t="s">
        <v>9</v>
      </c>
      <c r="J1022" s="50" t="s">
        <v>9</v>
      </c>
      <c r="K1022" s="9">
        <f t="shared" si="477"/>
        <v>93831.050837407995</v>
      </c>
      <c r="L1022" s="70">
        <f>+K1022-H1022</f>
        <v>5378.8908374080056</v>
      </c>
      <c r="M1022" s="70">
        <f>+H1022</f>
        <v>88452.159999999989</v>
      </c>
      <c r="N1022" s="7">
        <v>4</v>
      </c>
    </row>
    <row r="1023" spans="1:14" ht="45" x14ac:dyDescent="0.25">
      <c r="A1023" s="18">
        <v>1022</v>
      </c>
      <c r="B1023" s="31">
        <v>906624</v>
      </c>
      <c r="C1023" s="32" t="s">
        <v>244</v>
      </c>
      <c r="D1023" s="48" t="s">
        <v>8</v>
      </c>
      <c r="E1023" s="9">
        <v>45760</v>
      </c>
      <c r="F1023" s="9">
        <f>E1023*(1+9.28%)*(1+5.2%)*(1+5.1%)</f>
        <v>55289.817696255996</v>
      </c>
      <c r="G1023" s="12">
        <v>51300</v>
      </c>
      <c r="H1023" s="9">
        <f t="shared" si="480"/>
        <v>56719.9476</v>
      </c>
      <c r="I1023" s="12">
        <v>52013</v>
      </c>
      <c r="J1023" s="9">
        <f>I1023*(1+5.1%)</f>
        <v>54665.662999999993</v>
      </c>
      <c r="K1023" s="9">
        <f t="shared" si="477"/>
        <v>55558.476098751999</v>
      </c>
      <c r="L1023" s="71">
        <f t="shared" si="470"/>
        <v>892.81309875200532</v>
      </c>
      <c r="M1023" s="71">
        <f>+J1023</f>
        <v>54665.662999999993</v>
      </c>
      <c r="N1023" s="14">
        <v>5</v>
      </c>
    </row>
    <row r="1024" spans="1:14" ht="67.5" x14ac:dyDescent="0.25">
      <c r="A1024" s="18">
        <v>1023</v>
      </c>
      <c r="B1024" s="31">
        <v>906625</v>
      </c>
      <c r="C1024" s="32" t="s">
        <v>1155</v>
      </c>
      <c r="D1024" s="48" t="s">
        <v>8</v>
      </c>
      <c r="E1024" s="9">
        <v>53820</v>
      </c>
      <c r="F1024" s="9">
        <f>E1024*(1+9.28%)*(1+5.2%)*(1+5.1%)</f>
        <v>65028.365131391998</v>
      </c>
      <c r="G1024" s="12">
        <v>52400</v>
      </c>
      <c r="H1024" s="9">
        <f t="shared" si="480"/>
        <v>57936.164799999999</v>
      </c>
      <c r="I1024" s="12">
        <v>71900</v>
      </c>
      <c r="J1024" s="9">
        <f>I1024*(1+5.1%)</f>
        <v>75566.899999999994</v>
      </c>
      <c r="K1024" s="9">
        <f t="shared" si="477"/>
        <v>66177.143310464002</v>
      </c>
      <c r="L1024" s="53">
        <f t="shared" si="470"/>
        <v>-9389.7566895359923</v>
      </c>
      <c r="M1024" s="53">
        <f>+K1024</f>
        <v>66177.143310464002</v>
      </c>
      <c r="N1024" s="14">
        <v>1</v>
      </c>
    </row>
    <row r="1025" spans="1:14" ht="56.25" x14ac:dyDescent="0.25">
      <c r="A1025" s="18">
        <v>1024</v>
      </c>
      <c r="B1025" s="31">
        <v>906627</v>
      </c>
      <c r="C1025" s="32" t="s">
        <v>1156</v>
      </c>
      <c r="D1025" s="48" t="s">
        <v>8</v>
      </c>
      <c r="E1025" s="9">
        <v>138000</v>
      </c>
      <c r="F1025" s="9">
        <f>E1025*(1+9.28%)*(1+5.2%)*(1+5.1%)</f>
        <v>166739.3977728</v>
      </c>
      <c r="G1025" s="12">
        <v>134400</v>
      </c>
      <c r="H1025" s="9">
        <f t="shared" si="480"/>
        <v>148599.62880000001</v>
      </c>
      <c r="I1025" s="12">
        <v>140160</v>
      </c>
      <c r="J1025" s="9">
        <f>I1025*(1+5.1%)</f>
        <v>147308.16</v>
      </c>
      <c r="K1025" s="9">
        <f t="shared" si="477"/>
        <v>154215.72885760001</v>
      </c>
      <c r="L1025" s="71">
        <f t="shared" si="470"/>
        <v>6907.5688576000102</v>
      </c>
      <c r="M1025" s="71">
        <f>+J1025</f>
        <v>147308.16</v>
      </c>
      <c r="N1025" s="14">
        <v>5</v>
      </c>
    </row>
    <row r="1026" spans="1:14" ht="67.5" x14ac:dyDescent="0.25">
      <c r="A1026" s="18">
        <v>1025</v>
      </c>
      <c r="B1026" s="31">
        <v>906706</v>
      </c>
      <c r="C1026" s="32" t="s">
        <v>1157</v>
      </c>
      <c r="D1026" s="48" t="s">
        <v>8</v>
      </c>
      <c r="E1026" s="9">
        <v>394685</v>
      </c>
      <c r="F1026" s="9">
        <f t="shared" ref="F1026:F1030" si="503">E1026*(1+9.28%)*(1+5.2%)*(1+5.1%)</f>
        <v>476880.71891273599</v>
      </c>
      <c r="G1026" s="12">
        <v>384400</v>
      </c>
      <c r="H1026" s="9">
        <f t="shared" si="480"/>
        <v>425012.62880000001</v>
      </c>
      <c r="I1026" s="12" t="s">
        <v>9</v>
      </c>
      <c r="J1026" s="50" t="s">
        <v>9</v>
      </c>
      <c r="K1026" s="9">
        <f t="shared" si="477"/>
        <v>450946.673856368</v>
      </c>
      <c r="L1026" s="70">
        <f t="shared" ref="L1026:L1028" si="504">+K1026-H1026</f>
        <v>25934.045056367991</v>
      </c>
      <c r="M1026" s="70">
        <f t="shared" ref="M1026:M1030" si="505">+H1026</f>
        <v>425012.62880000001</v>
      </c>
      <c r="N1026" s="7">
        <v>4</v>
      </c>
    </row>
    <row r="1027" spans="1:14" ht="56.25" x14ac:dyDescent="0.25">
      <c r="A1027" s="18">
        <v>1026</v>
      </c>
      <c r="B1027" s="31">
        <v>906711</v>
      </c>
      <c r="C1027" s="32" t="s">
        <v>1158</v>
      </c>
      <c r="D1027" s="48" t="s">
        <v>8</v>
      </c>
      <c r="E1027" s="9">
        <v>243110</v>
      </c>
      <c r="F1027" s="9">
        <f t="shared" si="503"/>
        <v>293739.23907641601</v>
      </c>
      <c r="G1027" s="12">
        <v>236800</v>
      </c>
      <c r="H1027" s="9">
        <f t="shared" si="480"/>
        <v>261818.39359999998</v>
      </c>
      <c r="I1027" s="12" t="s">
        <v>9</v>
      </c>
      <c r="J1027" s="50" t="s">
        <v>9</v>
      </c>
      <c r="K1027" s="9">
        <f t="shared" si="477"/>
        <v>277778.81633820798</v>
      </c>
      <c r="L1027" s="70">
        <f t="shared" si="504"/>
        <v>15960.422738207999</v>
      </c>
      <c r="M1027" s="70">
        <f t="shared" si="505"/>
        <v>261818.39359999998</v>
      </c>
      <c r="N1027" s="7">
        <v>4</v>
      </c>
    </row>
    <row r="1028" spans="1:14" ht="67.5" x14ac:dyDescent="0.25">
      <c r="A1028" s="18">
        <v>1027</v>
      </c>
      <c r="B1028" s="31">
        <v>906718</v>
      </c>
      <c r="C1028" s="32" t="s">
        <v>1159</v>
      </c>
      <c r="D1028" s="48" t="s">
        <v>8</v>
      </c>
      <c r="E1028" s="9">
        <v>575575</v>
      </c>
      <c r="F1028" s="9">
        <f t="shared" si="503"/>
        <v>695442.23821071989</v>
      </c>
      <c r="G1028" s="12">
        <v>560600</v>
      </c>
      <c r="H1028" s="9">
        <f t="shared" si="480"/>
        <v>619828.51120000007</v>
      </c>
      <c r="I1028" s="12" t="s">
        <v>9</v>
      </c>
      <c r="J1028" s="50" t="s">
        <v>9</v>
      </c>
      <c r="K1028" s="9">
        <f t="shared" si="477"/>
        <v>657635.37470536004</v>
      </c>
      <c r="L1028" s="70">
        <f t="shared" si="504"/>
        <v>37806.863505359972</v>
      </c>
      <c r="M1028" s="70">
        <f t="shared" si="505"/>
        <v>619828.51120000007</v>
      </c>
      <c r="N1028" s="7">
        <v>4</v>
      </c>
    </row>
    <row r="1029" spans="1:14" ht="56.25" x14ac:dyDescent="0.25">
      <c r="A1029" s="18">
        <v>1028</v>
      </c>
      <c r="B1029" s="31">
        <v>906731</v>
      </c>
      <c r="C1029" s="32" t="s">
        <v>1160</v>
      </c>
      <c r="D1029" s="48" t="s">
        <v>8</v>
      </c>
      <c r="E1029" s="9">
        <v>242305</v>
      </c>
      <c r="F1029" s="9">
        <f t="shared" si="503"/>
        <v>292766.59258940798</v>
      </c>
      <c r="G1029" s="12">
        <v>236000</v>
      </c>
      <c r="H1029" s="9">
        <f t="shared" si="480"/>
        <v>260933.87199999997</v>
      </c>
      <c r="I1029" s="12" t="s">
        <v>9</v>
      </c>
      <c r="J1029" s="50" t="s">
        <v>9</v>
      </c>
      <c r="K1029" s="9">
        <f t="shared" si="477"/>
        <v>276850.23229470395</v>
      </c>
      <c r="L1029" s="70">
        <f t="shared" ref="L1029:L1030" si="506">+K1029-H1029</f>
        <v>15916.360294703976</v>
      </c>
      <c r="M1029" s="70">
        <f t="shared" si="505"/>
        <v>260933.87199999997</v>
      </c>
      <c r="N1029" s="7">
        <v>4</v>
      </c>
    </row>
    <row r="1030" spans="1:14" ht="45" x14ac:dyDescent="0.25">
      <c r="A1030" s="18">
        <v>1029</v>
      </c>
      <c r="B1030" s="31">
        <v>906732</v>
      </c>
      <c r="C1030" s="32" t="s">
        <v>1161</v>
      </c>
      <c r="D1030" s="48" t="s">
        <v>8</v>
      </c>
      <c r="E1030" s="9">
        <v>237705</v>
      </c>
      <c r="F1030" s="9">
        <f t="shared" si="503"/>
        <v>287208.61266364797</v>
      </c>
      <c r="G1030" s="12">
        <v>231500</v>
      </c>
      <c r="H1030" s="9">
        <f t="shared" si="480"/>
        <v>255958.43799999999</v>
      </c>
      <c r="I1030" s="12" t="s">
        <v>9</v>
      </c>
      <c r="J1030" s="50" t="s">
        <v>9</v>
      </c>
      <c r="K1030" s="9">
        <f t="shared" si="477"/>
        <v>271583.52533182397</v>
      </c>
      <c r="L1030" s="70">
        <f t="shared" si="506"/>
        <v>15625.087331823976</v>
      </c>
      <c r="M1030" s="70">
        <f t="shared" si="505"/>
        <v>255958.43799999999</v>
      </c>
      <c r="N1030" s="7">
        <v>4</v>
      </c>
    </row>
    <row r="1031" spans="1:14" ht="67.5" x14ac:dyDescent="0.25">
      <c r="A1031" s="18">
        <v>1030</v>
      </c>
      <c r="B1031" s="31">
        <v>906744</v>
      </c>
      <c r="C1031" s="32" t="s">
        <v>1162</v>
      </c>
      <c r="D1031" s="48" t="s">
        <v>8</v>
      </c>
      <c r="E1031" s="9">
        <v>243843</v>
      </c>
      <c r="F1031" s="9">
        <f>E1031*(1+9.28%)*(1+5.2%)*(1+5.1%)</f>
        <v>294624.89109502087</v>
      </c>
      <c r="G1031" s="12">
        <v>253336</v>
      </c>
      <c r="H1031" s="9">
        <f t="shared" si="480"/>
        <v>280101.45507199998</v>
      </c>
      <c r="I1031" s="12">
        <v>151439</v>
      </c>
      <c r="J1031" s="9">
        <f>I1031*(1+5.1%)</f>
        <v>159162.389</v>
      </c>
      <c r="K1031" s="9">
        <f t="shared" si="477"/>
        <v>244629.57838900693</v>
      </c>
      <c r="L1031" s="71">
        <f t="shared" ref="L1031:L1088" si="507">+K1031-J1031</f>
        <v>85467.189389006933</v>
      </c>
      <c r="M1031" s="71">
        <f>+J1031</f>
        <v>159162.389</v>
      </c>
      <c r="N1031" s="14">
        <v>5</v>
      </c>
    </row>
    <row r="1032" spans="1:14" ht="56.25" x14ac:dyDescent="0.25">
      <c r="A1032" s="18">
        <v>1031</v>
      </c>
      <c r="B1032" s="31">
        <v>906801</v>
      </c>
      <c r="C1032" s="32" t="s">
        <v>1163</v>
      </c>
      <c r="D1032" s="48" t="s">
        <v>8</v>
      </c>
      <c r="E1032" s="9">
        <v>80500</v>
      </c>
      <c r="F1032" s="9">
        <f t="shared" ref="F1032:F1033" si="508">E1032*(1+9.28%)*(1+5.2%)*(1+5.1%)</f>
        <v>97264.648700799982</v>
      </c>
      <c r="G1032" s="12">
        <v>78400</v>
      </c>
      <c r="H1032" s="9">
        <f t="shared" si="480"/>
        <v>86683.116800000003</v>
      </c>
      <c r="I1032" s="12" t="s">
        <v>9</v>
      </c>
      <c r="J1032" s="50" t="s">
        <v>9</v>
      </c>
      <c r="K1032" s="9">
        <f t="shared" si="477"/>
        <v>91973.882750399993</v>
      </c>
      <c r="L1032" s="70">
        <f t="shared" ref="L1032:L1033" si="509">+K1032-H1032</f>
        <v>5290.7659503999894</v>
      </c>
      <c r="M1032" s="70">
        <f t="shared" ref="M1032:M1033" si="510">+H1032</f>
        <v>86683.116800000003</v>
      </c>
      <c r="N1032" s="7">
        <v>4</v>
      </c>
    </row>
    <row r="1033" spans="1:14" ht="33.75" x14ac:dyDescent="0.25">
      <c r="A1033" s="18">
        <v>1032</v>
      </c>
      <c r="B1033" s="31">
        <v>906802</v>
      </c>
      <c r="C1033" s="32" t="s">
        <v>1164</v>
      </c>
      <c r="D1033" s="48" t="s">
        <v>8</v>
      </c>
      <c r="E1033" s="9">
        <v>65780</v>
      </c>
      <c r="F1033" s="9">
        <f t="shared" si="508"/>
        <v>79479.112938368009</v>
      </c>
      <c r="G1033" s="12">
        <v>64100</v>
      </c>
      <c r="H1033" s="9">
        <f t="shared" si="480"/>
        <v>70872.293199999986</v>
      </c>
      <c r="I1033" s="12" t="s">
        <v>9</v>
      </c>
      <c r="J1033" s="50" t="s">
        <v>9</v>
      </c>
      <c r="K1033" s="9">
        <f t="shared" si="477"/>
        <v>75175.703069184005</v>
      </c>
      <c r="L1033" s="70">
        <f t="shared" si="509"/>
        <v>4303.409869184019</v>
      </c>
      <c r="M1033" s="70">
        <f t="shared" si="510"/>
        <v>70872.293199999986</v>
      </c>
      <c r="N1033" s="7">
        <v>4</v>
      </c>
    </row>
    <row r="1034" spans="1:14" ht="56.25" x14ac:dyDescent="0.25">
      <c r="A1034" s="18">
        <v>1033</v>
      </c>
      <c r="B1034" s="31">
        <v>906806</v>
      </c>
      <c r="C1034" s="32" t="s">
        <v>245</v>
      </c>
      <c r="D1034" s="48" t="s">
        <v>8</v>
      </c>
      <c r="E1034" s="9">
        <v>96025</v>
      </c>
      <c r="F1034" s="9">
        <f>E1034*(1+9.28%)*(1+5.2%)*(1+5.1%)</f>
        <v>116022.83095023999</v>
      </c>
      <c r="G1034" s="12">
        <v>93500</v>
      </c>
      <c r="H1034" s="9">
        <f t="shared" si="480"/>
        <v>103378.462</v>
      </c>
      <c r="I1034" s="12">
        <v>95703</v>
      </c>
      <c r="J1034" s="9">
        <f>I1034*(1+5.1%)</f>
        <v>100583.85299999999</v>
      </c>
      <c r="K1034" s="9">
        <f t="shared" si="477"/>
        <v>106661.71531674666</v>
      </c>
      <c r="L1034" s="71">
        <f t="shared" si="507"/>
        <v>6077.8623167466721</v>
      </c>
      <c r="M1034" s="71">
        <f>+J1034</f>
        <v>100583.85299999999</v>
      </c>
      <c r="N1034" s="14">
        <v>5</v>
      </c>
    </row>
    <row r="1035" spans="1:14" ht="56.25" x14ac:dyDescent="0.25">
      <c r="A1035" s="18">
        <v>1034</v>
      </c>
      <c r="B1035" s="31">
        <v>906810</v>
      </c>
      <c r="C1035" s="32" t="s">
        <v>1165</v>
      </c>
      <c r="D1035" s="48" t="s">
        <v>8</v>
      </c>
      <c r="E1035" s="9">
        <v>75547</v>
      </c>
      <c r="F1035" s="9">
        <f t="shared" ref="F1035" si="511">E1035*(1+9.28%)*(1+5.2%)*(1+5.1%)</f>
        <v>91280.154228563202</v>
      </c>
      <c r="G1035" s="12">
        <v>73700</v>
      </c>
      <c r="H1035" s="9">
        <f t="shared" si="480"/>
        <v>81486.5524</v>
      </c>
      <c r="I1035" s="12" t="s">
        <v>9</v>
      </c>
      <c r="J1035" s="50" t="s">
        <v>9</v>
      </c>
      <c r="K1035" s="9">
        <f t="shared" ref="K1035:K1098" si="512">+AVERAGE(F1035,H1035,J1035)</f>
        <v>86383.353314281601</v>
      </c>
      <c r="L1035" s="70">
        <f>+K1035-H1035</f>
        <v>4896.8009142816009</v>
      </c>
      <c r="M1035" s="70">
        <f>+H1035</f>
        <v>81486.5524</v>
      </c>
      <c r="N1035" s="7">
        <v>4</v>
      </c>
    </row>
    <row r="1036" spans="1:14" ht="112.5" x14ac:dyDescent="0.25">
      <c r="A1036" s="18">
        <v>1035</v>
      </c>
      <c r="B1036" s="31">
        <v>906811</v>
      </c>
      <c r="C1036" s="32" t="s">
        <v>1166</v>
      </c>
      <c r="D1036" s="48" t="s">
        <v>8</v>
      </c>
      <c r="E1036" s="9">
        <v>233565</v>
      </c>
      <c r="F1036" s="9">
        <f>E1036*(1+9.28%)*(1+5.2%)*(1+5.1%)</f>
        <v>282206.430730464</v>
      </c>
      <c r="G1036" s="12">
        <v>227500</v>
      </c>
      <c r="H1036" s="9">
        <f t="shared" si="480"/>
        <v>251535.83</v>
      </c>
      <c r="I1036" s="12">
        <v>240115</v>
      </c>
      <c r="J1036" s="9">
        <f>I1036*(1+5.1%)</f>
        <v>252360.86499999999</v>
      </c>
      <c r="K1036" s="9">
        <f t="shared" si="512"/>
        <v>262034.375243488</v>
      </c>
      <c r="L1036" s="71">
        <f t="shared" si="507"/>
        <v>9673.51024348801</v>
      </c>
      <c r="M1036" s="71">
        <f t="shared" ref="M1036:M1038" si="513">+J1036</f>
        <v>252360.86499999999</v>
      </c>
      <c r="N1036" s="14">
        <v>5</v>
      </c>
    </row>
    <row r="1037" spans="1:14" ht="56.25" x14ac:dyDescent="0.25">
      <c r="A1037" s="18">
        <v>1036</v>
      </c>
      <c r="B1037" s="31">
        <v>906812</v>
      </c>
      <c r="C1037" s="32" t="s">
        <v>1167</v>
      </c>
      <c r="D1037" s="48" t="s">
        <v>8</v>
      </c>
      <c r="E1037" s="9">
        <v>101959</v>
      </c>
      <c r="F1037" s="9">
        <f>E1037*(1+9.28%)*(1+5.2%)*(1+5.1%)</f>
        <v>123192.62505447038</v>
      </c>
      <c r="G1037" s="12">
        <v>99300</v>
      </c>
      <c r="H1037" s="9">
        <f t="shared" si="480"/>
        <v>109791.2436</v>
      </c>
      <c r="I1037" s="12">
        <v>98879</v>
      </c>
      <c r="J1037" s="9">
        <f>I1037*(1+5.1%)</f>
        <v>103921.829</v>
      </c>
      <c r="K1037" s="9">
        <f t="shared" si="512"/>
        <v>112301.89921815677</v>
      </c>
      <c r="L1037" s="71">
        <f t="shared" si="507"/>
        <v>8380.0702181567758</v>
      </c>
      <c r="M1037" s="71">
        <f t="shared" si="513"/>
        <v>103921.829</v>
      </c>
      <c r="N1037" s="14">
        <v>5</v>
      </c>
    </row>
    <row r="1038" spans="1:14" ht="67.5" x14ac:dyDescent="0.25">
      <c r="A1038" s="18">
        <v>1037</v>
      </c>
      <c r="B1038" s="31">
        <v>906813</v>
      </c>
      <c r="C1038" s="32" t="s">
        <v>1168</v>
      </c>
      <c r="D1038" s="48" t="s">
        <v>8</v>
      </c>
      <c r="E1038" s="9">
        <v>128225</v>
      </c>
      <c r="F1038" s="9">
        <f>E1038*(1+9.28%)*(1+5.2%)*(1+5.1%)</f>
        <v>154928.69043056</v>
      </c>
      <c r="G1038" s="12">
        <v>124900</v>
      </c>
      <c r="H1038" s="9">
        <f t="shared" si="480"/>
        <v>138095.93480000002</v>
      </c>
      <c r="I1038" s="12">
        <v>124392</v>
      </c>
      <c r="J1038" s="9">
        <f>I1038*(1+5.1%)</f>
        <v>130735.992</v>
      </c>
      <c r="K1038" s="9">
        <f t="shared" si="512"/>
        <v>141253.53907685334</v>
      </c>
      <c r="L1038" s="71">
        <f t="shared" si="507"/>
        <v>10517.547076853341</v>
      </c>
      <c r="M1038" s="71">
        <f t="shared" si="513"/>
        <v>130735.992</v>
      </c>
      <c r="N1038" s="14">
        <v>5</v>
      </c>
    </row>
    <row r="1039" spans="1:14" ht="33.75" x14ac:dyDescent="0.25">
      <c r="A1039" s="18">
        <v>1038</v>
      </c>
      <c r="B1039" s="31">
        <v>906824</v>
      </c>
      <c r="C1039" s="32" t="s">
        <v>1169</v>
      </c>
      <c r="D1039" s="48" t="s">
        <v>8</v>
      </c>
      <c r="E1039" s="9">
        <v>151294</v>
      </c>
      <c r="F1039" s="9">
        <f>E1039*(1+9.28%)*(1+5.2%)*(1+5.1%)</f>
        <v>182801.9597582464</v>
      </c>
      <c r="G1039" s="12">
        <v>147300</v>
      </c>
      <c r="H1039" s="9">
        <f t="shared" si="480"/>
        <v>162862.53959999999</v>
      </c>
      <c r="I1039" s="12">
        <v>248971</v>
      </c>
      <c r="J1039" s="9">
        <f t="shared" ref="J1039:J1052" si="514">I1039*(1+5.1%)</f>
        <v>261668.52099999998</v>
      </c>
      <c r="K1039" s="9">
        <f t="shared" si="512"/>
        <v>202444.34011941546</v>
      </c>
      <c r="L1039" s="53">
        <f t="shared" si="507"/>
        <v>-59224.180880584521</v>
      </c>
      <c r="M1039" s="53">
        <f>+K1039</f>
        <v>202444.34011941546</v>
      </c>
      <c r="N1039" s="14">
        <v>1</v>
      </c>
    </row>
    <row r="1040" spans="1:14" ht="22.5" x14ac:dyDescent="0.25">
      <c r="A1040" s="18">
        <v>1039</v>
      </c>
      <c r="B1040" s="31">
        <v>906825</v>
      </c>
      <c r="C1040" s="32" t="s">
        <v>246</v>
      </c>
      <c r="D1040" s="48" t="s">
        <v>8</v>
      </c>
      <c r="E1040" s="9">
        <v>220800</v>
      </c>
      <c r="F1040" s="9">
        <f t="shared" ref="F1040:F1053" si="515">E1040*(1+9.28%)*(1+5.2%)*(1+5.1%)</f>
        <v>266783.03643648</v>
      </c>
      <c r="G1040" s="12">
        <v>215000</v>
      </c>
      <c r="H1040" s="9">
        <f t="shared" si="480"/>
        <v>237715.18</v>
      </c>
      <c r="I1040" s="12">
        <v>183413</v>
      </c>
      <c r="J1040" s="9">
        <f t="shared" si="514"/>
        <v>192767.06299999999</v>
      </c>
      <c r="K1040" s="9">
        <f t="shared" si="512"/>
        <v>232421.75981216002</v>
      </c>
      <c r="L1040" s="71">
        <f t="shared" si="507"/>
        <v>39654.696812160022</v>
      </c>
      <c r="M1040" s="71">
        <f>+J1040</f>
        <v>192767.06299999999</v>
      </c>
      <c r="N1040" s="14">
        <v>5</v>
      </c>
    </row>
    <row r="1041" spans="1:14" ht="45" x14ac:dyDescent="0.25">
      <c r="A1041" s="18">
        <v>1040</v>
      </c>
      <c r="B1041" s="31">
        <v>906826</v>
      </c>
      <c r="C1041" s="32" t="s">
        <v>1170</v>
      </c>
      <c r="D1041" s="48" t="s">
        <v>8</v>
      </c>
      <c r="E1041" s="9">
        <v>29601</v>
      </c>
      <c r="F1041" s="9">
        <f t="shared" si="515"/>
        <v>35765.600822265595</v>
      </c>
      <c r="G1041" s="12">
        <v>28800</v>
      </c>
      <c r="H1041" s="9">
        <f t="shared" si="480"/>
        <v>31842.777600000001</v>
      </c>
      <c r="I1041" s="12">
        <v>42178</v>
      </c>
      <c r="J1041" s="9">
        <f t="shared" si="514"/>
        <v>44329.077999999994</v>
      </c>
      <c r="K1041" s="9">
        <f t="shared" si="512"/>
        <v>37312.485474088528</v>
      </c>
      <c r="L1041" s="53">
        <f t="shared" si="507"/>
        <v>-7016.5925259114665</v>
      </c>
      <c r="M1041" s="53">
        <f>+K1041</f>
        <v>37312.485474088528</v>
      </c>
      <c r="N1041" s="14">
        <v>1</v>
      </c>
    </row>
    <row r="1042" spans="1:14" ht="33.75" x14ac:dyDescent="0.25">
      <c r="A1042" s="18">
        <v>1041</v>
      </c>
      <c r="B1042" s="31">
        <v>906827</v>
      </c>
      <c r="C1042" s="32" t="s">
        <v>1171</v>
      </c>
      <c r="D1042" s="48" t="s">
        <v>8</v>
      </c>
      <c r="E1042" s="9">
        <v>42127</v>
      </c>
      <c r="F1042" s="9">
        <f t="shared" si="515"/>
        <v>50900.221811411204</v>
      </c>
      <c r="G1042" s="12">
        <v>43767</v>
      </c>
      <c r="H1042" s="9">
        <f t="shared" si="480"/>
        <v>48391.071084000003</v>
      </c>
      <c r="I1042" s="12">
        <v>28908</v>
      </c>
      <c r="J1042" s="9">
        <f t="shared" si="514"/>
        <v>30382.307999999997</v>
      </c>
      <c r="K1042" s="9">
        <f t="shared" si="512"/>
        <v>43224.53363180373</v>
      </c>
      <c r="L1042" s="71">
        <f t="shared" si="507"/>
        <v>12842.225631803733</v>
      </c>
      <c r="M1042" s="71">
        <f>+J1042</f>
        <v>30382.307999999997</v>
      </c>
      <c r="N1042" s="14">
        <v>5</v>
      </c>
    </row>
    <row r="1043" spans="1:14" ht="45" x14ac:dyDescent="0.25">
      <c r="A1043" s="18">
        <v>1042</v>
      </c>
      <c r="B1043" s="31">
        <v>906828</v>
      </c>
      <c r="C1043" s="32" t="s">
        <v>1172</v>
      </c>
      <c r="D1043" s="48" t="s">
        <v>8</v>
      </c>
      <c r="E1043" s="9">
        <v>29555</v>
      </c>
      <c r="F1043" s="9">
        <f t="shared" si="515"/>
        <v>35710.021023008005</v>
      </c>
      <c r="G1043" s="12">
        <v>28800</v>
      </c>
      <c r="H1043" s="9">
        <f t="shared" ref="H1043:H1106" si="516">G1043*(1+5.2%)*(1+5.1%)</f>
        <v>31842.777600000001</v>
      </c>
      <c r="I1043" s="12">
        <v>81493</v>
      </c>
      <c r="J1043" s="9">
        <f t="shared" si="514"/>
        <v>85649.142999999996</v>
      </c>
      <c r="K1043" s="9">
        <f t="shared" si="512"/>
        <v>51067.313874335996</v>
      </c>
      <c r="L1043" s="53">
        <f t="shared" si="507"/>
        <v>-34581.829125664</v>
      </c>
      <c r="M1043" s="53">
        <f t="shared" ref="M1043:M1044" si="517">+K1043</f>
        <v>51067.313874335996</v>
      </c>
      <c r="N1043" s="14">
        <v>1</v>
      </c>
    </row>
    <row r="1044" spans="1:14" ht="33.75" x14ac:dyDescent="0.25">
      <c r="A1044" s="18">
        <v>1043</v>
      </c>
      <c r="B1044" s="31">
        <v>906829</v>
      </c>
      <c r="C1044" s="32" t="s">
        <v>1173</v>
      </c>
      <c r="D1044" s="48" t="s">
        <v>8</v>
      </c>
      <c r="E1044" s="9">
        <v>42127</v>
      </c>
      <c r="F1044" s="9">
        <f t="shared" si="515"/>
        <v>50900.221811411204</v>
      </c>
      <c r="G1044" s="12">
        <v>43767</v>
      </c>
      <c r="H1044" s="9">
        <f t="shared" si="516"/>
        <v>48391.071084000003</v>
      </c>
      <c r="I1044" s="12">
        <v>58499</v>
      </c>
      <c r="J1044" s="9">
        <f t="shared" si="514"/>
        <v>61482.448999999993</v>
      </c>
      <c r="K1044" s="9">
        <f t="shared" si="512"/>
        <v>53591.2472984704</v>
      </c>
      <c r="L1044" s="53">
        <f t="shared" si="507"/>
        <v>-7891.2017015295933</v>
      </c>
      <c r="M1044" s="53">
        <f t="shared" si="517"/>
        <v>53591.2472984704</v>
      </c>
      <c r="N1044" s="14">
        <v>1</v>
      </c>
    </row>
    <row r="1045" spans="1:14" ht="78.75" x14ac:dyDescent="0.25">
      <c r="A1045" s="18">
        <v>1044</v>
      </c>
      <c r="B1045" s="31">
        <v>906830</v>
      </c>
      <c r="C1045" s="32" t="s">
        <v>1174</v>
      </c>
      <c r="D1045" s="48" t="s">
        <v>8</v>
      </c>
      <c r="E1045" s="9">
        <v>571550</v>
      </c>
      <c r="F1045" s="9">
        <f t="shared" si="515"/>
        <v>690579.00577567995</v>
      </c>
      <c r="G1045" s="12">
        <v>556600</v>
      </c>
      <c r="H1045" s="9">
        <f t="shared" si="516"/>
        <v>615405.90320000006</v>
      </c>
      <c r="I1045" s="12">
        <v>544763</v>
      </c>
      <c r="J1045" s="9">
        <f t="shared" si="514"/>
        <v>572545.91299999994</v>
      </c>
      <c r="K1045" s="9">
        <f t="shared" si="512"/>
        <v>626176.94065855991</v>
      </c>
      <c r="L1045" s="71">
        <f t="shared" si="507"/>
        <v>53631.027658559964</v>
      </c>
      <c r="M1045" s="71">
        <f>+J1045</f>
        <v>572545.91299999994</v>
      </c>
      <c r="N1045" s="14">
        <v>5</v>
      </c>
    </row>
    <row r="1046" spans="1:14" ht="45" x14ac:dyDescent="0.25">
      <c r="A1046" s="18">
        <v>1045</v>
      </c>
      <c r="B1046" s="31">
        <v>906831</v>
      </c>
      <c r="C1046" s="32" t="s">
        <v>1175</v>
      </c>
      <c r="D1046" s="48" t="s">
        <v>8</v>
      </c>
      <c r="E1046" s="9">
        <v>29601</v>
      </c>
      <c r="F1046" s="9">
        <f t="shared" si="515"/>
        <v>35765.600822265595</v>
      </c>
      <c r="G1046" s="12">
        <v>28800</v>
      </c>
      <c r="H1046" s="9">
        <f t="shared" si="516"/>
        <v>31842.777600000001</v>
      </c>
      <c r="I1046" s="12">
        <v>42178</v>
      </c>
      <c r="J1046" s="9">
        <f t="shared" si="514"/>
        <v>44329.077999999994</v>
      </c>
      <c r="K1046" s="9">
        <f t="shared" si="512"/>
        <v>37312.485474088528</v>
      </c>
      <c r="L1046" s="53">
        <f t="shared" si="507"/>
        <v>-7016.5925259114665</v>
      </c>
      <c r="M1046" s="53">
        <f>+K1046</f>
        <v>37312.485474088528</v>
      </c>
      <c r="N1046" s="14">
        <v>1</v>
      </c>
    </row>
    <row r="1047" spans="1:14" ht="33.75" x14ac:dyDescent="0.25">
      <c r="A1047" s="18">
        <v>1046</v>
      </c>
      <c r="B1047" s="31">
        <v>906832</v>
      </c>
      <c r="C1047" s="32" t="s">
        <v>1176</v>
      </c>
      <c r="D1047" s="48" t="s">
        <v>8</v>
      </c>
      <c r="E1047" s="9">
        <v>42127</v>
      </c>
      <c r="F1047" s="9">
        <f t="shared" si="515"/>
        <v>50900.221811411204</v>
      </c>
      <c r="G1047" s="12">
        <v>43767</v>
      </c>
      <c r="H1047" s="9">
        <f t="shared" si="516"/>
        <v>48391.071084000003</v>
      </c>
      <c r="I1047" s="12">
        <v>28908</v>
      </c>
      <c r="J1047" s="9">
        <f t="shared" si="514"/>
        <v>30382.307999999997</v>
      </c>
      <c r="K1047" s="9">
        <f t="shared" si="512"/>
        <v>43224.53363180373</v>
      </c>
      <c r="L1047" s="71">
        <f t="shared" si="507"/>
        <v>12842.225631803733</v>
      </c>
      <c r="M1047" s="71">
        <f t="shared" ref="M1047:M1048" si="518">+J1047</f>
        <v>30382.307999999997</v>
      </c>
      <c r="N1047" s="14">
        <v>5</v>
      </c>
    </row>
    <row r="1048" spans="1:14" ht="56.25" x14ac:dyDescent="0.25">
      <c r="A1048" s="18">
        <v>1047</v>
      </c>
      <c r="B1048" s="31">
        <v>906833</v>
      </c>
      <c r="C1048" s="32" t="s">
        <v>1177</v>
      </c>
      <c r="D1048" s="48" t="s">
        <v>8</v>
      </c>
      <c r="E1048" s="9">
        <v>66522</v>
      </c>
      <c r="F1048" s="9">
        <f t="shared" si="515"/>
        <v>80375.63926552319</v>
      </c>
      <c r="G1048" s="12">
        <v>64800</v>
      </c>
      <c r="H1048" s="9">
        <f t="shared" si="516"/>
        <v>71646.249599999996</v>
      </c>
      <c r="I1048" s="12">
        <v>71175</v>
      </c>
      <c r="J1048" s="9">
        <f t="shared" si="514"/>
        <v>74804.924999999988</v>
      </c>
      <c r="K1048" s="9">
        <f t="shared" si="512"/>
        <v>75608.937955174391</v>
      </c>
      <c r="L1048" s="71">
        <f t="shared" si="507"/>
        <v>804.01295517440303</v>
      </c>
      <c r="M1048" s="71">
        <f t="shared" si="518"/>
        <v>74804.924999999988</v>
      </c>
      <c r="N1048" s="14">
        <v>5</v>
      </c>
    </row>
    <row r="1049" spans="1:14" ht="90" x14ac:dyDescent="0.25">
      <c r="A1049" s="18">
        <v>1048</v>
      </c>
      <c r="B1049" s="31">
        <v>906834</v>
      </c>
      <c r="C1049" s="32" t="s">
        <v>1178</v>
      </c>
      <c r="D1049" s="48" t="s">
        <v>8</v>
      </c>
      <c r="E1049" s="9">
        <v>34627</v>
      </c>
      <c r="F1049" s="9">
        <f t="shared" si="515"/>
        <v>41838.298019411202</v>
      </c>
      <c r="G1049" s="12">
        <v>35975</v>
      </c>
      <c r="H1049" s="9">
        <f t="shared" si="516"/>
        <v>39775.830699999999</v>
      </c>
      <c r="I1049" s="12">
        <v>50076</v>
      </c>
      <c r="J1049" s="9">
        <f t="shared" si="514"/>
        <v>52629.875999999997</v>
      </c>
      <c r="K1049" s="9">
        <f t="shared" si="512"/>
        <v>44748.001573137066</v>
      </c>
      <c r="L1049" s="53">
        <f t="shared" si="507"/>
        <v>-7881.8744268629307</v>
      </c>
      <c r="M1049" s="53">
        <f t="shared" ref="M1049:M1050" si="519">+K1049</f>
        <v>44748.001573137066</v>
      </c>
      <c r="N1049" s="14">
        <v>1</v>
      </c>
    </row>
    <row r="1050" spans="1:14" ht="45" x14ac:dyDescent="0.25">
      <c r="A1050" s="18">
        <v>1049</v>
      </c>
      <c r="B1050" s="31">
        <v>906835</v>
      </c>
      <c r="C1050" s="32" t="s">
        <v>1179</v>
      </c>
      <c r="D1050" s="48" t="s">
        <v>8</v>
      </c>
      <c r="E1050" s="9">
        <v>30046</v>
      </c>
      <c r="F1050" s="9">
        <f t="shared" si="515"/>
        <v>36303.274967257596</v>
      </c>
      <c r="G1050" s="12">
        <v>31215</v>
      </c>
      <c r="H1050" s="9">
        <f t="shared" si="516"/>
        <v>34512.927179999999</v>
      </c>
      <c r="I1050" s="12">
        <v>50782</v>
      </c>
      <c r="J1050" s="9">
        <f t="shared" si="514"/>
        <v>53371.881999999998</v>
      </c>
      <c r="K1050" s="9">
        <f t="shared" si="512"/>
        <v>41396.028049085864</v>
      </c>
      <c r="L1050" s="53">
        <f t="shared" si="507"/>
        <v>-11975.853950914134</v>
      </c>
      <c r="M1050" s="53">
        <f t="shared" si="519"/>
        <v>41396.028049085864</v>
      </c>
      <c r="N1050" s="14">
        <v>1</v>
      </c>
    </row>
    <row r="1051" spans="1:14" ht="33.75" x14ac:dyDescent="0.25">
      <c r="A1051" s="18">
        <v>1050</v>
      </c>
      <c r="B1051" s="31">
        <v>906836</v>
      </c>
      <c r="C1051" s="32" t="s">
        <v>1180</v>
      </c>
      <c r="D1051" s="48" t="s">
        <v>8</v>
      </c>
      <c r="E1051" s="9">
        <v>30046</v>
      </c>
      <c r="F1051" s="9">
        <f t="shared" si="515"/>
        <v>36303.274967257596</v>
      </c>
      <c r="G1051" s="12">
        <v>31215</v>
      </c>
      <c r="H1051" s="9">
        <f t="shared" si="516"/>
        <v>34512.927179999999</v>
      </c>
      <c r="I1051" s="12">
        <v>27156</v>
      </c>
      <c r="J1051" s="9">
        <f t="shared" si="514"/>
        <v>28540.955999999998</v>
      </c>
      <c r="K1051" s="9">
        <f t="shared" si="512"/>
        <v>33119.052715752536</v>
      </c>
      <c r="L1051" s="71">
        <f t="shared" si="507"/>
        <v>4578.0967157525374</v>
      </c>
      <c r="M1051" s="71">
        <f t="shared" ref="M1051:M1052" si="520">+J1051</f>
        <v>28540.955999999998</v>
      </c>
      <c r="N1051" s="14">
        <v>5</v>
      </c>
    </row>
    <row r="1052" spans="1:14" ht="78.75" x14ac:dyDescent="0.25">
      <c r="A1052" s="18">
        <v>1051</v>
      </c>
      <c r="B1052" s="31">
        <v>906837</v>
      </c>
      <c r="C1052" s="32" t="s">
        <v>247</v>
      </c>
      <c r="D1052" s="48" t="s">
        <v>8</v>
      </c>
      <c r="E1052" s="9">
        <v>100050</v>
      </c>
      <c r="F1052" s="9">
        <f t="shared" si="515"/>
        <v>120886.06338527999</v>
      </c>
      <c r="G1052" s="12">
        <v>97400</v>
      </c>
      <c r="H1052" s="9">
        <f t="shared" si="516"/>
        <v>107690.5048</v>
      </c>
      <c r="I1052" s="12">
        <v>86505</v>
      </c>
      <c r="J1052" s="9">
        <f t="shared" si="514"/>
        <v>90916.75499999999</v>
      </c>
      <c r="K1052" s="9">
        <f t="shared" si="512"/>
        <v>106497.77439509332</v>
      </c>
      <c r="L1052" s="71">
        <f t="shared" si="507"/>
        <v>15581.019395093332</v>
      </c>
      <c r="M1052" s="71">
        <f t="shared" si="520"/>
        <v>90916.75499999999</v>
      </c>
      <c r="N1052" s="14">
        <v>5</v>
      </c>
    </row>
    <row r="1053" spans="1:14" ht="56.25" x14ac:dyDescent="0.25">
      <c r="A1053" s="18">
        <v>1052</v>
      </c>
      <c r="B1053" s="31">
        <v>906838</v>
      </c>
      <c r="C1053" s="32" t="s">
        <v>1181</v>
      </c>
      <c r="D1053" s="48" t="s">
        <v>8</v>
      </c>
      <c r="E1053" s="9">
        <v>690000</v>
      </c>
      <c r="F1053" s="9">
        <f t="shared" si="515"/>
        <v>833696.98886399996</v>
      </c>
      <c r="G1053" s="12">
        <v>672000</v>
      </c>
      <c r="H1053" s="9">
        <f t="shared" si="516"/>
        <v>742998.14399999997</v>
      </c>
      <c r="I1053" s="12" t="s">
        <v>9</v>
      </c>
      <c r="J1053" s="50" t="s">
        <v>9</v>
      </c>
      <c r="K1053" s="9">
        <f t="shared" si="512"/>
        <v>788347.56643199991</v>
      </c>
      <c r="L1053" s="70">
        <f>+K1053-H1053</f>
        <v>45349.422431999934</v>
      </c>
      <c r="M1053" s="70">
        <f>+H1053</f>
        <v>742998.14399999997</v>
      </c>
      <c r="N1053" s="7">
        <v>4</v>
      </c>
    </row>
    <row r="1054" spans="1:14" ht="45" x14ac:dyDescent="0.25">
      <c r="A1054" s="18">
        <v>1053</v>
      </c>
      <c r="B1054" s="31">
        <v>906841</v>
      </c>
      <c r="C1054" s="32" t="s">
        <v>248</v>
      </c>
      <c r="D1054" s="48" t="s">
        <v>8</v>
      </c>
      <c r="E1054" s="9">
        <v>126876</v>
      </c>
      <c r="F1054" s="9">
        <f>E1054*(1+9.28%)*(1+5.2%)*(1+5.1%)</f>
        <v>153298.75240450562</v>
      </c>
      <c r="G1054" s="12">
        <v>123600</v>
      </c>
      <c r="H1054" s="9">
        <f t="shared" si="516"/>
        <v>136658.58720000001</v>
      </c>
      <c r="I1054" s="12">
        <v>132794</v>
      </c>
      <c r="J1054" s="9">
        <f>I1054*(1+5.1%)</f>
        <v>139566.49399999998</v>
      </c>
      <c r="K1054" s="9">
        <f t="shared" si="512"/>
        <v>143174.61120150189</v>
      </c>
      <c r="L1054" s="71">
        <f t="shared" si="507"/>
        <v>3608.117201501911</v>
      </c>
      <c r="M1054" s="71">
        <f>+J1054</f>
        <v>139566.49399999998</v>
      </c>
      <c r="N1054" s="14">
        <v>5</v>
      </c>
    </row>
    <row r="1055" spans="1:14" ht="78.75" x14ac:dyDescent="0.25">
      <c r="A1055" s="18">
        <v>1054</v>
      </c>
      <c r="B1055" s="31">
        <v>906842</v>
      </c>
      <c r="C1055" s="32" t="s">
        <v>1182</v>
      </c>
      <c r="D1055" s="48" t="s">
        <v>8</v>
      </c>
      <c r="E1055" s="9">
        <v>105225</v>
      </c>
      <c r="F1055" s="9">
        <f>E1055*(1+9.28%)*(1+5.2%)*(1+5.1%)</f>
        <v>127138.79080176</v>
      </c>
      <c r="G1055" s="12">
        <v>102500</v>
      </c>
      <c r="H1055" s="9">
        <f t="shared" si="516"/>
        <v>113329.32999999999</v>
      </c>
      <c r="I1055" s="12">
        <v>133774</v>
      </c>
      <c r="J1055" s="9">
        <f>I1055*(1+5.1%)</f>
        <v>140596.47399999999</v>
      </c>
      <c r="K1055" s="9">
        <f t="shared" si="512"/>
        <v>127021.53160058666</v>
      </c>
      <c r="L1055" s="53">
        <f t="shared" si="507"/>
        <v>-13574.942399413325</v>
      </c>
      <c r="M1055" s="53">
        <f t="shared" ref="M1055:M1056" si="521">+K1055</f>
        <v>127021.53160058666</v>
      </c>
      <c r="N1055" s="14">
        <v>1</v>
      </c>
    </row>
    <row r="1056" spans="1:14" ht="78.75" x14ac:dyDescent="0.25">
      <c r="A1056" s="18">
        <v>1055</v>
      </c>
      <c r="B1056" s="31">
        <v>906843</v>
      </c>
      <c r="C1056" s="32" t="s">
        <v>249</v>
      </c>
      <c r="D1056" s="48" t="s">
        <v>8</v>
      </c>
      <c r="E1056" s="9">
        <v>106950</v>
      </c>
      <c r="F1056" s="9">
        <f>E1056*(1+9.28%)*(1+5.2%)*(1+5.1%)</f>
        <v>129223.03327392001</v>
      </c>
      <c r="G1056" s="12">
        <v>104200</v>
      </c>
      <c r="H1056" s="9">
        <f t="shared" si="516"/>
        <v>115208.9384</v>
      </c>
      <c r="I1056" s="12">
        <v>135691</v>
      </c>
      <c r="J1056" s="9">
        <f>I1056*(1+5.1%)</f>
        <v>142611.24099999998</v>
      </c>
      <c r="K1056" s="9">
        <f t="shared" si="512"/>
        <v>129014.40422463999</v>
      </c>
      <c r="L1056" s="53">
        <f t="shared" si="507"/>
        <v>-13596.836775359989</v>
      </c>
      <c r="M1056" s="53">
        <f t="shared" si="521"/>
        <v>129014.40422463999</v>
      </c>
      <c r="N1056" s="14">
        <v>1</v>
      </c>
    </row>
    <row r="1057" spans="1:14" ht="33.75" x14ac:dyDescent="0.25">
      <c r="A1057" s="18">
        <v>1056</v>
      </c>
      <c r="B1057" s="31">
        <v>906848</v>
      </c>
      <c r="C1057" s="32" t="s">
        <v>1183</v>
      </c>
      <c r="D1057" s="48" t="s">
        <v>8</v>
      </c>
      <c r="E1057" s="9">
        <v>402500</v>
      </c>
      <c r="F1057" s="9">
        <f>E1057*(1+9.28%)*(1+5.2%)*(1+5.1%)</f>
        <v>486323.24350399995</v>
      </c>
      <c r="G1057" s="12">
        <v>392000</v>
      </c>
      <c r="H1057" s="9">
        <f t="shared" si="516"/>
        <v>433415.58399999997</v>
      </c>
      <c r="I1057" s="12">
        <v>362718</v>
      </c>
      <c r="J1057" s="9">
        <f>I1057*(1+5.1%)</f>
        <v>381216.61799999996</v>
      </c>
      <c r="K1057" s="9">
        <f t="shared" si="512"/>
        <v>433651.815168</v>
      </c>
      <c r="L1057" s="71">
        <f t="shared" si="507"/>
        <v>52435.197168000042</v>
      </c>
      <c r="M1057" s="71">
        <f t="shared" ref="M1057:M1058" si="522">+J1057</f>
        <v>381216.61799999996</v>
      </c>
      <c r="N1057" s="14">
        <v>5</v>
      </c>
    </row>
    <row r="1058" spans="1:14" ht="45" x14ac:dyDescent="0.25">
      <c r="A1058" s="18">
        <v>1057</v>
      </c>
      <c r="B1058" s="31">
        <v>906851</v>
      </c>
      <c r="C1058" s="32" t="s">
        <v>1184</v>
      </c>
      <c r="D1058" s="48" t="s">
        <v>8</v>
      </c>
      <c r="E1058" s="9">
        <v>163816</v>
      </c>
      <c r="F1058" s="9">
        <f>E1058*(1+9.28%)*(1+5.2%)*(1+5.1%)</f>
        <v>197931.74772136958</v>
      </c>
      <c r="G1058" s="12">
        <v>159500</v>
      </c>
      <c r="H1058" s="9">
        <f t="shared" si="516"/>
        <v>176351.49399999998</v>
      </c>
      <c r="I1058" s="12">
        <v>165892</v>
      </c>
      <c r="J1058" s="9">
        <f>I1058*(1+5.1%)</f>
        <v>174352.492</v>
      </c>
      <c r="K1058" s="9">
        <f t="shared" si="512"/>
        <v>182878.57790712317</v>
      </c>
      <c r="L1058" s="71">
        <f t="shared" si="507"/>
        <v>8526.085907123168</v>
      </c>
      <c r="M1058" s="71">
        <f t="shared" si="522"/>
        <v>174352.492</v>
      </c>
      <c r="N1058" s="14">
        <v>5</v>
      </c>
    </row>
    <row r="1059" spans="1:14" ht="22.5" x14ac:dyDescent="0.25">
      <c r="A1059" s="18">
        <v>1058</v>
      </c>
      <c r="B1059" s="31">
        <v>906855</v>
      </c>
      <c r="C1059" s="32" t="s">
        <v>1185</v>
      </c>
      <c r="D1059" s="48" t="s">
        <v>8</v>
      </c>
      <c r="E1059" s="9">
        <v>904705</v>
      </c>
      <c r="F1059" s="9">
        <f t="shared" ref="F1059" si="523">E1059*(1+9.28%)*(1+5.2%)*(1+5.1%)</f>
        <v>1093115.7018988479</v>
      </c>
      <c r="G1059" s="12">
        <v>881100</v>
      </c>
      <c r="H1059" s="9">
        <f t="shared" si="516"/>
        <v>974189.97719999996</v>
      </c>
      <c r="I1059" s="12" t="s">
        <v>9</v>
      </c>
      <c r="J1059" s="50" t="s">
        <v>9</v>
      </c>
      <c r="K1059" s="9">
        <f t="shared" si="512"/>
        <v>1033652.8395494239</v>
      </c>
      <c r="L1059" s="70">
        <f>+K1059-H1059</f>
        <v>59462.862349423929</v>
      </c>
      <c r="M1059" s="70">
        <f>+H1059</f>
        <v>974189.97719999996</v>
      </c>
      <c r="N1059" s="7">
        <v>4</v>
      </c>
    </row>
    <row r="1060" spans="1:14" ht="22.5" x14ac:dyDescent="0.25">
      <c r="A1060" s="18">
        <v>1059</v>
      </c>
      <c r="B1060" s="31">
        <v>906901</v>
      </c>
      <c r="C1060" s="32" t="s">
        <v>250</v>
      </c>
      <c r="D1060" s="48" t="s">
        <v>8</v>
      </c>
      <c r="E1060" s="9">
        <v>24864</v>
      </c>
      <c r="F1060" s="9">
        <f>E1060*(1+9.28%)*(1+5.2%)*(1+5.1%)</f>
        <v>30042.089755238401</v>
      </c>
      <c r="G1060" s="12">
        <v>24200</v>
      </c>
      <c r="H1060" s="9">
        <f t="shared" si="516"/>
        <v>26756.778399999999</v>
      </c>
      <c r="I1060" s="12">
        <v>8667</v>
      </c>
      <c r="J1060" s="9">
        <f>I1060*(1+5.1%)</f>
        <v>9109.0169999999998</v>
      </c>
      <c r="K1060" s="9">
        <f t="shared" si="512"/>
        <v>21969.295051746132</v>
      </c>
      <c r="L1060" s="71">
        <f t="shared" si="507"/>
        <v>12860.278051746132</v>
      </c>
      <c r="M1060" s="71">
        <f>+J1060</f>
        <v>9109.0169999999998</v>
      </c>
      <c r="N1060" s="14">
        <v>5</v>
      </c>
    </row>
    <row r="1061" spans="1:14" ht="22.5" x14ac:dyDescent="0.25">
      <c r="A1061" s="18">
        <v>1060</v>
      </c>
      <c r="B1061" s="31">
        <v>906902</v>
      </c>
      <c r="C1061" s="32" t="s">
        <v>1186</v>
      </c>
      <c r="D1061" s="48" t="s">
        <v>8</v>
      </c>
      <c r="E1061" s="9">
        <v>24864</v>
      </c>
      <c r="F1061" s="9">
        <f t="shared" ref="F1061:F1062" si="524">E1061*(1+9.28%)*(1+5.2%)*(1+5.1%)</f>
        <v>30042.089755238401</v>
      </c>
      <c r="G1061" s="12">
        <v>24200</v>
      </c>
      <c r="H1061" s="9">
        <f t="shared" si="516"/>
        <v>26756.778399999999</v>
      </c>
      <c r="I1061" s="12" t="s">
        <v>9</v>
      </c>
      <c r="J1061" s="50" t="s">
        <v>9</v>
      </c>
      <c r="K1061" s="9">
        <f t="shared" si="512"/>
        <v>28399.4340776192</v>
      </c>
      <c r="L1061" s="70">
        <f t="shared" ref="L1061:L1062" si="525">+K1061-H1061</f>
        <v>1642.655677619201</v>
      </c>
      <c r="M1061" s="70">
        <f t="shared" ref="M1061:M1062" si="526">+H1061</f>
        <v>26756.778399999999</v>
      </c>
      <c r="N1061" s="7">
        <v>4</v>
      </c>
    </row>
    <row r="1062" spans="1:14" ht="67.5" x14ac:dyDescent="0.25">
      <c r="A1062" s="18">
        <v>1061</v>
      </c>
      <c r="B1062" s="31">
        <v>906903</v>
      </c>
      <c r="C1062" s="32" t="s">
        <v>1187</v>
      </c>
      <c r="D1062" s="48" t="s">
        <v>8</v>
      </c>
      <c r="E1062" s="9">
        <v>21833</v>
      </c>
      <c r="F1062" s="9">
        <f t="shared" si="524"/>
        <v>26379.864286764801</v>
      </c>
      <c r="G1062" s="12">
        <v>21300</v>
      </c>
      <c r="H1062" s="9">
        <f t="shared" si="516"/>
        <v>23550.387600000002</v>
      </c>
      <c r="I1062" s="12" t="s">
        <v>9</v>
      </c>
      <c r="J1062" s="50" t="s">
        <v>9</v>
      </c>
      <c r="K1062" s="9">
        <f t="shared" si="512"/>
        <v>24965.125943382402</v>
      </c>
      <c r="L1062" s="70">
        <f t="shared" si="525"/>
        <v>1414.7383433823998</v>
      </c>
      <c r="M1062" s="70">
        <f t="shared" si="526"/>
        <v>23550.387600000002</v>
      </c>
      <c r="N1062" s="7">
        <v>4</v>
      </c>
    </row>
    <row r="1063" spans="1:14" ht="67.5" x14ac:dyDescent="0.25">
      <c r="A1063" s="18">
        <v>1062</v>
      </c>
      <c r="B1063" s="31">
        <v>906904</v>
      </c>
      <c r="C1063" s="32" t="s">
        <v>1188</v>
      </c>
      <c r="D1063" s="48" t="s">
        <v>8</v>
      </c>
      <c r="E1063" s="9">
        <v>65780</v>
      </c>
      <c r="F1063" s="9">
        <f t="shared" ref="F1063:F1068" si="527">E1063*(1+9.28%)*(1+5.2%)*(1+5.1%)</f>
        <v>79479.112938368009</v>
      </c>
      <c r="G1063" s="12">
        <v>64100</v>
      </c>
      <c r="H1063" s="9">
        <f t="shared" si="516"/>
        <v>70872.293199999986</v>
      </c>
      <c r="I1063" s="12">
        <v>65700</v>
      </c>
      <c r="J1063" s="9">
        <f t="shared" ref="J1063:J1068" si="528">I1063*(1+5.1%)</f>
        <v>69050.7</v>
      </c>
      <c r="K1063" s="9">
        <f t="shared" si="512"/>
        <v>73134.035379456007</v>
      </c>
      <c r="L1063" s="71">
        <f t="shared" si="507"/>
        <v>4083.3353794560098</v>
      </c>
      <c r="M1063" s="71">
        <f>+J1063</f>
        <v>69050.7</v>
      </c>
      <c r="N1063" s="14">
        <v>5</v>
      </c>
    </row>
    <row r="1064" spans="1:14" ht="45" x14ac:dyDescent="0.25">
      <c r="A1064" s="18">
        <v>1063</v>
      </c>
      <c r="B1064" s="31">
        <v>906905</v>
      </c>
      <c r="C1064" s="32" t="s">
        <v>1189</v>
      </c>
      <c r="D1064" s="48" t="s">
        <v>8</v>
      </c>
      <c r="E1064" s="9">
        <v>24439</v>
      </c>
      <c r="F1064" s="9">
        <f t="shared" si="527"/>
        <v>29528.5807403584</v>
      </c>
      <c r="G1064" s="12">
        <v>25390</v>
      </c>
      <c r="H1064" s="9">
        <f t="shared" si="516"/>
        <v>28072.504280000001</v>
      </c>
      <c r="I1064" s="12">
        <v>38329</v>
      </c>
      <c r="J1064" s="9">
        <f t="shared" si="528"/>
        <v>40283.778999999995</v>
      </c>
      <c r="K1064" s="9">
        <f t="shared" si="512"/>
        <v>32628.28800678613</v>
      </c>
      <c r="L1064" s="53">
        <f t="shared" si="507"/>
        <v>-7655.4909932138653</v>
      </c>
      <c r="M1064" s="53">
        <f>+K1064</f>
        <v>32628.28800678613</v>
      </c>
      <c r="N1064" s="14">
        <v>1</v>
      </c>
    </row>
    <row r="1065" spans="1:14" ht="33.75" x14ac:dyDescent="0.25">
      <c r="A1065" s="18">
        <v>1064</v>
      </c>
      <c r="B1065" s="31">
        <v>906906</v>
      </c>
      <c r="C1065" s="32" t="s">
        <v>1190</v>
      </c>
      <c r="D1065" s="48" t="s">
        <v>8</v>
      </c>
      <c r="E1065" s="9">
        <v>42127</v>
      </c>
      <c r="F1065" s="9">
        <f t="shared" si="527"/>
        <v>50900.221811411204</v>
      </c>
      <c r="G1065" s="12">
        <v>43767</v>
      </c>
      <c r="H1065" s="9">
        <f t="shared" si="516"/>
        <v>48391.071084000003</v>
      </c>
      <c r="I1065" s="12">
        <v>23871</v>
      </c>
      <c r="J1065" s="9">
        <f t="shared" si="528"/>
        <v>25088.420999999998</v>
      </c>
      <c r="K1065" s="9">
        <f t="shared" si="512"/>
        <v>41459.904631803736</v>
      </c>
      <c r="L1065" s="71">
        <f t="shared" si="507"/>
        <v>16371.483631803738</v>
      </c>
      <c r="M1065" s="71">
        <f>+J1065</f>
        <v>25088.420999999998</v>
      </c>
      <c r="N1065" s="14">
        <v>5</v>
      </c>
    </row>
    <row r="1066" spans="1:14" ht="45" x14ac:dyDescent="0.25">
      <c r="A1066" s="18">
        <v>1065</v>
      </c>
      <c r="B1066" s="31">
        <v>906907</v>
      </c>
      <c r="C1066" s="32" t="s">
        <v>1191</v>
      </c>
      <c r="D1066" s="48" t="s">
        <v>8</v>
      </c>
      <c r="E1066" s="9">
        <v>24345</v>
      </c>
      <c r="F1066" s="9">
        <f t="shared" si="527"/>
        <v>29415.004628831997</v>
      </c>
      <c r="G1066" s="12">
        <v>27300</v>
      </c>
      <c r="H1066" s="9">
        <f t="shared" si="516"/>
        <v>30184.299600000002</v>
      </c>
      <c r="I1066" s="12">
        <v>49948</v>
      </c>
      <c r="J1066" s="9">
        <f t="shared" si="528"/>
        <v>52495.347999999998</v>
      </c>
      <c r="K1066" s="9">
        <f t="shared" si="512"/>
        <v>37364.884076277332</v>
      </c>
      <c r="L1066" s="53">
        <f t="shared" si="507"/>
        <v>-15130.463923722666</v>
      </c>
      <c r="M1066" s="53">
        <f>+K1066</f>
        <v>37364.884076277332</v>
      </c>
      <c r="N1066" s="14">
        <v>1</v>
      </c>
    </row>
    <row r="1067" spans="1:14" ht="33.75" x14ac:dyDescent="0.25">
      <c r="A1067" s="18">
        <v>1066</v>
      </c>
      <c r="B1067" s="31">
        <v>906908</v>
      </c>
      <c r="C1067" s="32" t="s">
        <v>1192</v>
      </c>
      <c r="D1067" s="48" t="s">
        <v>8</v>
      </c>
      <c r="E1067" s="9">
        <v>42127</v>
      </c>
      <c r="F1067" s="9">
        <f t="shared" si="527"/>
        <v>50900.221811411204</v>
      </c>
      <c r="G1067" s="12">
        <v>43767</v>
      </c>
      <c r="H1067" s="9">
        <f t="shared" si="516"/>
        <v>48391.071084000003</v>
      </c>
      <c r="I1067" s="12">
        <v>23871</v>
      </c>
      <c r="J1067" s="9">
        <f t="shared" si="528"/>
        <v>25088.420999999998</v>
      </c>
      <c r="K1067" s="9">
        <f t="shared" si="512"/>
        <v>41459.904631803736</v>
      </c>
      <c r="L1067" s="71">
        <f t="shared" si="507"/>
        <v>16371.483631803738</v>
      </c>
      <c r="M1067" s="71">
        <f t="shared" ref="M1067:M1068" si="529">+J1067</f>
        <v>25088.420999999998</v>
      </c>
      <c r="N1067" s="14">
        <v>5</v>
      </c>
    </row>
    <row r="1068" spans="1:14" ht="56.25" x14ac:dyDescent="0.25">
      <c r="A1068" s="18">
        <v>1067</v>
      </c>
      <c r="B1068" s="31">
        <v>906910</v>
      </c>
      <c r="C1068" s="32" t="s">
        <v>1193</v>
      </c>
      <c r="D1068" s="48" t="s">
        <v>8</v>
      </c>
      <c r="E1068" s="9">
        <v>48120</v>
      </c>
      <c r="F1068" s="9">
        <f t="shared" si="527"/>
        <v>58141.303049472001</v>
      </c>
      <c r="G1068" s="12">
        <v>49994</v>
      </c>
      <c r="H1068" s="9">
        <f t="shared" si="516"/>
        <v>55275.966088000001</v>
      </c>
      <c r="I1068" s="12">
        <v>28580</v>
      </c>
      <c r="J1068" s="9">
        <f t="shared" si="528"/>
        <v>30037.579999999998</v>
      </c>
      <c r="K1068" s="9">
        <f t="shared" si="512"/>
        <v>47818.283045823999</v>
      </c>
      <c r="L1068" s="71">
        <f t="shared" si="507"/>
        <v>17780.703045824001</v>
      </c>
      <c r="M1068" s="71">
        <f t="shared" si="529"/>
        <v>30037.579999999998</v>
      </c>
      <c r="N1068" s="14">
        <v>5</v>
      </c>
    </row>
    <row r="1069" spans="1:14" ht="45" x14ac:dyDescent="0.25">
      <c r="A1069" s="18">
        <v>1068</v>
      </c>
      <c r="B1069" s="31">
        <v>906912</v>
      </c>
      <c r="C1069" s="32" t="s">
        <v>1194</v>
      </c>
      <c r="D1069" s="48" t="s">
        <v>8</v>
      </c>
      <c r="E1069" s="9">
        <v>51543</v>
      </c>
      <c r="F1069" s="9">
        <f t="shared" ref="F1069" si="530">E1069*(1+9.28%)*(1+5.2%)*(1+5.1%)</f>
        <v>62277.165068140799</v>
      </c>
      <c r="G1069" s="12">
        <v>53549</v>
      </c>
      <c r="H1069" s="9">
        <f t="shared" si="516"/>
        <v>59206.558947999998</v>
      </c>
      <c r="I1069" s="12" t="s">
        <v>9</v>
      </c>
      <c r="J1069" s="50" t="s">
        <v>9</v>
      </c>
      <c r="K1069" s="9">
        <f t="shared" si="512"/>
        <v>60741.862008070399</v>
      </c>
      <c r="L1069" s="70">
        <f>+K1069-H1069</f>
        <v>1535.3030600704005</v>
      </c>
      <c r="M1069" s="70">
        <f>+H1069</f>
        <v>59206.558947999998</v>
      </c>
      <c r="N1069" s="7">
        <v>4</v>
      </c>
    </row>
    <row r="1070" spans="1:14" ht="45" x14ac:dyDescent="0.25">
      <c r="A1070" s="18">
        <v>1069</v>
      </c>
      <c r="B1070" s="31">
        <v>906913</v>
      </c>
      <c r="C1070" s="32" t="s">
        <v>251</v>
      </c>
      <c r="D1070" s="48" t="s">
        <v>8</v>
      </c>
      <c r="E1070" s="9">
        <v>24313</v>
      </c>
      <c r="F1070" s="9">
        <f>E1070*(1+9.28%)*(1+5.2%)*(1+5.1%)</f>
        <v>29376.340420652803</v>
      </c>
      <c r="G1070" s="12">
        <v>25259</v>
      </c>
      <c r="H1070" s="9">
        <f t="shared" si="516"/>
        <v>27927.663868</v>
      </c>
      <c r="I1070" s="12">
        <v>41209</v>
      </c>
      <c r="J1070" s="9">
        <f>I1070*(1+5.1%)</f>
        <v>43310.659</v>
      </c>
      <c r="K1070" s="9">
        <f t="shared" si="512"/>
        <v>33538.221096217603</v>
      </c>
      <c r="L1070" s="53">
        <f t="shared" si="507"/>
        <v>-9772.4379037823965</v>
      </c>
      <c r="M1070" s="53">
        <f>+K1070</f>
        <v>33538.221096217603</v>
      </c>
      <c r="N1070" s="14">
        <v>1</v>
      </c>
    </row>
    <row r="1071" spans="1:14" ht="56.25" x14ac:dyDescent="0.25">
      <c r="A1071" s="18">
        <v>1070</v>
      </c>
      <c r="B1071" s="31">
        <v>906914</v>
      </c>
      <c r="C1071" s="32" t="s">
        <v>1195</v>
      </c>
      <c r="D1071" s="48" t="s">
        <v>8</v>
      </c>
      <c r="E1071" s="9">
        <v>7565</v>
      </c>
      <c r="F1071" s="9">
        <f t="shared" ref="F1071" si="531">E1071*(1+9.28%)*(1+5.2%)*(1+5.1%)</f>
        <v>9140.4604648639979</v>
      </c>
      <c r="G1071" s="12">
        <v>7964</v>
      </c>
      <c r="H1071" s="9">
        <f t="shared" si="516"/>
        <v>8805.4125280000007</v>
      </c>
      <c r="I1071" s="12" t="s">
        <v>9</v>
      </c>
      <c r="J1071" s="50" t="s">
        <v>9</v>
      </c>
      <c r="K1071" s="9">
        <f t="shared" si="512"/>
        <v>8972.9364964319993</v>
      </c>
      <c r="L1071" s="70">
        <f>+K1071-H1071</f>
        <v>167.52396843199858</v>
      </c>
      <c r="M1071" s="70">
        <f>+H1071</f>
        <v>8805.4125280000007</v>
      </c>
      <c r="N1071" s="7">
        <v>4</v>
      </c>
    </row>
    <row r="1072" spans="1:14" ht="33.75" x14ac:dyDescent="0.25">
      <c r="A1072" s="18">
        <v>1071</v>
      </c>
      <c r="B1072" s="31">
        <v>906915</v>
      </c>
      <c r="C1072" s="32" t="s">
        <v>252</v>
      </c>
      <c r="D1072" s="48" t="s">
        <v>8</v>
      </c>
      <c r="E1072" s="9">
        <v>9850</v>
      </c>
      <c r="F1072" s="9">
        <f t="shared" ref="F1072:F1084" si="532">E1072*(1+9.28%)*(1+5.2%)*(1+5.1%)</f>
        <v>11901.326580160001</v>
      </c>
      <c r="G1072" s="12">
        <v>10900</v>
      </c>
      <c r="H1072" s="9">
        <f t="shared" si="516"/>
        <v>12051.6068</v>
      </c>
      <c r="I1072" s="12">
        <v>11572</v>
      </c>
      <c r="J1072" s="9">
        <f>I1072*(1+5.1%)</f>
        <v>12162.171999999999</v>
      </c>
      <c r="K1072" s="9">
        <f t="shared" si="512"/>
        <v>12038.368460053332</v>
      </c>
      <c r="L1072" s="53">
        <f t="shared" si="507"/>
        <v>-123.80353994666621</v>
      </c>
      <c r="M1072" s="53">
        <f>+K1072</f>
        <v>12038.368460053332</v>
      </c>
      <c r="N1072" s="14">
        <v>1</v>
      </c>
    </row>
    <row r="1073" spans="1:14" x14ac:dyDescent="0.25">
      <c r="A1073" s="18">
        <v>1072</v>
      </c>
      <c r="B1073" s="31">
        <v>906917</v>
      </c>
      <c r="C1073" s="32" t="s">
        <v>253</v>
      </c>
      <c r="D1073" s="48" t="s">
        <v>8</v>
      </c>
      <c r="E1073" s="9">
        <v>26456</v>
      </c>
      <c r="F1073" s="9">
        <f t="shared" si="532"/>
        <v>31965.634112153599</v>
      </c>
      <c r="G1073" s="12">
        <v>25800</v>
      </c>
      <c r="H1073" s="9">
        <f t="shared" si="516"/>
        <v>28525.821599999999</v>
      </c>
      <c r="I1073" s="12">
        <v>8527</v>
      </c>
      <c r="J1073" s="9">
        <f>I1073*(1+5.1%)</f>
        <v>8961.8769999999986</v>
      </c>
      <c r="K1073" s="9">
        <f t="shared" si="512"/>
        <v>23151.110904051198</v>
      </c>
      <c r="L1073" s="71">
        <f t="shared" si="507"/>
        <v>14189.2339040512</v>
      </c>
      <c r="M1073" s="71">
        <f t="shared" ref="M1073:M1076" si="533">+J1073</f>
        <v>8961.8769999999986</v>
      </c>
      <c r="N1073" s="14">
        <v>5</v>
      </c>
    </row>
    <row r="1074" spans="1:14" ht="33.75" x14ac:dyDescent="0.25">
      <c r="A1074" s="18">
        <v>1073</v>
      </c>
      <c r="B1074" s="31">
        <v>907001</v>
      </c>
      <c r="C1074" s="32" t="s">
        <v>254</v>
      </c>
      <c r="D1074" s="48" t="s">
        <v>8</v>
      </c>
      <c r="E1074" s="9">
        <v>8134</v>
      </c>
      <c r="F1074" s="9">
        <f t="shared" si="532"/>
        <v>9827.9584165504002</v>
      </c>
      <c r="G1074" s="12">
        <v>7900</v>
      </c>
      <c r="H1074" s="9">
        <f t="shared" si="516"/>
        <v>8734.6508000000013</v>
      </c>
      <c r="I1074" s="12">
        <v>6386</v>
      </c>
      <c r="J1074" s="9">
        <f>I1074*(1+5.1%)</f>
        <v>6711.6859999999997</v>
      </c>
      <c r="K1074" s="9">
        <f t="shared" si="512"/>
        <v>8424.7650721834671</v>
      </c>
      <c r="L1074" s="71">
        <f t="shared" si="507"/>
        <v>1713.0790721834674</v>
      </c>
      <c r="M1074" s="71">
        <f t="shared" si="533"/>
        <v>6711.6859999999997</v>
      </c>
      <c r="N1074" s="14">
        <v>5</v>
      </c>
    </row>
    <row r="1075" spans="1:14" x14ac:dyDescent="0.25">
      <c r="A1075" s="18">
        <v>1074</v>
      </c>
      <c r="B1075" s="31">
        <v>907002</v>
      </c>
      <c r="C1075" s="32" t="s">
        <v>255</v>
      </c>
      <c r="D1075" s="48" t="s">
        <v>8</v>
      </c>
      <c r="E1075" s="9">
        <v>6668</v>
      </c>
      <c r="F1075" s="9">
        <f t="shared" si="532"/>
        <v>8056.6543793408</v>
      </c>
      <c r="G1075" s="12">
        <v>6500</v>
      </c>
      <c r="H1075" s="9">
        <f t="shared" si="516"/>
        <v>7186.7379999999994</v>
      </c>
      <c r="I1075" s="12">
        <v>5573</v>
      </c>
      <c r="J1075" s="9">
        <f>I1075*(1+5.1%)</f>
        <v>5857.223</v>
      </c>
      <c r="K1075" s="9">
        <f t="shared" si="512"/>
        <v>7033.5384597802667</v>
      </c>
      <c r="L1075" s="71">
        <f t="shared" si="507"/>
        <v>1176.3154597802668</v>
      </c>
      <c r="M1075" s="71">
        <f t="shared" si="533"/>
        <v>5857.223</v>
      </c>
      <c r="N1075" s="14">
        <v>5</v>
      </c>
    </row>
    <row r="1076" spans="1:14" ht="33.75" x14ac:dyDescent="0.25">
      <c r="A1076" s="18">
        <v>1075</v>
      </c>
      <c r="B1076" s="31">
        <v>907003</v>
      </c>
      <c r="C1076" s="32" t="s">
        <v>1196</v>
      </c>
      <c r="D1076" s="48" t="s">
        <v>8</v>
      </c>
      <c r="E1076" s="9">
        <v>23374</v>
      </c>
      <c r="F1076" s="9">
        <f t="shared" si="532"/>
        <v>28241.787561894398</v>
      </c>
      <c r="G1076" s="12">
        <v>22800</v>
      </c>
      <c r="H1076" s="9">
        <f t="shared" si="516"/>
        <v>25208.865600000001</v>
      </c>
      <c r="I1076" s="12">
        <v>8667</v>
      </c>
      <c r="J1076" s="9">
        <f>I1076*(1+5.1%)</f>
        <v>9109.0169999999998</v>
      </c>
      <c r="K1076" s="9">
        <f t="shared" si="512"/>
        <v>20853.223387298134</v>
      </c>
      <c r="L1076" s="71">
        <f t="shared" si="507"/>
        <v>11744.206387298134</v>
      </c>
      <c r="M1076" s="71">
        <f t="shared" si="533"/>
        <v>9109.0169999999998</v>
      </c>
      <c r="N1076" s="14">
        <v>5</v>
      </c>
    </row>
    <row r="1077" spans="1:14" x14ac:dyDescent="0.25">
      <c r="A1077" s="18">
        <v>1076</v>
      </c>
      <c r="B1077" s="31">
        <v>907004</v>
      </c>
      <c r="C1077" s="32" t="s">
        <v>1197</v>
      </c>
      <c r="D1077" s="48" t="s">
        <v>8</v>
      </c>
      <c r="E1077" s="9">
        <v>13178</v>
      </c>
      <c r="F1077" s="9">
        <f t="shared" si="532"/>
        <v>15922.404230796799</v>
      </c>
      <c r="G1077" s="12">
        <v>13700</v>
      </c>
      <c r="H1077" s="9">
        <f t="shared" si="516"/>
        <v>15147.4324</v>
      </c>
      <c r="I1077" s="12">
        <v>15018</v>
      </c>
      <c r="J1077" s="9">
        <f t="shared" ref="J1077:J1084" si="534">I1077*(1+5.1%)</f>
        <v>15783.918</v>
      </c>
      <c r="K1077" s="9">
        <f t="shared" si="512"/>
        <v>15617.9182102656</v>
      </c>
      <c r="L1077" s="53">
        <f t="shared" si="507"/>
        <v>-165.99978973440011</v>
      </c>
      <c r="M1077" s="53">
        <f>+K1077</f>
        <v>15617.9182102656</v>
      </c>
      <c r="N1077" s="14">
        <v>1</v>
      </c>
    </row>
    <row r="1078" spans="1:14" ht="33.75" x14ac:dyDescent="0.25">
      <c r="A1078" s="18">
        <v>1077</v>
      </c>
      <c r="B1078" s="31">
        <v>907005</v>
      </c>
      <c r="C1078" s="32" t="s">
        <v>256</v>
      </c>
      <c r="D1078" s="48" t="s">
        <v>8</v>
      </c>
      <c r="E1078" s="9">
        <v>7733</v>
      </c>
      <c r="F1078" s="9">
        <f t="shared" si="532"/>
        <v>9343.4475578048005</v>
      </c>
      <c r="G1078" s="12">
        <v>7500</v>
      </c>
      <c r="H1078" s="9">
        <f t="shared" si="516"/>
        <v>8292.39</v>
      </c>
      <c r="I1078" s="12">
        <v>5844</v>
      </c>
      <c r="J1078" s="9">
        <f t="shared" si="534"/>
        <v>6142.0439999999999</v>
      </c>
      <c r="K1078" s="9">
        <f t="shared" si="512"/>
        <v>7925.9605192682675</v>
      </c>
      <c r="L1078" s="71">
        <f t="shared" si="507"/>
        <v>1783.9165192682676</v>
      </c>
      <c r="M1078" s="71">
        <f t="shared" ref="M1078:M1079" si="535">+J1078</f>
        <v>6142.0439999999999</v>
      </c>
      <c r="N1078" s="14">
        <v>5</v>
      </c>
    </row>
    <row r="1079" spans="1:14" ht="33.75" x14ac:dyDescent="0.25">
      <c r="A1079" s="18">
        <v>1078</v>
      </c>
      <c r="B1079" s="31">
        <v>907006</v>
      </c>
      <c r="C1079" s="32" t="s">
        <v>1198</v>
      </c>
      <c r="D1079" s="48" t="s">
        <v>8</v>
      </c>
      <c r="E1079" s="9">
        <v>20556</v>
      </c>
      <c r="F1079" s="9">
        <f t="shared" si="532"/>
        <v>24836.920729113597</v>
      </c>
      <c r="G1079" s="12">
        <v>20000</v>
      </c>
      <c r="H1079" s="9">
        <f t="shared" si="516"/>
        <v>22113.039999999997</v>
      </c>
      <c r="I1079" s="12">
        <v>11108</v>
      </c>
      <c r="J1079" s="9">
        <f t="shared" si="534"/>
        <v>11674.508</v>
      </c>
      <c r="K1079" s="9">
        <f t="shared" si="512"/>
        <v>19541.489576371197</v>
      </c>
      <c r="L1079" s="71">
        <f t="shared" si="507"/>
        <v>7866.9815763711977</v>
      </c>
      <c r="M1079" s="71">
        <f t="shared" si="535"/>
        <v>11674.508</v>
      </c>
      <c r="N1079" s="14">
        <v>5</v>
      </c>
    </row>
    <row r="1080" spans="1:14" ht="67.5" x14ac:dyDescent="0.25">
      <c r="A1080" s="18">
        <v>1079</v>
      </c>
      <c r="B1080" s="31">
        <v>907007</v>
      </c>
      <c r="C1080" s="32" t="s">
        <v>1199</v>
      </c>
      <c r="D1080" s="48" t="s">
        <v>8</v>
      </c>
      <c r="E1080" s="9">
        <v>5780</v>
      </c>
      <c r="F1080" s="9">
        <f t="shared" si="532"/>
        <v>6983.7226023679996</v>
      </c>
      <c r="G1080" s="12">
        <v>6005</v>
      </c>
      <c r="H1080" s="9">
        <f t="shared" si="516"/>
        <v>6639.4402599999994</v>
      </c>
      <c r="I1080" s="12">
        <v>6586</v>
      </c>
      <c r="J1080" s="9">
        <f t="shared" si="534"/>
        <v>6921.8859999999995</v>
      </c>
      <c r="K1080" s="9">
        <f t="shared" si="512"/>
        <v>6848.3496207893331</v>
      </c>
      <c r="L1080" s="53">
        <f t="shared" si="507"/>
        <v>-73.536379210666382</v>
      </c>
      <c r="M1080" s="53">
        <f>+K1080</f>
        <v>6848.3496207893331</v>
      </c>
      <c r="N1080" s="14">
        <v>1</v>
      </c>
    </row>
    <row r="1081" spans="1:14" ht="45" x14ac:dyDescent="0.25">
      <c r="A1081" s="18">
        <v>1080</v>
      </c>
      <c r="B1081" s="31">
        <v>907008</v>
      </c>
      <c r="C1081" s="32" t="s">
        <v>1200</v>
      </c>
      <c r="D1081" s="48" t="s">
        <v>8</v>
      </c>
      <c r="E1081" s="9">
        <v>12007</v>
      </c>
      <c r="F1081" s="9">
        <f t="shared" si="532"/>
        <v>14507.535862739198</v>
      </c>
      <c r="G1081" s="12">
        <v>11700</v>
      </c>
      <c r="H1081" s="9">
        <f t="shared" si="516"/>
        <v>12936.1284</v>
      </c>
      <c r="I1081" s="12">
        <v>4329</v>
      </c>
      <c r="J1081" s="9">
        <f t="shared" si="534"/>
        <v>4549.7789999999995</v>
      </c>
      <c r="K1081" s="9">
        <f t="shared" si="512"/>
        <v>10664.481087579732</v>
      </c>
      <c r="L1081" s="71">
        <f t="shared" si="507"/>
        <v>6114.7020875797325</v>
      </c>
      <c r="M1081" s="71">
        <f>+J1081</f>
        <v>4549.7789999999995</v>
      </c>
      <c r="N1081" s="14">
        <v>5</v>
      </c>
    </row>
    <row r="1082" spans="1:14" ht="78.75" x14ac:dyDescent="0.25">
      <c r="A1082" s="18">
        <v>1081</v>
      </c>
      <c r="B1082" s="31">
        <v>907009</v>
      </c>
      <c r="C1082" s="32" t="s">
        <v>257</v>
      </c>
      <c r="D1082" s="48" t="s">
        <v>8</v>
      </c>
      <c r="E1082" s="9">
        <v>20827</v>
      </c>
      <c r="F1082" s="9">
        <f t="shared" si="532"/>
        <v>25164.358242131198</v>
      </c>
      <c r="G1082" s="12">
        <v>21638</v>
      </c>
      <c r="H1082" s="9">
        <f t="shared" si="516"/>
        <v>23924.097975999997</v>
      </c>
      <c r="I1082" s="12">
        <v>65705</v>
      </c>
      <c r="J1082" s="9">
        <f t="shared" si="534"/>
        <v>69055.955000000002</v>
      </c>
      <c r="K1082" s="9">
        <f t="shared" si="512"/>
        <v>39381.470406043729</v>
      </c>
      <c r="L1082" s="53">
        <f t="shared" si="507"/>
        <v>-29674.484593956273</v>
      </c>
      <c r="M1082" s="53">
        <f t="shared" ref="M1082:M1084" si="536">+K1082</f>
        <v>39381.470406043729</v>
      </c>
      <c r="N1082" s="14">
        <v>1</v>
      </c>
    </row>
    <row r="1083" spans="1:14" ht="33.75" x14ac:dyDescent="0.25">
      <c r="A1083" s="18">
        <v>1082</v>
      </c>
      <c r="B1083" s="31">
        <v>907013</v>
      </c>
      <c r="C1083" s="32" t="s">
        <v>258</v>
      </c>
      <c r="D1083" s="48" t="s">
        <v>8</v>
      </c>
      <c r="E1083" s="9">
        <v>7310</v>
      </c>
      <c r="F1083" s="9">
        <f t="shared" si="532"/>
        <v>8832.355055936001</v>
      </c>
      <c r="G1083" s="12">
        <v>7595</v>
      </c>
      <c r="H1083" s="9">
        <f t="shared" si="516"/>
        <v>8397.4269399999994</v>
      </c>
      <c r="I1083" s="12">
        <v>23936</v>
      </c>
      <c r="J1083" s="9">
        <f t="shared" si="534"/>
        <v>25156.735999999997</v>
      </c>
      <c r="K1083" s="9">
        <f t="shared" si="512"/>
        <v>14128.839331978665</v>
      </c>
      <c r="L1083" s="53">
        <f t="shared" si="507"/>
        <v>-11027.896668021333</v>
      </c>
      <c r="M1083" s="53">
        <f t="shared" si="536"/>
        <v>14128.839331978665</v>
      </c>
      <c r="N1083" s="14">
        <v>1</v>
      </c>
    </row>
    <row r="1084" spans="1:14" ht="33.75" x14ac:dyDescent="0.25">
      <c r="A1084" s="18">
        <v>1083</v>
      </c>
      <c r="B1084" s="31">
        <v>907014</v>
      </c>
      <c r="C1084" s="32" t="s">
        <v>259</v>
      </c>
      <c r="D1084" s="48" t="s">
        <v>8</v>
      </c>
      <c r="E1084" s="9">
        <v>34040</v>
      </c>
      <c r="F1084" s="9">
        <f t="shared" si="532"/>
        <v>41129.051450623992</v>
      </c>
      <c r="G1084" s="12">
        <v>33200</v>
      </c>
      <c r="H1084" s="9">
        <f t="shared" si="516"/>
        <v>36707.646399999998</v>
      </c>
      <c r="I1084" s="12">
        <v>65335</v>
      </c>
      <c r="J1084" s="9">
        <f t="shared" si="534"/>
        <v>68667.084999999992</v>
      </c>
      <c r="K1084" s="9">
        <f t="shared" si="512"/>
        <v>48834.594283541323</v>
      </c>
      <c r="L1084" s="53">
        <f t="shared" si="507"/>
        <v>-19832.490716458669</v>
      </c>
      <c r="M1084" s="53">
        <f t="shared" si="536"/>
        <v>48834.594283541323</v>
      </c>
      <c r="N1084" s="14">
        <v>1</v>
      </c>
    </row>
    <row r="1085" spans="1:14" x14ac:dyDescent="0.25">
      <c r="A1085" s="18">
        <v>1084</v>
      </c>
      <c r="B1085" s="31">
        <v>907102</v>
      </c>
      <c r="C1085" s="32" t="s">
        <v>1201</v>
      </c>
      <c r="D1085" s="48" t="s">
        <v>8</v>
      </c>
      <c r="E1085" s="9">
        <v>15295</v>
      </c>
      <c r="F1085" s="9">
        <f t="shared" ref="F1085:F1087" si="537">E1085*(1+9.28%)*(1+5.2%)*(1+5.1%)</f>
        <v>18480.283253152</v>
      </c>
      <c r="G1085" s="12">
        <v>14900</v>
      </c>
      <c r="H1085" s="9">
        <f t="shared" si="516"/>
        <v>16474.214800000002</v>
      </c>
      <c r="I1085" s="12" t="s">
        <v>9</v>
      </c>
      <c r="J1085" s="50" t="s">
        <v>9</v>
      </c>
      <c r="K1085" s="9">
        <f t="shared" si="512"/>
        <v>17477.249026575999</v>
      </c>
      <c r="L1085" s="70">
        <f t="shared" ref="L1085:L1087" si="538">+K1085-H1085</f>
        <v>1003.0342265759973</v>
      </c>
      <c r="M1085" s="70">
        <f t="shared" ref="M1085:M1087" si="539">+H1085</f>
        <v>16474.214800000002</v>
      </c>
      <c r="N1085" s="7">
        <v>4</v>
      </c>
    </row>
    <row r="1086" spans="1:14" ht="33.75" x14ac:dyDescent="0.25">
      <c r="A1086" s="18">
        <v>1085</v>
      </c>
      <c r="B1086" s="31">
        <v>907103</v>
      </c>
      <c r="C1086" s="32" t="s">
        <v>1202</v>
      </c>
      <c r="D1086" s="48" t="s">
        <v>8</v>
      </c>
      <c r="E1086" s="9">
        <v>34040</v>
      </c>
      <c r="F1086" s="9">
        <f t="shared" si="537"/>
        <v>41129.051450623992</v>
      </c>
      <c r="G1086" s="12">
        <v>34900</v>
      </c>
      <c r="H1086" s="9">
        <f t="shared" si="516"/>
        <v>38587.254800000002</v>
      </c>
      <c r="I1086" s="12" t="s">
        <v>9</v>
      </c>
      <c r="J1086" s="50" t="s">
        <v>9</v>
      </c>
      <c r="K1086" s="9">
        <f t="shared" si="512"/>
        <v>39858.153125311997</v>
      </c>
      <c r="L1086" s="70">
        <f t="shared" si="538"/>
        <v>1270.898325311995</v>
      </c>
      <c r="M1086" s="70">
        <f t="shared" si="539"/>
        <v>38587.254800000002</v>
      </c>
      <c r="N1086" s="7">
        <v>4</v>
      </c>
    </row>
    <row r="1087" spans="1:14" ht="22.5" x14ac:dyDescent="0.25">
      <c r="A1087" s="18">
        <v>1086</v>
      </c>
      <c r="B1087" s="31">
        <v>907104</v>
      </c>
      <c r="C1087" s="32" t="s">
        <v>1203</v>
      </c>
      <c r="D1087" s="48" t="s">
        <v>8</v>
      </c>
      <c r="E1087" s="9">
        <v>8927</v>
      </c>
      <c r="F1087" s="9">
        <f t="shared" si="537"/>
        <v>10786.105825491199</v>
      </c>
      <c r="G1087" s="12">
        <v>9500</v>
      </c>
      <c r="H1087" s="9">
        <f t="shared" si="516"/>
        <v>10503.694</v>
      </c>
      <c r="I1087" s="12" t="s">
        <v>9</v>
      </c>
      <c r="J1087" s="50" t="s">
        <v>9</v>
      </c>
      <c r="K1087" s="9">
        <f t="shared" si="512"/>
        <v>10644.899912745599</v>
      </c>
      <c r="L1087" s="70">
        <f t="shared" si="538"/>
        <v>141.20591274559956</v>
      </c>
      <c r="M1087" s="70">
        <f t="shared" si="539"/>
        <v>10503.694</v>
      </c>
      <c r="N1087" s="7">
        <v>4</v>
      </c>
    </row>
    <row r="1088" spans="1:14" x14ac:dyDescent="0.25">
      <c r="A1088" s="18">
        <v>1087</v>
      </c>
      <c r="B1088" s="31">
        <v>907106</v>
      </c>
      <c r="C1088" s="32" t="s">
        <v>260</v>
      </c>
      <c r="D1088" s="48" t="s">
        <v>8</v>
      </c>
      <c r="E1088" s="9">
        <v>7826</v>
      </c>
      <c r="F1088" s="9">
        <f>E1088*(1+9.28%)*(1+5.2%)*(1+5.1%)</f>
        <v>9455.8154128255992</v>
      </c>
      <c r="G1088" s="12">
        <v>7600</v>
      </c>
      <c r="H1088" s="9">
        <f t="shared" si="516"/>
        <v>8402.9552000000003</v>
      </c>
      <c r="I1088" s="12">
        <v>7078</v>
      </c>
      <c r="J1088" s="9">
        <f>I1088*(1+5.1%)</f>
        <v>7438.9779999999992</v>
      </c>
      <c r="K1088" s="9">
        <f t="shared" si="512"/>
        <v>8432.5828709418656</v>
      </c>
      <c r="L1088" s="71">
        <f t="shared" si="507"/>
        <v>993.60487094186647</v>
      </c>
      <c r="M1088" s="71">
        <f>+J1088</f>
        <v>7438.9779999999992</v>
      </c>
      <c r="N1088" s="14">
        <v>5</v>
      </c>
    </row>
    <row r="1089" spans="1:14" ht="22.5" x14ac:dyDescent="0.25">
      <c r="A1089" s="18">
        <v>1088</v>
      </c>
      <c r="B1089" s="31">
        <v>907107</v>
      </c>
      <c r="C1089" s="32" t="s">
        <v>1204</v>
      </c>
      <c r="D1089" s="48" t="s">
        <v>8</v>
      </c>
      <c r="E1089" s="9">
        <v>64017</v>
      </c>
      <c r="F1089" s="9">
        <f t="shared" ref="F1089:F1099" si="540">E1089*(1+9.28%)*(1+5.2%)*(1+5.1%)</f>
        <v>77348.956718995192</v>
      </c>
      <c r="G1089" s="12">
        <v>62300</v>
      </c>
      <c r="H1089" s="9">
        <f t="shared" si="516"/>
        <v>68882.119600000005</v>
      </c>
      <c r="I1089" s="12" t="s">
        <v>9</v>
      </c>
      <c r="J1089" s="50" t="s">
        <v>9</v>
      </c>
      <c r="K1089" s="9">
        <f t="shared" si="512"/>
        <v>73115.538159497606</v>
      </c>
      <c r="L1089" s="70">
        <f t="shared" ref="L1089:L1097" si="541">+K1089-H1089</f>
        <v>4233.4185594976007</v>
      </c>
      <c r="M1089" s="70">
        <f t="shared" ref="M1089:M1099" si="542">+H1089</f>
        <v>68882.119600000005</v>
      </c>
      <c r="N1089" s="7">
        <v>4</v>
      </c>
    </row>
    <row r="1090" spans="1:14" ht="33.75" x14ac:dyDescent="0.25">
      <c r="A1090" s="18">
        <v>1089</v>
      </c>
      <c r="B1090" s="31">
        <v>907108</v>
      </c>
      <c r="C1090" s="32" t="s">
        <v>1205</v>
      </c>
      <c r="D1090" s="48" t="s">
        <v>8</v>
      </c>
      <c r="E1090" s="9">
        <v>15575</v>
      </c>
      <c r="F1090" s="9">
        <f t="shared" si="540"/>
        <v>18818.59507472</v>
      </c>
      <c r="G1090" s="12">
        <v>16181</v>
      </c>
      <c r="H1090" s="9">
        <f t="shared" si="516"/>
        <v>17890.555012000001</v>
      </c>
      <c r="I1090" s="12" t="s">
        <v>9</v>
      </c>
      <c r="J1090" s="50" t="s">
        <v>9</v>
      </c>
      <c r="K1090" s="9">
        <f t="shared" si="512"/>
        <v>18354.575043360001</v>
      </c>
      <c r="L1090" s="70">
        <f t="shared" si="541"/>
        <v>464.02003135999985</v>
      </c>
      <c r="M1090" s="70">
        <f t="shared" si="542"/>
        <v>17890.555012000001</v>
      </c>
      <c r="N1090" s="7">
        <v>4</v>
      </c>
    </row>
    <row r="1091" spans="1:14" ht="22.5" x14ac:dyDescent="0.25">
      <c r="A1091" s="18">
        <v>1090</v>
      </c>
      <c r="B1091" s="31">
        <v>907201</v>
      </c>
      <c r="C1091" s="32" t="s">
        <v>1206</v>
      </c>
      <c r="D1091" s="48" t="s">
        <v>8</v>
      </c>
      <c r="E1091" s="9">
        <v>20448</v>
      </c>
      <c r="F1091" s="9">
        <f t="shared" si="540"/>
        <v>24706.429026508802</v>
      </c>
      <c r="G1091" s="12">
        <v>21244</v>
      </c>
      <c r="H1091" s="9">
        <f t="shared" si="516"/>
        <v>23488.471088000002</v>
      </c>
      <c r="I1091" s="12" t="s">
        <v>9</v>
      </c>
      <c r="J1091" s="50" t="s">
        <v>9</v>
      </c>
      <c r="K1091" s="9">
        <f t="shared" si="512"/>
        <v>24097.450057254402</v>
      </c>
      <c r="L1091" s="70">
        <f t="shared" si="541"/>
        <v>608.9789692544</v>
      </c>
      <c r="M1091" s="70">
        <f t="shared" si="542"/>
        <v>23488.471088000002</v>
      </c>
      <c r="N1091" s="7">
        <v>4</v>
      </c>
    </row>
    <row r="1092" spans="1:14" x14ac:dyDescent="0.25">
      <c r="A1092" s="18">
        <v>1091</v>
      </c>
      <c r="B1092" s="31">
        <v>908308</v>
      </c>
      <c r="C1092" s="32" t="s">
        <v>1207</v>
      </c>
      <c r="D1092" s="48" t="s">
        <v>8</v>
      </c>
      <c r="E1092" s="9">
        <v>361100</v>
      </c>
      <c r="F1092" s="9">
        <f t="shared" si="540"/>
        <v>436301.42417216004</v>
      </c>
      <c r="G1092" s="12">
        <v>351700</v>
      </c>
      <c r="H1092" s="9">
        <f t="shared" si="516"/>
        <v>388857.80839999998</v>
      </c>
      <c r="I1092" s="12" t="s">
        <v>9</v>
      </c>
      <c r="J1092" s="50" t="s">
        <v>9</v>
      </c>
      <c r="K1092" s="9">
        <f t="shared" si="512"/>
        <v>412579.61628607998</v>
      </c>
      <c r="L1092" s="70">
        <f t="shared" si="541"/>
        <v>23721.807886080001</v>
      </c>
      <c r="M1092" s="70">
        <f t="shared" si="542"/>
        <v>388857.80839999998</v>
      </c>
      <c r="N1092" s="7">
        <v>4</v>
      </c>
    </row>
    <row r="1093" spans="1:14" ht="22.5" x14ac:dyDescent="0.25">
      <c r="A1093" s="18">
        <v>1092</v>
      </c>
      <c r="B1093" s="31">
        <v>908314</v>
      </c>
      <c r="C1093" s="32" t="s">
        <v>1208</v>
      </c>
      <c r="D1093" s="48" t="s">
        <v>8</v>
      </c>
      <c r="E1093" s="9">
        <v>134895</v>
      </c>
      <c r="F1093" s="9">
        <f t="shared" si="540"/>
        <v>162987.761322912</v>
      </c>
      <c r="G1093" s="12">
        <v>131400</v>
      </c>
      <c r="H1093" s="9">
        <f t="shared" si="516"/>
        <v>145282.6728</v>
      </c>
      <c r="I1093" s="12" t="s">
        <v>9</v>
      </c>
      <c r="J1093" s="50" t="s">
        <v>9</v>
      </c>
      <c r="K1093" s="9">
        <f t="shared" si="512"/>
        <v>154135.217061456</v>
      </c>
      <c r="L1093" s="70">
        <f t="shared" si="541"/>
        <v>8852.5442614560015</v>
      </c>
      <c r="M1093" s="70">
        <f t="shared" si="542"/>
        <v>145282.6728</v>
      </c>
      <c r="N1093" s="7">
        <v>4</v>
      </c>
    </row>
    <row r="1094" spans="1:14" ht="45" x14ac:dyDescent="0.25">
      <c r="A1094" s="18">
        <v>1093</v>
      </c>
      <c r="B1094" s="31">
        <v>908329</v>
      </c>
      <c r="C1094" s="32" t="s">
        <v>1209</v>
      </c>
      <c r="D1094" s="48" t="s">
        <v>8</v>
      </c>
      <c r="E1094" s="9">
        <v>701500</v>
      </c>
      <c r="F1094" s="9">
        <f t="shared" si="540"/>
        <v>847591.93867840001</v>
      </c>
      <c r="G1094" s="12">
        <v>683200</v>
      </c>
      <c r="H1094" s="9">
        <f t="shared" si="516"/>
        <v>755381.44640000002</v>
      </c>
      <c r="I1094" s="12" t="s">
        <v>9</v>
      </c>
      <c r="J1094" s="50" t="s">
        <v>9</v>
      </c>
      <c r="K1094" s="9">
        <f t="shared" si="512"/>
        <v>801486.69253919995</v>
      </c>
      <c r="L1094" s="70">
        <f t="shared" si="541"/>
        <v>46105.246139199939</v>
      </c>
      <c r="M1094" s="70">
        <f t="shared" si="542"/>
        <v>755381.44640000002</v>
      </c>
      <c r="N1094" s="7">
        <v>4</v>
      </c>
    </row>
    <row r="1095" spans="1:14" ht="22.5" x14ac:dyDescent="0.25">
      <c r="A1095" s="18">
        <v>1094</v>
      </c>
      <c r="B1095" s="31">
        <v>908338</v>
      </c>
      <c r="C1095" s="32" t="s">
        <v>1210</v>
      </c>
      <c r="D1095" s="48" t="s">
        <v>8</v>
      </c>
      <c r="E1095" s="9">
        <v>104759</v>
      </c>
      <c r="F1095" s="9">
        <f t="shared" si="540"/>
        <v>126575.7432701504</v>
      </c>
      <c r="G1095" s="12">
        <v>102000</v>
      </c>
      <c r="H1095" s="9">
        <f t="shared" si="516"/>
        <v>112776.50399999999</v>
      </c>
      <c r="I1095" s="12" t="s">
        <v>9</v>
      </c>
      <c r="J1095" s="50" t="s">
        <v>9</v>
      </c>
      <c r="K1095" s="9">
        <f t="shared" si="512"/>
        <v>119676.1236350752</v>
      </c>
      <c r="L1095" s="70">
        <f t="shared" si="541"/>
        <v>6899.6196350752143</v>
      </c>
      <c r="M1095" s="70">
        <f t="shared" si="542"/>
        <v>112776.50399999999</v>
      </c>
      <c r="N1095" s="7">
        <v>4</v>
      </c>
    </row>
    <row r="1096" spans="1:14" ht="22.5" x14ac:dyDescent="0.25">
      <c r="A1096" s="18">
        <v>1095</v>
      </c>
      <c r="B1096" s="31">
        <v>908351</v>
      </c>
      <c r="C1096" s="32" t="s">
        <v>1211</v>
      </c>
      <c r="D1096" s="48" t="s">
        <v>8</v>
      </c>
      <c r="E1096" s="9">
        <v>506000</v>
      </c>
      <c r="F1096" s="9">
        <f t="shared" si="540"/>
        <v>611377.79183360003</v>
      </c>
      <c r="G1096" s="12">
        <v>492800</v>
      </c>
      <c r="H1096" s="9">
        <f t="shared" si="516"/>
        <v>544865.30559999996</v>
      </c>
      <c r="I1096" s="12" t="s">
        <v>9</v>
      </c>
      <c r="J1096" s="50" t="s">
        <v>9</v>
      </c>
      <c r="K1096" s="9">
        <f t="shared" si="512"/>
        <v>578121.54871680005</v>
      </c>
      <c r="L1096" s="70">
        <f t="shared" si="541"/>
        <v>33256.243116800091</v>
      </c>
      <c r="M1096" s="70">
        <f t="shared" si="542"/>
        <v>544865.30559999996</v>
      </c>
      <c r="N1096" s="7">
        <v>4</v>
      </c>
    </row>
    <row r="1097" spans="1:14" ht="22.5" x14ac:dyDescent="0.25">
      <c r="A1097" s="18">
        <v>1096</v>
      </c>
      <c r="B1097" s="31">
        <v>908355</v>
      </c>
      <c r="C1097" s="32" t="s">
        <v>1212</v>
      </c>
      <c r="D1097" s="48" t="s">
        <v>8</v>
      </c>
      <c r="E1097" s="9">
        <v>119600</v>
      </c>
      <c r="F1097" s="9">
        <f t="shared" si="540"/>
        <v>144507.47806975999</v>
      </c>
      <c r="G1097" s="12">
        <v>116500</v>
      </c>
      <c r="H1097" s="9">
        <f t="shared" si="516"/>
        <v>128808.458</v>
      </c>
      <c r="I1097" s="12" t="s">
        <v>9</v>
      </c>
      <c r="J1097" s="50" t="s">
        <v>9</v>
      </c>
      <c r="K1097" s="9">
        <f t="shared" si="512"/>
        <v>136657.96803488</v>
      </c>
      <c r="L1097" s="70">
        <f t="shared" si="541"/>
        <v>7849.5100348800042</v>
      </c>
      <c r="M1097" s="70">
        <f t="shared" si="542"/>
        <v>128808.458</v>
      </c>
      <c r="N1097" s="7">
        <v>4</v>
      </c>
    </row>
    <row r="1098" spans="1:14" ht="33.75" x14ac:dyDescent="0.25">
      <c r="A1098" s="18">
        <v>1097</v>
      </c>
      <c r="B1098" s="31">
        <v>908411</v>
      </c>
      <c r="C1098" s="32" t="s">
        <v>1213</v>
      </c>
      <c r="D1098" s="48" t="s">
        <v>8</v>
      </c>
      <c r="E1098" s="9">
        <v>590640</v>
      </c>
      <c r="F1098" s="9">
        <f t="shared" si="540"/>
        <v>713644.62246758398</v>
      </c>
      <c r="G1098" s="12">
        <v>575200</v>
      </c>
      <c r="H1098" s="9">
        <f t="shared" si="516"/>
        <v>635971.03039999993</v>
      </c>
      <c r="I1098" s="12" t="s">
        <v>9</v>
      </c>
      <c r="J1098" s="50" t="s">
        <v>9</v>
      </c>
      <c r="K1098" s="9">
        <f t="shared" si="512"/>
        <v>674807.82643379201</v>
      </c>
      <c r="L1098" s="70">
        <f>+K1098-H1098</f>
        <v>38836.796033792081</v>
      </c>
      <c r="M1098" s="70">
        <f t="shared" si="542"/>
        <v>635971.03039999993</v>
      </c>
      <c r="N1098" s="7">
        <v>4</v>
      </c>
    </row>
    <row r="1099" spans="1:14" ht="45" x14ac:dyDescent="0.25">
      <c r="A1099" s="18">
        <v>1098</v>
      </c>
      <c r="B1099" s="31">
        <v>908418</v>
      </c>
      <c r="C1099" s="32" t="s">
        <v>1214</v>
      </c>
      <c r="D1099" s="48" t="s">
        <v>8</v>
      </c>
      <c r="E1099" s="9">
        <v>1279030</v>
      </c>
      <c r="F1099" s="9">
        <f t="shared" si="540"/>
        <v>1545396.3183575678</v>
      </c>
      <c r="G1099" s="12">
        <v>1245700</v>
      </c>
      <c r="H1099" s="9">
        <f t="shared" si="516"/>
        <v>1377310.6964</v>
      </c>
      <c r="I1099" s="12" t="s">
        <v>9</v>
      </c>
      <c r="J1099" s="50" t="s">
        <v>9</v>
      </c>
      <c r="K1099" s="9">
        <f t="shared" ref="K1099:K1162" si="543">+AVERAGE(F1099,H1099,J1099)</f>
        <v>1461353.507378784</v>
      </c>
      <c r="L1099" s="70">
        <f>+K1099-H1099</f>
        <v>84042.810978783993</v>
      </c>
      <c r="M1099" s="70">
        <f t="shared" si="542"/>
        <v>1377310.6964</v>
      </c>
      <c r="N1099" s="7">
        <v>4</v>
      </c>
    </row>
    <row r="1100" spans="1:14" ht="45" x14ac:dyDescent="0.25">
      <c r="A1100" s="18">
        <v>1099</v>
      </c>
      <c r="B1100" s="31">
        <v>908421</v>
      </c>
      <c r="C1100" s="32" t="s">
        <v>261</v>
      </c>
      <c r="D1100" s="48" t="s">
        <v>8</v>
      </c>
      <c r="E1100" s="9">
        <v>1150000</v>
      </c>
      <c r="F1100" s="9">
        <f>E1100*(1+9.28%)*(1+5.2%)*(1+5.1%)</f>
        <v>1389494.9814399998</v>
      </c>
      <c r="G1100" s="12">
        <v>1120000</v>
      </c>
      <c r="H1100" s="9">
        <f t="shared" si="516"/>
        <v>1238330.24</v>
      </c>
      <c r="I1100" s="12">
        <v>1309083</v>
      </c>
      <c r="J1100" s="9">
        <f>I1100*(1+5.1%)</f>
        <v>1375846.233</v>
      </c>
      <c r="K1100" s="9">
        <f t="shared" si="543"/>
        <v>1334557.1514799998</v>
      </c>
      <c r="L1100" s="53">
        <f t="shared" ref="L1100:L1153" si="544">+K1100-J1100</f>
        <v>-41289.08152000024</v>
      </c>
      <c r="M1100" s="53">
        <f>+K1100</f>
        <v>1334557.1514799998</v>
      </c>
      <c r="N1100" s="14">
        <v>1</v>
      </c>
    </row>
    <row r="1101" spans="1:14" ht="45" x14ac:dyDescent="0.25">
      <c r="A1101" s="18">
        <v>1100</v>
      </c>
      <c r="B1101" s="31">
        <v>908427</v>
      </c>
      <c r="C1101" s="32" t="s">
        <v>1215</v>
      </c>
      <c r="D1101" s="48" t="s">
        <v>8</v>
      </c>
      <c r="E1101" s="9">
        <v>327750</v>
      </c>
      <c r="F1101" s="9">
        <f t="shared" ref="F1101" si="545">E1101*(1+9.28%)*(1+5.2%)*(1+5.1%)</f>
        <v>396006.06971040001</v>
      </c>
      <c r="G1101" s="12">
        <v>319200</v>
      </c>
      <c r="H1101" s="9">
        <f t="shared" si="516"/>
        <v>352924.11839999998</v>
      </c>
      <c r="I1101" s="12" t="s">
        <v>9</v>
      </c>
      <c r="J1101" s="50" t="s">
        <v>9</v>
      </c>
      <c r="K1101" s="9">
        <f t="shared" si="543"/>
        <v>374465.0940552</v>
      </c>
      <c r="L1101" s="70">
        <f>+K1101-H1101</f>
        <v>21540.975655200018</v>
      </c>
      <c r="M1101" s="70">
        <f>+H1101</f>
        <v>352924.11839999998</v>
      </c>
      <c r="N1101" s="7">
        <v>4</v>
      </c>
    </row>
    <row r="1102" spans="1:14" ht="45" x14ac:dyDescent="0.25">
      <c r="A1102" s="18">
        <v>1101</v>
      </c>
      <c r="B1102" s="31">
        <v>908441</v>
      </c>
      <c r="C1102" s="32" t="s">
        <v>1216</v>
      </c>
      <c r="D1102" s="33" t="s">
        <v>1217</v>
      </c>
      <c r="E1102" s="9">
        <v>419750</v>
      </c>
      <c r="F1102" s="9">
        <f>E1102*(1+9.28%)*(1+5.2%)*(1+5.1%)</f>
        <v>507165.66822559998</v>
      </c>
      <c r="G1102" s="12">
        <v>408800</v>
      </c>
      <c r="H1102" s="9">
        <f t="shared" si="516"/>
        <v>451990.53759999998</v>
      </c>
      <c r="I1102" s="12">
        <v>271013</v>
      </c>
      <c r="J1102" s="9">
        <f>I1102*(1+5.1%)</f>
        <v>284834.663</v>
      </c>
      <c r="K1102" s="9">
        <f t="shared" si="543"/>
        <v>414663.62294186669</v>
      </c>
      <c r="L1102" s="71">
        <f t="shared" si="544"/>
        <v>129828.95994186669</v>
      </c>
      <c r="M1102" s="71">
        <f t="shared" ref="M1102:M1105" si="546">+J1102</f>
        <v>284834.663</v>
      </c>
      <c r="N1102" s="14">
        <v>5</v>
      </c>
    </row>
    <row r="1103" spans="1:14" ht="22.5" x14ac:dyDescent="0.25">
      <c r="A1103" s="18">
        <v>1102</v>
      </c>
      <c r="B1103" s="31">
        <v>908805</v>
      </c>
      <c r="C1103" s="32" t="s">
        <v>1218</v>
      </c>
      <c r="D1103" s="48" t="s">
        <v>8</v>
      </c>
      <c r="E1103" s="9">
        <v>328492</v>
      </c>
      <c r="F1103" s="9">
        <f>E1103*(1+9.28%)*(1+5.2%)*(1+5.1%)</f>
        <v>396902.59603755519</v>
      </c>
      <c r="G1103" s="12">
        <v>319900</v>
      </c>
      <c r="H1103" s="9">
        <f t="shared" si="516"/>
        <v>353698.07479999994</v>
      </c>
      <c r="I1103" s="12">
        <v>340730</v>
      </c>
      <c r="J1103" s="9">
        <f>I1103*(1+5.1%)</f>
        <v>358107.23</v>
      </c>
      <c r="K1103" s="9">
        <f t="shared" si="543"/>
        <v>369569.300279185</v>
      </c>
      <c r="L1103" s="71">
        <f t="shared" si="544"/>
        <v>11462.07027918502</v>
      </c>
      <c r="M1103" s="71">
        <f t="shared" si="546"/>
        <v>358107.23</v>
      </c>
      <c r="N1103" s="14">
        <v>5</v>
      </c>
    </row>
    <row r="1104" spans="1:14" ht="22.5" x14ac:dyDescent="0.25">
      <c r="A1104" s="18">
        <v>1103</v>
      </c>
      <c r="B1104" s="31">
        <v>908806</v>
      </c>
      <c r="C1104" s="32" t="s">
        <v>1219</v>
      </c>
      <c r="D1104" s="48" t="s">
        <v>8</v>
      </c>
      <c r="E1104" s="9">
        <v>560561</v>
      </c>
      <c r="F1104" s="9">
        <f>E1104*(1+9.28%)*(1+5.2%)*(1+5.1%)</f>
        <v>677301.47503564158</v>
      </c>
      <c r="G1104" s="12">
        <v>582383</v>
      </c>
      <c r="H1104" s="9">
        <f t="shared" si="516"/>
        <v>643912.92871600005</v>
      </c>
      <c r="I1104" s="12">
        <v>366935</v>
      </c>
      <c r="J1104" s="9">
        <f>I1104*(1+5.1%)</f>
        <v>385648.685</v>
      </c>
      <c r="K1104" s="9">
        <f t="shared" si="543"/>
        <v>568954.36291721382</v>
      </c>
      <c r="L1104" s="71">
        <f t="shared" si="544"/>
        <v>183305.67791721382</v>
      </c>
      <c r="M1104" s="71">
        <f t="shared" si="546"/>
        <v>385648.685</v>
      </c>
      <c r="N1104" s="14">
        <v>5</v>
      </c>
    </row>
    <row r="1105" spans="1:14" ht="22.5" x14ac:dyDescent="0.25">
      <c r="A1105" s="18">
        <v>1104</v>
      </c>
      <c r="B1105" s="31">
        <v>908807</v>
      </c>
      <c r="C1105" s="32" t="s">
        <v>1220</v>
      </c>
      <c r="D1105" s="48" t="s">
        <v>8</v>
      </c>
      <c r="E1105" s="9">
        <v>297294</v>
      </c>
      <c r="F1105" s="9">
        <f>E1105*(1+9.28%)*(1+5.2%)*(1+5.1%)</f>
        <v>359207.40957584634</v>
      </c>
      <c r="G1105" s="12">
        <v>328300</v>
      </c>
      <c r="H1105" s="9">
        <f t="shared" si="516"/>
        <v>362985.55160000001</v>
      </c>
      <c r="I1105" s="12">
        <v>342735</v>
      </c>
      <c r="J1105" s="9">
        <f>I1105*(1+5.1%)</f>
        <v>360214.48499999999</v>
      </c>
      <c r="K1105" s="9">
        <f t="shared" si="543"/>
        <v>360802.48205861542</v>
      </c>
      <c r="L1105" s="71">
        <f t="shared" si="544"/>
        <v>587.99705861543771</v>
      </c>
      <c r="M1105" s="71">
        <f t="shared" si="546"/>
        <v>360214.48499999999</v>
      </c>
      <c r="N1105" s="14">
        <v>5</v>
      </c>
    </row>
    <row r="1106" spans="1:14" ht="22.5" x14ac:dyDescent="0.25">
      <c r="A1106" s="18">
        <v>1105</v>
      </c>
      <c r="B1106" s="31">
        <v>908808</v>
      </c>
      <c r="C1106" s="32" t="s">
        <v>1221</v>
      </c>
      <c r="D1106" s="48" t="s">
        <v>8</v>
      </c>
      <c r="E1106" s="9">
        <v>444015</v>
      </c>
      <c r="F1106" s="9">
        <f t="shared" ref="F1106:F1108" si="547">E1106*(1+9.28%)*(1+5.2%)*(1+5.1%)</f>
        <v>536484.01233398402</v>
      </c>
      <c r="G1106" s="12">
        <v>432400</v>
      </c>
      <c r="H1106" s="9">
        <f t="shared" si="516"/>
        <v>478083.92480000004</v>
      </c>
      <c r="I1106" s="12" t="s">
        <v>9</v>
      </c>
      <c r="J1106" s="50" t="s">
        <v>9</v>
      </c>
      <c r="K1106" s="9">
        <f t="shared" si="543"/>
        <v>507283.96856699203</v>
      </c>
      <c r="L1106" s="70">
        <f>+K1106-H1106</f>
        <v>29200.043766991992</v>
      </c>
      <c r="M1106" s="70">
        <f t="shared" ref="M1106:M1108" si="548">+H1106</f>
        <v>478083.92480000004</v>
      </c>
      <c r="N1106" s="7">
        <v>4</v>
      </c>
    </row>
    <row r="1107" spans="1:14" ht="22.5" x14ac:dyDescent="0.25">
      <c r="A1107" s="18">
        <v>1106</v>
      </c>
      <c r="B1107" s="31">
        <v>908809</v>
      </c>
      <c r="C1107" s="32" t="s">
        <v>1222</v>
      </c>
      <c r="D1107" s="48" t="s">
        <v>8</v>
      </c>
      <c r="E1107" s="9">
        <v>908367</v>
      </c>
      <c r="F1107" s="9">
        <f t="shared" si="547"/>
        <v>1097540.3372223552</v>
      </c>
      <c r="G1107" s="12">
        <v>882700</v>
      </c>
      <c r="H1107" s="9">
        <f t="shared" ref="H1107:H1159" si="549">G1107*(1+5.2%)*(1+5.1%)</f>
        <v>975959.02039999992</v>
      </c>
      <c r="I1107" s="12" t="s">
        <v>9</v>
      </c>
      <c r="J1107" s="50" t="s">
        <v>9</v>
      </c>
      <c r="K1107" s="9">
        <f t="shared" si="543"/>
        <v>1036749.6788111776</v>
      </c>
      <c r="L1107" s="70">
        <f>+K1107-H1107</f>
        <v>60790.65841117769</v>
      </c>
      <c r="M1107" s="70">
        <f t="shared" si="548"/>
        <v>975959.02039999992</v>
      </c>
      <c r="N1107" s="7">
        <v>4</v>
      </c>
    </row>
    <row r="1108" spans="1:14" ht="22.5" x14ac:dyDescent="0.25">
      <c r="A1108" s="18">
        <v>1107</v>
      </c>
      <c r="B1108" s="31">
        <v>908813</v>
      </c>
      <c r="C1108" s="32" t="s">
        <v>1223</v>
      </c>
      <c r="D1108" s="48" t="s">
        <v>8</v>
      </c>
      <c r="E1108" s="9">
        <v>609500</v>
      </c>
      <c r="F1108" s="9">
        <f t="shared" si="547"/>
        <v>736432.34016319993</v>
      </c>
      <c r="G1108" s="12">
        <v>593600</v>
      </c>
      <c r="H1108" s="9">
        <f t="shared" si="549"/>
        <v>656315.02720000001</v>
      </c>
      <c r="I1108" s="12" t="s">
        <v>9</v>
      </c>
      <c r="J1108" s="50" t="s">
        <v>9</v>
      </c>
      <c r="K1108" s="9">
        <f t="shared" si="543"/>
        <v>696373.68368160003</v>
      </c>
      <c r="L1108" s="70">
        <f>+K1108-H1108</f>
        <v>40058.656481600017</v>
      </c>
      <c r="M1108" s="70">
        <f t="shared" si="548"/>
        <v>656315.02720000001</v>
      </c>
      <c r="N1108" s="7">
        <v>4</v>
      </c>
    </row>
    <row r="1109" spans="1:14" ht="45" x14ac:dyDescent="0.25">
      <c r="A1109" s="18">
        <v>1108</v>
      </c>
      <c r="B1109" s="31">
        <v>908832</v>
      </c>
      <c r="C1109" s="32" t="s">
        <v>1224</v>
      </c>
      <c r="D1109" s="48" t="s">
        <v>8</v>
      </c>
      <c r="E1109" s="9">
        <v>560561</v>
      </c>
      <c r="F1109" s="9">
        <f>E1109*(1+9.28%)*(1+5.2%)*(1+5.1%)</f>
        <v>677301.47503564158</v>
      </c>
      <c r="G1109" s="12">
        <v>582383</v>
      </c>
      <c r="H1109" s="9">
        <f t="shared" si="549"/>
        <v>643912.92871600005</v>
      </c>
      <c r="I1109" s="12">
        <v>231264</v>
      </c>
      <c r="J1109" s="9">
        <f>I1109*(1+5.1%)</f>
        <v>243058.46399999998</v>
      </c>
      <c r="K1109" s="9">
        <f t="shared" si="543"/>
        <v>521424.28925054712</v>
      </c>
      <c r="L1109" s="71">
        <f t="shared" si="544"/>
        <v>278365.82525054715</v>
      </c>
      <c r="M1109" s="71">
        <f t="shared" ref="M1109:M1112" si="550">+J1109</f>
        <v>243058.46399999998</v>
      </c>
      <c r="N1109" s="14">
        <v>5</v>
      </c>
    </row>
    <row r="1110" spans="1:14" ht="56.25" x14ac:dyDescent="0.25">
      <c r="A1110" s="18">
        <v>1109</v>
      </c>
      <c r="B1110" s="31">
        <v>908856</v>
      </c>
      <c r="C1110" s="32" t="s">
        <v>1225</v>
      </c>
      <c r="D1110" s="33" t="s">
        <v>1226</v>
      </c>
      <c r="E1110" s="9">
        <v>153926</v>
      </c>
      <c r="F1110" s="9">
        <f>E1110*(1+9.28%)*(1+5.2%)*(1+5.1%)</f>
        <v>185982.0908809856</v>
      </c>
      <c r="G1110" s="12">
        <v>149900</v>
      </c>
      <c r="H1110" s="9">
        <f t="shared" si="549"/>
        <v>165737.23480000001</v>
      </c>
      <c r="I1110" s="12">
        <v>143898</v>
      </c>
      <c r="J1110" s="9">
        <f>I1110*(1+5.1%)</f>
        <v>151236.79799999998</v>
      </c>
      <c r="K1110" s="9">
        <f t="shared" si="543"/>
        <v>167652.04122699518</v>
      </c>
      <c r="L1110" s="71">
        <f t="shared" si="544"/>
        <v>16415.243226995197</v>
      </c>
      <c r="M1110" s="71">
        <f t="shared" si="550"/>
        <v>151236.79799999998</v>
      </c>
      <c r="N1110" s="14">
        <v>5</v>
      </c>
    </row>
    <row r="1111" spans="1:14" ht="67.5" x14ac:dyDescent="0.25">
      <c r="A1111" s="18">
        <v>1110</v>
      </c>
      <c r="B1111" s="31">
        <v>908859</v>
      </c>
      <c r="C1111" s="32" t="s">
        <v>1227</v>
      </c>
      <c r="D1111" s="48" t="s">
        <v>8</v>
      </c>
      <c r="E1111" s="9">
        <v>1005215</v>
      </c>
      <c r="F1111" s="9">
        <f>E1111*(1+9.28%)*(1+5.2%)*(1+5.1%)</f>
        <v>1214557.5632767039</v>
      </c>
      <c r="G1111" s="12">
        <v>979000</v>
      </c>
      <c r="H1111" s="9">
        <f t="shared" si="549"/>
        <v>1082433.308</v>
      </c>
      <c r="I1111" s="12">
        <v>954512</v>
      </c>
      <c r="J1111" s="9">
        <f>I1111*(1+5.1%)</f>
        <v>1003192.112</v>
      </c>
      <c r="K1111" s="9">
        <f t="shared" si="543"/>
        <v>1100060.9944255678</v>
      </c>
      <c r="L1111" s="71">
        <f t="shared" si="544"/>
        <v>96868.882425567834</v>
      </c>
      <c r="M1111" s="71">
        <f t="shared" si="550"/>
        <v>1003192.112</v>
      </c>
      <c r="N1111" s="14">
        <v>5</v>
      </c>
    </row>
    <row r="1112" spans="1:14" ht="56.25" x14ac:dyDescent="0.25">
      <c r="A1112" s="18">
        <v>1111</v>
      </c>
      <c r="B1112" s="31">
        <v>908862</v>
      </c>
      <c r="C1112" s="32" t="s">
        <v>1228</v>
      </c>
      <c r="D1112" s="48" t="s">
        <v>8</v>
      </c>
      <c r="E1112" s="9">
        <v>342010</v>
      </c>
      <c r="F1112" s="9">
        <f>E1112*(1+9.28%)*(1+5.2%)*(1+5.1%)</f>
        <v>413235.80748025596</v>
      </c>
      <c r="G1112" s="12">
        <v>333100</v>
      </c>
      <c r="H1112" s="9">
        <f t="shared" si="549"/>
        <v>368292.68119999999</v>
      </c>
      <c r="I1112" s="12">
        <v>335070</v>
      </c>
      <c r="J1112" s="9">
        <f>I1112*(1+5.1%)</f>
        <v>352158.57</v>
      </c>
      <c r="K1112" s="9">
        <f t="shared" si="543"/>
        <v>377895.68622675195</v>
      </c>
      <c r="L1112" s="71">
        <f t="shared" si="544"/>
        <v>25737.116226751939</v>
      </c>
      <c r="M1112" s="71">
        <f t="shared" si="550"/>
        <v>352158.57</v>
      </c>
      <c r="N1112" s="14">
        <v>5</v>
      </c>
    </row>
    <row r="1113" spans="1:14" ht="56.25" x14ac:dyDescent="0.25">
      <c r="A1113" s="18">
        <v>1112</v>
      </c>
      <c r="B1113" s="31">
        <v>908870</v>
      </c>
      <c r="C1113" s="32" t="s">
        <v>1229</v>
      </c>
      <c r="D1113" s="48" t="s">
        <v>8</v>
      </c>
      <c r="E1113" s="9">
        <v>460000</v>
      </c>
      <c r="F1113" s="9">
        <f t="shared" ref="F1113" si="551">E1113*(1+9.28%)*(1+5.2%)*(1+5.1%)</f>
        <v>555797.99257600005</v>
      </c>
      <c r="G1113" s="12">
        <v>448000</v>
      </c>
      <c r="H1113" s="9">
        <f t="shared" si="549"/>
        <v>495332.09599999996</v>
      </c>
      <c r="I1113" s="12" t="s">
        <v>9</v>
      </c>
      <c r="J1113" s="50" t="s">
        <v>9</v>
      </c>
      <c r="K1113" s="9">
        <f t="shared" si="543"/>
        <v>525565.04428799998</v>
      </c>
      <c r="L1113" s="70">
        <f>+K1113-H1113</f>
        <v>30232.948288000014</v>
      </c>
      <c r="M1113" s="70">
        <f>+H1113</f>
        <v>495332.09599999996</v>
      </c>
      <c r="N1113" s="7">
        <v>4</v>
      </c>
    </row>
    <row r="1114" spans="1:14" ht="56.25" x14ac:dyDescent="0.25">
      <c r="A1114" s="18">
        <v>1113</v>
      </c>
      <c r="B1114" s="31">
        <v>908872</v>
      </c>
      <c r="C1114" s="32" t="s">
        <v>1230</v>
      </c>
      <c r="D1114" s="48" t="s">
        <v>8</v>
      </c>
      <c r="E1114" s="9">
        <v>320965</v>
      </c>
      <c r="F1114" s="9">
        <f>E1114*(1+9.28%)*(1+5.2%)*(1+5.1%)</f>
        <v>387808.04931990401</v>
      </c>
      <c r="G1114" s="12">
        <v>312600</v>
      </c>
      <c r="H1114" s="9">
        <f t="shared" si="549"/>
        <v>345626.81520000001</v>
      </c>
      <c r="I1114" s="12">
        <v>349031.25</v>
      </c>
      <c r="J1114" s="9">
        <f>I1114*(1+5.1%)</f>
        <v>366831.84375</v>
      </c>
      <c r="K1114" s="9">
        <f t="shared" si="543"/>
        <v>366755.56942330132</v>
      </c>
      <c r="L1114" s="53">
        <f t="shared" si="544"/>
        <v>-76.274326698679943</v>
      </c>
      <c r="M1114" s="53">
        <f t="shared" ref="M1114:M1115" si="552">+K1114</f>
        <v>366755.56942330132</v>
      </c>
      <c r="N1114" s="14">
        <v>1</v>
      </c>
    </row>
    <row r="1115" spans="1:14" ht="67.5" x14ac:dyDescent="0.25">
      <c r="A1115" s="18">
        <v>1114</v>
      </c>
      <c r="B1115" s="31">
        <v>908873</v>
      </c>
      <c r="C1115" s="32" t="s">
        <v>1231</v>
      </c>
      <c r="D1115" s="48" t="s">
        <v>8</v>
      </c>
      <c r="E1115" s="9">
        <v>418557</v>
      </c>
      <c r="F1115" s="9">
        <f>E1115*(1+9.28%)*(1+5.2%)*(1+5.1%)</f>
        <v>505724.2182144192</v>
      </c>
      <c r="G1115" s="12">
        <v>434852</v>
      </c>
      <c r="H1115" s="9">
        <f t="shared" si="549"/>
        <v>480794.98350399995</v>
      </c>
      <c r="I1115" s="12">
        <v>611131</v>
      </c>
      <c r="J1115" s="9">
        <f>I1115*(1+5.1%)</f>
        <v>642298.68099999998</v>
      </c>
      <c r="K1115" s="9">
        <f t="shared" si="543"/>
        <v>542939.29423947306</v>
      </c>
      <c r="L1115" s="53">
        <f t="shared" si="544"/>
        <v>-99359.386760526919</v>
      </c>
      <c r="M1115" s="53">
        <f t="shared" si="552"/>
        <v>542939.29423947306</v>
      </c>
      <c r="N1115" s="14">
        <v>1</v>
      </c>
    </row>
    <row r="1116" spans="1:14" ht="56.25" x14ac:dyDescent="0.25">
      <c r="A1116" s="18">
        <v>1115</v>
      </c>
      <c r="B1116" s="31">
        <v>908877</v>
      </c>
      <c r="C1116" s="32" t="s">
        <v>1232</v>
      </c>
      <c r="D1116" s="48" t="s">
        <v>8</v>
      </c>
      <c r="E1116" s="9">
        <v>670956</v>
      </c>
      <c r="F1116" s="9">
        <f t="shared" ref="F1116" si="553">E1116*(1+9.28%)*(1+5.2%)*(1+5.1%)</f>
        <v>810686.95197135361</v>
      </c>
      <c r="G1116" s="12">
        <v>653500</v>
      </c>
      <c r="H1116" s="9">
        <f t="shared" si="549"/>
        <v>722543.58199999994</v>
      </c>
      <c r="I1116" s="12" t="s">
        <v>9</v>
      </c>
      <c r="J1116" s="50" t="s">
        <v>9</v>
      </c>
      <c r="K1116" s="9">
        <f t="shared" si="543"/>
        <v>766615.26698567672</v>
      </c>
      <c r="L1116" s="70">
        <f>+K1116-H1116</f>
        <v>44071.68498567678</v>
      </c>
      <c r="M1116" s="70">
        <f>+H1116</f>
        <v>722543.58199999994</v>
      </c>
      <c r="N1116" s="7">
        <v>4</v>
      </c>
    </row>
    <row r="1117" spans="1:14" ht="78.75" x14ac:dyDescent="0.25">
      <c r="A1117" s="18">
        <v>1116</v>
      </c>
      <c r="B1117" s="31">
        <v>908885</v>
      </c>
      <c r="C1117" s="32" t="s">
        <v>1233</v>
      </c>
      <c r="D1117" s="48" t="s">
        <v>8</v>
      </c>
      <c r="E1117" s="9">
        <v>529000</v>
      </c>
      <c r="F1117" s="9">
        <f>E1117*(1+9.28%)*(1+5.2%)*(1+5.1%)</f>
        <v>639167.6914623999</v>
      </c>
      <c r="G1117" s="12">
        <v>515200</v>
      </c>
      <c r="H1117" s="9">
        <f t="shared" si="549"/>
        <v>569631.91039999994</v>
      </c>
      <c r="I1117" s="12">
        <v>408983</v>
      </c>
      <c r="J1117" s="9">
        <f>I1117*(1+5.1%)</f>
        <v>429841.13299999997</v>
      </c>
      <c r="K1117" s="9">
        <f t="shared" si="543"/>
        <v>546213.57828746655</v>
      </c>
      <c r="L1117" s="71">
        <f t="shared" si="544"/>
        <v>116372.44528746657</v>
      </c>
      <c r="M1117" s="71">
        <f>+J1117</f>
        <v>429841.13299999997</v>
      </c>
      <c r="N1117" s="14">
        <v>5</v>
      </c>
    </row>
    <row r="1118" spans="1:14" ht="180" x14ac:dyDescent="0.25">
      <c r="A1118" s="18">
        <v>1117</v>
      </c>
      <c r="B1118" s="31">
        <v>911003</v>
      </c>
      <c r="C1118" s="32" t="s">
        <v>1234</v>
      </c>
      <c r="D1118" s="48" t="s">
        <v>8</v>
      </c>
      <c r="E1118" s="9">
        <v>52253</v>
      </c>
      <c r="F1118" s="9">
        <f t="shared" ref="F1118" si="554">E1118*(1+9.28%)*(1+5.2%)*(1+5.1%)</f>
        <v>63135.027187116793</v>
      </c>
      <c r="G1118" s="12">
        <v>54287</v>
      </c>
      <c r="H1118" s="9">
        <f t="shared" si="549"/>
        <v>60022.530123999997</v>
      </c>
      <c r="I1118" s="12" t="s">
        <v>9</v>
      </c>
      <c r="J1118" s="50" t="s">
        <v>9</v>
      </c>
      <c r="K1118" s="9">
        <f t="shared" si="543"/>
        <v>61578.778655558395</v>
      </c>
      <c r="L1118" s="70">
        <f>+K1118-H1118</f>
        <v>1556.2485315583981</v>
      </c>
      <c r="M1118" s="70">
        <f>+H1118</f>
        <v>60022.530123999997</v>
      </c>
      <c r="N1118" s="7">
        <v>4</v>
      </c>
    </row>
    <row r="1119" spans="1:14" ht="168.75" x14ac:dyDescent="0.25">
      <c r="A1119" s="18">
        <v>1118</v>
      </c>
      <c r="B1119" s="31">
        <v>911004</v>
      </c>
      <c r="C1119" s="32" t="s">
        <v>1235</v>
      </c>
      <c r="D1119" s="48" t="s">
        <v>8</v>
      </c>
      <c r="E1119" s="9">
        <v>52253</v>
      </c>
      <c r="F1119" s="9">
        <f>E1119*(1+9.28%)*(1+5.2%)*(1+5.1%)</f>
        <v>63135.027187116793</v>
      </c>
      <c r="G1119" s="12">
        <v>54287</v>
      </c>
      <c r="H1119" s="9">
        <f t="shared" si="549"/>
        <v>60022.530123999997</v>
      </c>
      <c r="I1119" s="12">
        <v>61934</v>
      </c>
      <c r="J1119" s="9">
        <f>I1119*(1+5.1%)</f>
        <v>65092.633999999998</v>
      </c>
      <c r="K1119" s="9">
        <f t="shared" si="543"/>
        <v>62750.063770372268</v>
      </c>
      <c r="L1119" s="53">
        <f t="shared" si="544"/>
        <v>-2342.5702296277304</v>
      </c>
      <c r="M1119" s="53">
        <f>+K1119</f>
        <v>62750.063770372268</v>
      </c>
      <c r="N1119" s="14">
        <v>1</v>
      </c>
    </row>
    <row r="1120" spans="1:14" ht="56.25" x14ac:dyDescent="0.25">
      <c r="A1120" s="18">
        <v>1119</v>
      </c>
      <c r="B1120" s="31">
        <v>911005</v>
      </c>
      <c r="C1120" s="32" t="s">
        <v>1236</v>
      </c>
      <c r="D1120" s="48" t="s">
        <v>8</v>
      </c>
      <c r="E1120" s="9">
        <v>70431</v>
      </c>
      <c r="F1120" s="9">
        <f>E1120*(1+9.28%)*(1+5.2%)*(1+5.1%)</f>
        <v>85098.71394591358</v>
      </c>
      <c r="G1120" s="12">
        <v>68600</v>
      </c>
      <c r="H1120" s="9">
        <f t="shared" si="549"/>
        <v>75847.727199999994</v>
      </c>
      <c r="I1120" s="12">
        <v>61953</v>
      </c>
      <c r="J1120" s="9">
        <f>I1120*(1+5.1%)</f>
        <v>65112.602999999996</v>
      </c>
      <c r="K1120" s="9">
        <f t="shared" si="543"/>
        <v>75353.014715304525</v>
      </c>
      <c r="L1120" s="71">
        <f t="shared" si="544"/>
        <v>10240.41171530453</v>
      </c>
      <c r="M1120" s="71">
        <f t="shared" ref="M1120:M1121" si="555">+J1120</f>
        <v>65112.602999999996</v>
      </c>
      <c r="N1120" s="14">
        <v>5</v>
      </c>
    </row>
    <row r="1121" spans="1:14" ht="33.75" x14ac:dyDescent="0.25">
      <c r="A1121" s="18">
        <v>1120</v>
      </c>
      <c r="B1121" s="31">
        <v>911009</v>
      </c>
      <c r="C1121" s="32" t="s">
        <v>1237</v>
      </c>
      <c r="D1121" s="48" t="s">
        <v>8</v>
      </c>
      <c r="E1121" s="9">
        <v>47035</v>
      </c>
      <c r="F1121" s="9">
        <f>E1121*(1+9.28%)*(1+5.2%)*(1+5.1%)</f>
        <v>56830.344740895998</v>
      </c>
      <c r="G1121" s="12">
        <v>45800</v>
      </c>
      <c r="H1121" s="9">
        <f t="shared" si="549"/>
        <v>50638.861599999997</v>
      </c>
      <c r="I1121" s="12">
        <v>24400</v>
      </c>
      <c r="J1121" s="9">
        <f>I1121*(1+5.1%)</f>
        <v>25644.399999999998</v>
      </c>
      <c r="K1121" s="9">
        <f t="shared" si="543"/>
        <v>44371.202113631996</v>
      </c>
      <c r="L1121" s="71">
        <f t="shared" si="544"/>
        <v>18726.802113631999</v>
      </c>
      <c r="M1121" s="71">
        <f t="shared" si="555"/>
        <v>25644.399999999998</v>
      </c>
      <c r="N1121" s="14">
        <v>5</v>
      </c>
    </row>
    <row r="1122" spans="1:14" ht="56.25" x14ac:dyDescent="0.25">
      <c r="A1122" s="18">
        <v>1121</v>
      </c>
      <c r="B1122" s="31">
        <v>911013</v>
      </c>
      <c r="C1122" s="32" t="s">
        <v>1238</v>
      </c>
      <c r="D1122" s="48" t="s">
        <v>8</v>
      </c>
      <c r="E1122" s="9">
        <v>128271</v>
      </c>
      <c r="F1122" s="9">
        <f t="shared" ref="F1122" si="556">E1122*(1+9.28%)*(1+5.2%)*(1+5.1%)</f>
        <v>154984.2702298176</v>
      </c>
      <c r="G1122" s="12">
        <v>124900</v>
      </c>
      <c r="H1122" s="9">
        <f t="shared" si="549"/>
        <v>138095.93480000002</v>
      </c>
      <c r="I1122" s="12" t="s">
        <v>9</v>
      </c>
      <c r="J1122" s="50" t="s">
        <v>9</v>
      </c>
      <c r="K1122" s="9">
        <f t="shared" si="543"/>
        <v>146540.10251490882</v>
      </c>
      <c r="L1122" s="70">
        <f>+K1122-H1122</f>
        <v>8444.1677149088064</v>
      </c>
      <c r="M1122" s="70">
        <f>+H1122</f>
        <v>138095.93480000002</v>
      </c>
      <c r="N1122" s="7">
        <v>4</v>
      </c>
    </row>
    <row r="1123" spans="1:14" ht="67.5" x14ac:dyDescent="0.25">
      <c r="A1123" s="18">
        <v>1122</v>
      </c>
      <c r="B1123" s="31">
        <v>911017</v>
      </c>
      <c r="C1123" s="32" t="s">
        <v>1239</v>
      </c>
      <c r="D1123" s="48" t="s">
        <v>8</v>
      </c>
      <c r="E1123" s="9">
        <v>22960</v>
      </c>
      <c r="F1123" s="9">
        <f>E1123*(1+9.28%)*(1+5.2%)*(1+5.1%)</f>
        <v>27741.569368575998</v>
      </c>
      <c r="G1123" s="12">
        <v>22400</v>
      </c>
      <c r="H1123" s="9">
        <f t="shared" si="549"/>
        <v>24766.604799999997</v>
      </c>
      <c r="I1123" s="12">
        <v>41500</v>
      </c>
      <c r="J1123" s="9">
        <f>I1123*(1+5.1%)</f>
        <v>43616.5</v>
      </c>
      <c r="K1123" s="9">
        <f t="shared" si="543"/>
        <v>32041.558056191996</v>
      </c>
      <c r="L1123" s="53">
        <f t="shared" si="544"/>
        <v>-11574.941943808004</v>
      </c>
      <c r="M1123" s="53">
        <f t="shared" ref="M1123:M1125" si="557">+K1123</f>
        <v>32041.558056191996</v>
      </c>
      <c r="N1123" s="14">
        <v>1</v>
      </c>
    </row>
    <row r="1124" spans="1:14" ht="67.5" x14ac:dyDescent="0.25">
      <c r="A1124" s="18">
        <v>1123</v>
      </c>
      <c r="B1124" s="31">
        <v>911019</v>
      </c>
      <c r="C1124" s="32" t="s">
        <v>1240</v>
      </c>
      <c r="D1124" s="48" t="s">
        <v>8</v>
      </c>
      <c r="E1124" s="9">
        <v>23159</v>
      </c>
      <c r="F1124" s="9">
        <f>E1124*(1+9.28%)*(1+5.2%)*(1+5.1%)</f>
        <v>27982.012413190401</v>
      </c>
      <c r="G1124" s="12">
        <v>22600</v>
      </c>
      <c r="H1124" s="9">
        <f t="shared" si="549"/>
        <v>24987.735199999999</v>
      </c>
      <c r="I1124" s="12">
        <v>41500</v>
      </c>
      <c r="J1124" s="9">
        <f>I1124*(1+5.1%)</f>
        <v>43616.5</v>
      </c>
      <c r="K1124" s="9">
        <f t="shared" si="543"/>
        <v>32195.415871063466</v>
      </c>
      <c r="L1124" s="53">
        <f t="shared" si="544"/>
        <v>-11421.084128936534</v>
      </c>
      <c r="M1124" s="53">
        <f t="shared" si="557"/>
        <v>32195.415871063466</v>
      </c>
      <c r="N1124" s="14">
        <v>1</v>
      </c>
    </row>
    <row r="1125" spans="1:14" ht="56.25" x14ac:dyDescent="0.25">
      <c r="A1125" s="18">
        <v>1124</v>
      </c>
      <c r="B1125" s="31">
        <v>911021</v>
      </c>
      <c r="C1125" s="32" t="s">
        <v>1241</v>
      </c>
      <c r="D1125" s="48" t="s">
        <v>8</v>
      </c>
      <c r="E1125" s="9">
        <v>45065</v>
      </c>
      <c r="F1125" s="9">
        <f>E1125*(1+9.28%)*(1+5.2%)*(1+5.1%)</f>
        <v>54450.079424863994</v>
      </c>
      <c r="G1125" s="12">
        <v>43900</v>
      </c>
      <c r="H1125" s="9">
        <f t="shared" si="549"/>
        <v>48538.122799999997</v>
      </c>
      <c r="I1125" s="12">
        <v>55700</v>
      </c>
      <c r="J1125" s="9">
        <f>I1125*(1+5.1%)</f>
        <v>58540.7</v>
      </c>
      <c r="K1125" s="9">
        <f t="shared" si="543"/>
        <v>53842.967408288001</v>
      </c>
      <c r="L1125" s="53">
        <f t="shared" si="544"/>
        <v>-4697.7325917119961</v>
      </c>
      <c r="M1125" s="53">
        <f t="shared" si="557"/>
        <v>53842.967408288001</v>
      </c>
      <c r="N1125" s="14">
        <v>1</v>
      </c>
    </row>
    <row r="1126" spans="1:14" ht="33.75" x14ac:dyDescent="0.25">
      <c r="A1126" s="18">
        <v>1125</v>
      </c>
      <c r="B1126" s="31">
        <v>911105</v>
      </c>
      <c r="C1126" s="32" t="s">
        <v>1242</v>
      </c>
      <c r="D1126" s="48" t="s">
        <v>8</v>
      </c>
      <c r="E1126" s="9" t="s">
        <v>9</v>
      </c>
      <c r="F1126" s="9" t="s">
        <v>9</v>
      </c>
      <c r="G1126" s="12">
        <v>54300</v>
      </c>
      <c r="H1126" s="9">
        <f t="shared" si="549"/>
        <v>60036.903600000005</v>
      </c>
      <c r="I1126" s="12" t="s">
        <v>9</v>
      </c>
      <c r="J1126" s="50" t="s">
        <v>9</v>
      </c>
      <c r="K1126" s="50" t="s">
        <v>9</v>
      </c>
      <c r="L1126" s="70">
        <f>+H1126</f>
        <v>60036.903600000005</v>
      </c>
      <c r="M1126" s="70">
        <f>+H1126</f>
        <v>60036.903600000005</v>
      </c>
      <c r="N1126" s="7">
        <v>4</v>
      </c>
    </row>
    <row r="1127" spans="1:14" ht="67.5" x14ac:dyDescent="0.25">
      <c r="A1127" s="18">
        <v>1126</v>
      </c>
      <c r="B1127" s="31">
        <v>911107</v>
      </c>
      <c r="C1127" s="32" t="s">
        <v>1243</v>
      </c>
      <c r="D1127" s="48" t="s">
        <v>8</v>
      </c>
      <c r="E1127" s="9">
        <v>22960</v>
      </c>
      <c r="F1127" s="9">
        <f t="shared" ref="F1127:F1130" si="558">E1127*(1+9.28%)*(1+5.2%)*(1+5.1%)</f>
        <v>27741.569368575998</v>
      </c>
      <c r="G1127" s="12">
        <v>536600</v>
      </c>
      <c r="H1127" s="9">
        <f t="shared" si="549"/>
        <v>593292.86320000002</v>
      </c>
      <c r="I1127" s="12" t="s">
        <v>9</v>
      </c>
      <c r="J1127" s="50" t="s">
        <v>9</v>
      </c>
      <c r="K1127" s="9">
        <f t="shared" si="543"/>
        <v>310517.21628428804</v>
      </c>
      <c r="L1127" s="53">
        <f t="shared" ref="L1127:L1137" si="559">+K1127-H1127</f>
        <v>-282775.64691571199</v>
      </c>
      <c r="M1127" s="53">
        <f>+K1127</f>
        <v>310517.21628428804</v>
      </c>
      <c r="N1127" s="14">
        <v>1</v>
      </c>
    </row>
    <row r="1128" spans="1:14" ht="45" x14ac:dyDescent="0.25">
      <c r="A1128" s="18">
        <v>1127</v>
      </c>
      <c r="B1128" s="31">
        <v>911111</v>
      </c>
      <c r="C1128" s="32" t="s">
        <v>1244</v>
      </c>
      <c r="D1128" s="48" t="s">
        <v>8</v>
      </c>
      <c r="E1128" s="9" t="s">
        <v>9</v>
      </c>
      <c r="F1128" s="9" t="s">
        <v>9</v>
      </c>
      <c r="G1128" s="12">
        <v>51000</v>
      </c>
      <c r="H1128" s="9">
        <f t="shared" si="549"/>
        <v>56388.251999999993</v>
      </c>
      <c r="I1128" s="12" t="s">
        <v>9</v>
      </c>
      <c r="J1128" s="50" t="s">
        <v>9</v>
      </c>
      <c r="K1128" s="9">
        <f t="shared" si="543"/>
        <v>56388.251999999993</v>
      </c>
      <c r="L1128" s="58">
        <f t="shared" si="559"/>
        <v>0</v>
      </c>
      <c r="M1128" s="58">
        <f t="shared" ref="M1128:M1129" si="560">+K1128</f>
        <v>56388.251999999993</v>
      </c>
      <c r="N1128" s="7">
        <v>3</v>
      </c>
    </row>
    <row r="1129" spans="1:14" ht="101.25" x14ac:dyDescent="0.25">
      <c r="A1129" s="18">
        <v>1128</v>
      </c>
      <c r="B1129" s="31">
        <v>911116</v>
      </c>
      <c r="C1129" s="32" t="s">
        <v>1245</v>
      </c>
      <c r="D1129" s="48" t="s">
        <v>8</v>
      </c>
      <c r="E1129" s="9" t="s">
        <v>9</v>
      </c>
      <c r="F1129" s="9" t="s">
        <v>9</v>
      </c>
      <c r="G1129" s="12">
        <v>536600</v>
      </c>
      <c r="H1129" s="9">
        <f t="shared" si="549"/>
        <v>593292.86320000002</v>
      </c>
      <c r="I1129" s="12" t="s">
        <v>9</v>
      </c>
      <c r="J1129" s="50" t="s">
        <v>9</v>
      </c>
      <c r="K1129" s="9">
        <f t="shared" si="543"/>
        <v>593292.86320000002</v>
      </c>
      <c r="L1129" s="58">
        <f t="shared" si="559"/>
        <v>0</v>
      </c>
      <c r="M1129" s="58">
        <f t="shared" si="560"/>
        <v>593292.86320000002</v>
      </c>
      <c r="N1129" s="7">
        <v>3</v>
      </c>
    </row>
    <row r="1130" spans="1:14" ht="45" x14ac:dyDescent="0.25">
      <c r="A1130" s="18">
        <v>1129</v>
      </c>
      <c r="B1130" s="31">
        <v>911201</v>
      </c>
      <c r="C1130" s="32" t="s">
        <v>1246</v>
      </c>
      <c r="D1130" s="48" t="s">
        <v>8</v>
      </c>
      <c r="E1130" s="9">
        <v>45065</v>
      </c>
      <c r="F1130" s="9">
        <f t="shared" si="558"/>
        <v>54450.079424863994</v>
      </c>
      <c r="G1130" s="12">
        <v>1587700</v>
      </c>
      <c r="H1130" s="9">
        <f t="shared" si="549"/>
        <v>1755443.6804</v>
      </c>
      <c r="I1130" s="12" t="s">
        <v>9</v>
      </c>
      <c r="J1130" s="50" t="s">
        <v>9</v>
      </c>
      <c r="K1130" s="9">
        <f t="shared" si="543"/>
        <v>904946.87991243193</v>
      </c>
      <c r="L1130" s="53">
        <f t="shared" si="559"/>
        <v>-850496.80048756802</v>
      </c>
      <c r="M1130" s="53">
        <f>+K1130</f>
        <v>904946.87991243193</v>
      </c>
      <c r="N1130" s="14">
        <v>1</v>
      </c>
    </row>
    <row r="1131" spans="1:14" ht="45" x14ac:dyDescent="0.25">
      <c r="A1131" s="18">
        <v>1130</v>
      </c>
      <c r="B1131" s="31">
        <v>911302</v>
      </c>
      <c r="C1131" s="32" t="s">
        <v>1247</v>
      </c>
      <c r="D1131" s="33" t="s">
        <v>1248</v>
      </c>
      <c r="E1131" s="9" t="s">
        <v>9</v>
      </c>
      <c r="F1131" s="9" t="s">
        <v>9</v>
      </c>
      <c r="G1131" s="12">
        <v>5600000</v>
      </c>
      <c r="H1131" s="9">
        <f t="shared" si="549"/>
        <v>6191651.1999999993</v>
      </c>
      <c r="I1131" s="12" t="s">
        <v>9</v>
      </c>
      <c r="J1131" s="50" t="s">
        <v>9</v>
      </c>
      <c r="K1131" s="9">
        <f t="shared" si="543"/>
        <v>6191651.1999999993</v>
      </c>
      <c r="L1131" s="58">
        <f t="shared" si="559"/>
        <v>0</v>
      </c>
      <c r="M1131" s="58">
        <f t="shared" ref="M1131:M1137" si="561">+K1131</f>
        <v>6191651.1999999993</v>
      </c>
      <c r="N1131" s="7">
        <v>3</v>
      </c>
    </row>
    <row r="1132" spans="1:14" ht="33.75" x14ac:dyDescent="0.25">
      <c r="A1132" s="18">
        <v>1131</v>
      </c>
      <c r="B1132" s="31">
        <v>912001</v>
      </c>
      <c r="C1132" s="32" t="s">
        <v>1249</v>
      </c>
      <c r="D1132" s="48" t="s">
        <v>8</v>
      </c>
      <c r="E1132" s="9" t="s">
        <v>9</v>
      </c>
      <c r="F1132" s="9" t="s">
        <v>9</v>
      </c>
      <c r="G1132" s="12">
        <v>12724</v>
      </c>
      <c r="H1132" s="9">
        <f t="shared" si="549"/>
        <v>14068.316048000001</v>
      </c>
      <c r="I1132" s="12" t="s">
        <v>9</v>
      </c>
      <c r="J1132" s="50" t="s">
        <v>9</v>
      </c>
      <c r="K1132" s="9">
        <f t="shared" si="543"/>
        <v>14068.316048000001</v>
      </c>
      <c r="L1132" s="58">
        <f t="shared" si="559"/>
        <v>0</v>
      </c>
      <c r="M1132" s="58">
        <f t="shared" si="561"/>
        <v>14068.316048000001</v>
      </c>
      <c r="N1132" s="7">
        <v>3</v>
      </c>
    </row>
    <row r="1133" spans="1:14" ht="45" x14ac:dyDescent="0.25">
      <c r="A1133" s="18">
        <v>1132</v>
      </c>
      <c r="B1133" s="31">
        <v>912002</v>
      </c>
      <c r="C1133" s="32" t="s">
        <v>1250</v>
      </c>
      <c r="D1133" s="48" t="s">
        <v>8</v>
      </c>
      <c r="E1133" s="9" t="s">
        <v>9</v>
      </c>
      <c r="F1133" s="9" t="s">
        <v>9</v>
      </c>
      <c r="G1133" s="12">
        <v>30806</v>
      </c>
      <c r="H1133" s="9">
        <f t="shared" si="549"/>
        <v>34060.715511999995</v>
      </c>
      <c r="I1133" s="12" t="s">
        <v>9</v>
      </c>
      <c r="J1133" s="50" t="s">
        <v>9</v>
      </c>
      <c r="K1133" s="9">
        <f t="shared" si="543"/>
        <v>34060.715511999995</v>
      </c>
      <c r="L1133" s="58">
        <f t="shared" si="559"/>
        <v>0</v>
      </c>
      <c r="M1133" s="58">
        <f t="shared" si="561"/>
        <v>34060.715511999995</v>
      </c>
      <c r="N1133" s="7">
        <v>3</v>
      </c>
    </row>
    <row r="1134" spans="1:14" ht="33.75" x14ac:dyDescent="0.25">
      <c r="A1134" s="18">
        <v>1133</v>
      </c>
      <c r="B1134" s="31">
        <v>912003</v>
      </c>
      <c r="C1134" s="32" t="s">
        <v>1251</v>
      </c>
      <c r="D1134" s="48" t="s">
        <v>8</v>
      </c>
      <c r="E1134" s="9" t="s">
        <v>9</v>
      </c>
      <c r="F1134" s="9" t="s">
        <v>9</v>
      </c>
      <c r="G1134" s="12">
        <v>12724</v>
      </c>
      <c r="H1134" s="9">
        <f t="shared" si="549"/>
        <v>14068.316048000001</v>
      </c>
      <c r="I1134" s="12" t="s">
        <v>9</v>
      </c>
      <c r="J1134" s="50" t="s">
        <v>9</v>
      </c>
      <c r="K1134" s="9">
        <f t="shared" si="543"/>
        <v>14068.316048000001</v>
      </c>
      <c r="L1134" s="58">
        <f t="shared" si="559"/>
        <v>0</v>
      </c>
      <c r="M1134" s="58">
        <f t="shared" si="561"/>
        <v>14068.316048000001</v>
      </c>
      <c r="N1134" s="7">
        <v>3</v>
      </c>
    </row>
    <row r="1135" spans="1:14" ht="33.75" x14ac:dyDescent="0.25">
      <c r="A1135" s="18">
        <v>1134</v>
      </c>
      <c r="B1135" s="31">
        <v>912004</v>
      </c>
      <c r="C1135" s="32" t="s">
        <v>1252</v>
      </c>
      <c r="D1135" s="48" t="s">
        <v>8</v>
      </c>
      <c r="E1135" s="9" t="s">
        <v>9</v>
      </c>
      <c r="F1135" s="9" t="s">
        <v>9</v>
      </c>
      <c r="G1135" s="12">
        <v>30806</v>
      </c>
      <c r="H1135" s="9">
        <f t="shared" si="549"/>
        <v>34060.715511999995</v>
      </c>
      <c r="I1135" s="12" t="s">
        <v>9</v>
      </c>
      <c r="J1135" s="50" t="s">
        <v>9</v>
      </c>
      <c r="K1135" s="9">
        <f t="shared" si="543"/>
        <v>34060.715511999995</v>
      </c>
      <c r="L1135" s="58">
        <f t="shared" si="559"/>
        <v>0</v>
      </c>
      <c r="M1135" s="58">
        <f t="shared" si="561"/>
        <v>34060.715511999995</v>
      </c>
      <c r="N1135" s="7">
        <v>3</v>
      </c>
    </row>
    <row r="1136" spans="1:14" ht="45" x14ac:dyDescent="0.25">
      <c r="A1136" s="18">
        <v>1135</v>
      </c>
      <c r="B1136" s="31">
        <v>912005</v>
      </c>
      <c r="C1136" s="32" t="s">
        <v>1253</v>
      </c>
      <c r="D1136" s="48" t="s">
        <v>8</v>
      </c>
      <c r="E1136" s="9" t="s">
        <v>9</v>
      </c>
      <c r="F1136" s="9" t="s">
        <v>9</v>
      </c>
      <c r="G1136" s="12">
        <v>30806</v>
      </c>
      <c r="H1136" s="9">
        <f t="shared" si="549"/>
        <v>34060.715511999995</v>
      </c>
      <c r="I1136" s="12" t="s">
        <v>9</v>
      </c>
      <c r="J1136" s="50" t="s">
        <v>9</v>
      </c>
      <c r="K1136" s="9">
        <f t="shared" si="543"/>
        <v>34060.715511999995</v>
      </c>
      <c r="L1136" s="58">
        <f t="shared" si="559"/>
        <v>0</v>
      </c>
      <c r="M1136" s="58">
        <f t="shared" si="561"/>
        <v>34060.715511999995</v>
      </c>
      <c r="N1136" s="7">
        <v>3</v>
      </c>
    </row>
    <row r="1137" spans="1:14" ht="45" x14ac:dyDescent="0.25">
      <c r="A1137" s="18">
        <v>1136</v>
      </c>
      <c r="B1137" s="31">
        <v>912011</v>
      </c>
      <c r="C1137" s="32" t="s">
        <v>1254</v>
      </c>
      <c r="D1137" s="48" t="s">
        <v>8</v>
      </c>
      <c r="E1137" s="9" t="s">
        <v>9</v>
      </c>
      <c r="F1137" s="9" t="s">
        <v>9</v>
      </c>
      <c r="G1137" s="12">
        <v>206308</v>
      </c>
      <c r="H1137" s="9">
        <f t="shared" si="549"/>
        <v>228104.852816</v>
      </c>
      <c r="I1137" s="12" t="s">
        <v>9</v>
      </c>
      <c r="J1137" s="50" t="s">
        <v>9</v>
      </c>
      <c r="K1137" s="9">
        <f t="shared" si="543"/>
        <v>228104.852816</v>
      </c>
      <c r="L1137" s="58">
        <f t="shared" si="559"/>
        <v>0</v>
      </c>
      <c r="M1137" s="58">
        <f t="shared" si="561"/>
        <v>228104.852816</v>
      </c>
      <c r="N1137" s="7">
        <v>3</v>
      </c>
    </row>
    <row r="1138" spans="1:14" ht="33.75" x14ac:dyDescent="0.25">
      <c r="A1138" s="18">
        <v>1137</v>
      </c>
      <c r="B1138" s="31">
        <v>933501</v>
      </c>
      <c r="C1138" s="32" t="s">
        <v>1255</v>
      </c>
      <c r="D1138" s="48" t="s">
        <v>8</v>
      </c>
      <c r="E1138" s="9" t="s">
        <v>9</v>
      </c>
      <c r="F1138" s="9" t="s">
        <v>9</v>
      </c>
      <c r="G1138" s="12">
        <v>31691</v>
      </c>
      <c r="H1138" s="9">
        <f t="shared" si="549"/>
        <v>35039.217531999995</v>
      </c>
      <c r="I1138" s="12">
        <v>34752</v>
      </c>
      <c r="J1138" s="9">
        <f>I1138*(1+5.1%)</f>
        <v>36524.351999999999</v>
      </c>
      <c r="K1138" s="9">
        <f t="shared" si="543"/>
        <v>35781.784765999997</v>
      </c>
      <c r="L1138" s="53">
        <f t="shared" si="544"/>
        <v>-742.56723400000192</v>
      </c>
      <c r="M1138" s="53">
        <f t="shared" ref="M1138:M1146" si="562">+K1138</f>
        <v>35781.784765999997</v>
      </c>
      <c r="N1138" s="14">
        <v>1</v>
      </c>
    </row>
    <row r="1139" spans="1:14" ht="45" x14ac:dyDescent="0.25">
      <c r="A1139" s="18">
        <v>1138</v>
      </c>
      <c r="B1139" s="31">
        <v>933601</v>
      </c>
      <c r="C1139" s="32" t="s">
        <v>1256</v>
      </c>
      <c r="D1139" s="48" t="s">
        <v>8</v>
      </c>
      <c r="E1139" s="9" t="s">
        <v>9</v>
      </c>
      <c r="F1139" s="9" t="s">
        <v>9</v>
      </c>
      <c r="G1139" s="12">
        <v>31691</v>
      </c>
      <c r="H1139" s="9">
        <f t="shared" si="549"/>
        <v>35039.217531999995</v>
      </c>
      <c r="I1139" s="12">
        <v>34752</v>
      </c>
      <c r="J1139" s="9">
        <f>I1139*(1+5.1%)</f>
        <v>36524.351999999999</v>
      </c>
      <c r="K1139" s="9">
        <f t="shared" si="543"/>
        <v>35781.784765999997</v>
      </c>
      <c r="L1139" s="53">
        <f t="shared" si="544"/>
        <v>-742.56723400000192</v>
      </c>
      <c r="M1139" s="53">
        <f t="shared" si="562"/>
        <v>35781.784765999997</v>
      </c>
      <c r="N1139" s="14">
        <v>1</v>
      </c>
    </row>
    <row r="1140" spans="1:14" ht="78.75" x14ac:dyDescent="0.25">
      <c r="A1140" s="18">
        <v>1139</v>
      </c>
      <c r="B1140" s="31">
        <v>939401</v>
      </c>
      <c r="C1140" s="32" t="s">
        <v>1257</v>
      </c>
      <c r="D1140" s="48" t="s">
        <v>8</v>
      </c>
      <c r="E1140" s="9" t="s">
        <v>9</v>
      </c>
      <c r="F1140" s="9" t="s">
        <v>9</v>
      </c>
      <c r="G1140" s="12">
        <v>7349</v>
      </c>
      <c r="H1140" s="9">
        <f t="shared" si="549"/>
        <v>8125.4365479999997</v>
      </c>
      <c r="I1140" s="12" t="s">
        <v>9</v>
      </c>
      <c r="J1140" s="50" t="s">
        <v>9</v>
      </c>
      <c r="K1140" s="9">
        <f t="shared" si="543"/>
        <v>8125.4365479999997</v>
      </c>
      <c r="L1140" s="58">
        <f t="shared" ref="L1140:L1146" si="563">+K1140-H1140</f>
        <v>0</v>
      </c>
      <c r="M1140" s="58">
        <f t="shared" si="562"/>
        <v>8125.4365479999997</v>
      </c>
      <c r="N1140" s="7">
        <v>3</v>
      </c>
    </row>
    <row r="1141" spans="1:14" x14ac:dyDescent="0.25">
      <c r="A1141" s="18">
        <v>1140</v>
      </c>
      <c r="B1141" s="31">
        <v>939402</v>
      </c>
      <c r="C1141" s="32" t="s">
        <v>1258</v>
      </c>
      <c r="D1141" s="48" t="s">
        <v>8</v>
      </c>
      <c r="E1141" s="9" t="s">
        <v>9</v>
      </c>
      <c r="F1141" s="9" t="s">
        <v>9</v>
      </c>
      <c r="G1141" s="12">
        <v>7349</v>
      </c>
      <c r="H1141" s="9">
        <f t="shared" si="549"/>
        <v>8125.4365479999997</v>
      </c>
      <c r="I1141" s="12" t="s">
        <v>9</v>
      </c>
      <c r="J1141" s="50" t="s">
        <v>9</v>
      </c>
      <c r="K1141" s="9">
        <f t="shared" si="543"/>
        <v>8125.4365479999997</v>
      </c>
      <c r="L1141" s="58">
        <f t="shared" si="563"/>
        <v>0</v>
      </c>
      <c r="M1141" s="58">
        <f t="shared" si="562"/>
        <v>8125.4365479999997</v>
      </c>
      <c r="N1141" s="7">
        <v>3</v>
      </c>
    </row>
    <row r="1142" spans="1:14" ht="33.75" x14ac:dyDescent="0.25">
      <c r="A1142" s="18">
        <v>1141</v>
      </c>
      <c r="B1142" s="31">
        <v>939403</v>
      </c>
      <c r="C1142" s="32" t="s">
        <v>1259</v>
      </c>
      <c r="D1142" s="48" t="s">
        <v>8</v>
      </c>
      <c r="E1142" s="9" t="s">
        <v>9</v>
      </c>
      <c r="F1142" s="9" t="s">
        <v>9</v>
      </c>
      <c r="G1142" s="12">
        <v>14582</v>
      </c>
      <c r="H1142" s="9">
        <f t="shared" si="549"/>
        <v>16122.617464000001</v>
      </c>
      <c r="I1142" s="12" t="s">
        <v>9</v>
      </c>
      <c r="J1142" s="50" t="s">
        <v>9</v>
      </c>
      <c r="K1142" s="9">
        <f t="shared" si="543"/>
        <v>16122.617464000001</v>
      </c>
      <c r="L1142" s="58">
        <f t="shared" si="563"/>
        <v>0</v>
      </c>
      <c r="M1142" s="58">
        <f t="shared" si="562"/>
        <v>16122.617464000001</v>
      </c>
      <c r="N1142" s="7">
        <v>3</v>
      </c>
    </row>
    <row r="1143" spans="1:14" ht="56.25" x14ac:dyDescent="0.25">
      <c r="A1143" s="18">
        <v>1142</v>
      </c>
      <c r="B1143" s="31">
        <v>960401</v>
      </c>
      <c r="C1143" s="32" t="s">
        <v>1260</v>
      </c>
      <c r="D1143" s="48" t="s">
        <v>8</v>
      </c>
      <c r="E1143" s="9" t="s">
        <v>9</v>
      </c>
      <c r="F1143" s="9" t="s">
        <v>9</v>
      </c>
      <c r="G1143" s="12">
        <v>58252</v>
      </c>
      <c r="H1143" s="9">
        <f t="shared" si="549"/>
        <v>64406.440303999996</v>
      </c>
      <c r="I1143" s="12" t="s">
        <v>9</v>
      </c>
      <c r="J1143" s="50" t="s">
        <v>9</v>
      </c>
      <c r="K1143" s="9">
        <f t="shared" si="543"/>
        <v>64406.440303999996</v>
      </c>
      <c r="L1143" s="58">
        <f t="shared" si="563"/>
        <v>0</v>
      </c>
      <c r="M1143" s="58">
        <f t="shared" si="562"/>
        <v>64406.440303999996</v>
      </c>
      <c r="N1143" s="7">
        <v>3</v>
      </c>
    </row>
    <row r="1144" spans="1:14" ht="22.5" x14ac:dyDescent="0.25">
      <c r="A1144" s="18">
        <v>1143</v>
      </c>
      <c r="B1144" s="31">
        <v>965101</v>
      </c>
      <c r="C1144" s="32" t="s">
        <v>1261</v>
      </c>
      <c r="D1144" s="48" t="s">
        <v>8</v>
      </c>
      <c r="E1144" s="9" t="s">
        <v>9</v>
      </c>
      <c r="F1144" s="9" t="s">
        <v>9</v>
      </c>
      <c r="G1144" s="12">
        <v>30281</v>
      </c>
      <c r="H1144" s="9">
        <f t="shared" si="549"/>
        <v>33480.248211999999</v>
      </c>
      <c r="I1144" s="12" t="s">
        <v>9</v>
      </c>
      <c r="J1144" s="50" t="s">
        <v>9</v>
      </c>
      <c r="K1144" s="9">
        <f t="shared" si="543"/>
        <v>33480.248211999999</v>
      </c>
      <c r="L1144" s="58">
        <f t="shared" si="563"/>
        <v>0</v>
      </c>
      <c r="M1144" s="58">
        <f t="shared" si="562"/>
        <v>33480.248211999999</v>
      </c>
      <c r="N1144" s="7">
        <v>3</v>
      </c>
    </row>
    <row r="1145" spans="1:14" ht="56.25" x14ac:dyDescent="0.25">
      <c r="A1145" s="18">
        <v>1144</v>
      </c>
      <c r="B1145" s="31">
        <v>965901</v>
      </c>
      <c r="C1145" s="32" t="s">
        <v>1262</v>
      </c>
      <c r="D1145" s="48" t="s">
        <v>8</v>
      </c>
      <c r="E1145" s="9" t="s">
        <v>9</v>
      </c>
      <c r="F1145" s="9" t="s">
        <v>9</v>
      </c>
      <c r="G1145" s="12">
        <v>117600</v>
      </c>
      <c r="H1145" s="9">
        <f t="shared" si="549"/>
        <v>130024.6752</v>
      </c>
      <c r="I1145" s="12" t="s">
        <v>9</v>
      </c>
      <c r="J1145" s="50" t="s">
        <v>9</v>
      </c>
      <c r="K1145" s="9">
        <f t="shared" si="543"/>
        <v>130024.6752</v>
      </c>
      <c r="L1145" s="58">
        <f t="shared" si="563"/>
        <v>0</v>
      </c>
      <c r="M1145" s="58">
        <f t="shared" si="562"/>
        <v>130024.6752</v>
      </c>
      <c r="N1145" s="7">
        <v>3</v>
      </c>
    </row>
    <row r="1146" spans="1:14" ht="56.25" x14ac:dyDescent="0.25">
      <c r="A1146" s="18">
        <v>1145</v>
      </c>
      <c r="B1146" s="31">
        <v>965902</v>
      </c>
      <c r="C1146" s="32" t="s">
        <v>1263</v>
      </c>
      <c r="D1146" s="48" t="s">
        <v>8</v>
      </c>
      <c r="E1146" s="9" t="s">
        <v>9</v>
      </c>
      <c r="F1146" s="9" t="s">
        <v>9</v>
      </c>
      <c r="G1146" s="12">
        <v>141100</v>
      </c>
      <c r="H1146" s="9">
        <f t="shared" si="549"/>
        <v>156007.49720000001</v>
      </c>
      <c r="I1146" s="12" t="s">
        <v>9</v>
      </c>
      <c r="J1146" s="50" t="s">
        <v>9</v>
      </c>
      <c r="K1146" s="9">
        <f t="shared" si="543"/>
        <v>156007.49720000001</v>
      </c>
      <c r="L1146" s="58">
        <f t="shared" si="563"/>
        <v>0</v>
      </c>
      <c r="M1146" s="58">
        <f t="shared" si="562"/>
        <v>156007.49720000001</v>
      </c>
      <c r="N1146" s="7">
        <v>3</v>
      </c>
    </row>
    <row r="1147" spans="1:14" ht="78.75" x14ac:dyDescent="0.25">
      <c r="A1147" s="18">
        <v>1146</v>
      </c>
      <c r="B1147" s="31">
        <v>996102</v>
      </c>
      <c r="C1147" s="32" t="s">
        <v>1264</v>
      </c>
      <c r="D1147" s="33" t="s">
        <v>1265</v>
      </c>
      <c r="E1147" s="9">
        <v>730111.73</v>
      </c>
      <c r="F1147" s="9">
        <f>E1147*(1+9.28%)*(1+5.2%)*(1+5.1%)</f>
        <v>882162.24758737057</v>
      </c>
      <c r="G1147" s="12">
        <v>569000</v>
      </c>
      <c r="H1147" s="9">
        <f t="shared" si="549"/>
        <v>629115.98800000001</v>
      </c>
      <c r="I1147" s="12">
        <v>300000</v>
      </c>
      <c r="J1147" s="9">
        <f>I1147*(1+5.1%)</f>
        <v>315300</v>
      </c>
      <c r="K1147" s="9">
        <f t="shared" si="543"/>
        <v>608859.41186245682</v>
      </c>
      <c r="L1147" s="71">
        <f t="shared" si="544"/>
        <v>293559.41186245682</v>
      </c>
      <c r="M1147" s="71">
        <f>+J1147</f>
        <v>315300</v>
      </c>
      <c r="N1147" s="14">
        <v>5</v>
      </c>
    </row>
    <row r="1148" spans="1:14" ht="56.25" x14ac:dyDescent="0.25">
      <c r="A1148" s="18">
        <v>1147</v>
      </c>
      <c r="B1148" s="31">
        <v>998701</v>
      </c>
      <c r="C1148" s="32" t="s">
        <v>1266</v>
      </c>
      <c r="D1148" s="48" t="s">
        <v>8</v>
      </c>
      <c r="E1148" s="9" t="s">
        <v>9</v>
      </c>
      <c r="F1148" s="9" t="s">
        <v>9</v>
      </c>
      <c r="G1148" s="12">
        <v>20499</v>
      </c>
      <c r="H1148" s="9">
        <f t="shared" si="549"/>
        <v>22664.760348</v>
      </c>
      <c r="I1148" s="12">
        <v>385782</v>
      </c>
      <c r="J1148" s="9">
        <f>I1148*(1+5.1%)</f>
        <v>405456.88199999998</v>
      </c>
      <c r="K1148" s="9">
        <f t="shared" si="543"/>
        <v>214060.82117399998</v>
      </c>
      <c r="L1148" s="53">
        <f t="shared" si="544"/>
        <v>-191396.060826</v>
      </c>
      <c r="M1148" s="53">
        <f t="shared" ref="M1148:M1153" si="564">+K1148</f>
        <v>214060.82117399998</v>
      </c>
      <c r="N1148" s="14">
        <v>1</v>
      </c>
    </row>
    <row r="1149" spans="1:14" ht="56.25" x14ac:dyDescent="0.25">
      <c r="A1149" s="18">
        <v>1148</v>
      </c>
      <c r="B1149" s="31">
        <v>998702</v>
      </c>
      <c r="C1149" s="32" t="s">
        <v>1267</v>
      </c>
      <c r="D1149" s="48" t="s">
        <v>8</v>
      </c>
      <c r="E1149" s="9" t="s">
        <v>9</v>
      </c>
      <c r="F1149" s="9" t="s">
        <v>9</v>
      </c>
      <c r="G1149" s="12">
        <v>280000</v>
      </c>
      <c r="H1149" s="9">
        <f t="shared" si="549"/>
        <v>309582.56</v>
      </c>
      <c r="I1149" s="12">
        <v>522280</v>
      </c>
      <c r="J1149" s="9">
        <f>I1149*(1+5.1%)</f>
        <v>548916.27999999991</v>
      </c>
      <c r="K1149" s="9">
        <f t="shared" si="543"/>
        <v>429249.41999999993</v>
      </c>
      <c r="L1149" s="53">
        <f t="shared" si="544"/>
        <v>-119666.85999999999</v>
      </c>
      <c r="M1149" s="53">
        <f t="shared" si="564"/>
        <v>429249.41999999993</v>
      </c>
      <c r="N1149" s="14">
        <v>1</v>
      </c>
    </row>
    <row r="1150" spans="1:14" ht="56.25" x14ac:dyDescent="0.25">
      <c r="A1150" s="18">
        <v>1149</v>
      </c>
      <c r="B1150" s="31" t="s">
        <v>7</v>
      </c>
      <c r="C1150" s="32" t="s">
        <v>1268</v>
      </c>
      <c r="D1150" s="48" t="s">
        <v>8</v>
      </c>
      <c r="E1150" s="9" t="s">
        <v>9</v>
      </c>
      <c r="F1150" s="9" t="s">
        <v>9</v>
      </c>
      <c r="G1150" s="12">
        <v>391314</v>
      </c>
      <c r="H1150" s="9">
        <f t="shared" si="549"/>
        <v>432657.10672799998</v>
      </c>
      <c r="I1150" s="12">
        <v>429119</v>
      </c>
      <c r="J1150" s="9">
        <f t="shared" ref="J1150:J1153" si="565">I1150*(1+5.1%)</f>
        <v>451004.06899999996</v>
      </c>
      <c r="K1150" s="9">
        <f t="shared" si="543"/>
        <v>441830.587864</v>
      </c>
      <c r="L1150" s="53">
        <f t="shared" si="544"/>
        <v>-9173.4811359999585</v>
      </c>
      <c r="M1150" s="53">
        <f t="shared" si="564"/>
        <v>441830.587864</v>
      </c>
      <c r="N1150" s="14">
        <v>1</v>
      </c>
    </row>
    <row r="1151" spans="1:14" ht="56.25" x14ac:dyDescent="0.25">
      <c r="A1151" s="18">
        <v>1150</v>
      </c>
      <c r="B1151" s="31" t="s">
        <v>10</v>
      </c>
      <c r="C1151" s="32" t="s">
        <v>1269</v>
      </c>
      <c r="D1151" s="48" t="s">
        <v>8</v>
      </c>
      <c r="E1151" s="9" t="s">
        <v>9</v>
      </c>
      <c r="F1151" s="9" t="s">
        <v>9</v>
      </c>
      <c r="G1151" s="12">
        <v>889694</v>
      </c>
      <c r="H1151" s="9">
        <f t="shared" si="549"/>
        <v>983691.95048799994</v>
      </c>
      <c r="I1151" s="12">
        <v>975647</v>
      </c>
      <c r="J1151" s="9">
        <f t="shared" si="565"/>
        <v>1025404.997</v>
      </c>
      <c r="K1151" s="9">
        <f t="shared" si="543"/>
        <v>1004548.473744</v>
      </c>
      <c r="L1151" s="53">
        <f t="shared" si="544"/>
        <v>-20856.523256000015</v>
      </c>
      <c r="M1151" s="53">
        <f t="shared" si="564"/>
        <v>1004548.473744</v>
      </c>
      <c r="N1151" s="14">
        <v>1</v>
      </c>
    </row>
    <row r="1152" spans="1:14" ht="123.75" x14ac:dyDescent="0.25">
      <c r="A1152" s="18">
        <v>1151</v>
      </c>
      <c r="B1152" s="31" t="s">
        <v>11</v>
      </c>
      <c r="C1152" s="32" t="s">
        <v>1270</v>
      </c>
      <c r="D1152" s="48" t="s">
        <v>8</v>
      </c>
      <c r="E1152" s="9" t="s">
        <v>9</v>
      </c>
      <c r="F1152" s="9" t="s">
        <v>9</v>
      </c>
      <c r="G1152" s="12">
        <v>167997</v>
      </c>
      <c r="H1152" s="9">
        <f t="shared" si="549"/>
        <v>185746.219044</v>
      </c>
      <c r="I1152" s="12">
        <v>191722</v>
      </c>
      <c r="J1152" s="9">
        <f t="shared" si="565"/>
        <v>201499.82199999999</v>
      </c>
      <c r="K1152" s="9">
        <f t="shared" si="543"/>
        <v>193623.02052199998</v>
      </c>
      <c r="L1152" s="53">
        <f t="shared" si="544"/>
        <v>-7876.8014780000085</v>
      </c>
      <c r="M1152" s="53">
        <f t="shared" si="564"/>
        <v>193623.02052199998</v>
      </c>
      <c r="N1152" s="14">
        <v>1</v>
      </c>
    </row>
    <row r="1153" spans="1:14" ht="56.25" x14ac:dyDescent="0.25">
      <c r="A1153" s="18">
        <v>1152</v>
      </c>
      <c r="B1153" s="31" t="s">
        <v>12</v>
      </c>
      <c r="C1153" s="32" t="s">
        <v>1271</v>
      </c>
      <c r="D1153" s="33" t="s">
        <v>1272</v>
      </c>
      <c r="E1153" s="9" t="s">
        <v>9</v>
      </c>
      <c r="F1153" s="9" t="s">
        <v>9</v>
      </c>
      <c r="G1153" s="12">
        <v>143804</v>
      </c>
      <c r="H1153" s="9">
        <f t="shared" si="549"/>
        <v>158997.18020800001</v>
      </c>
      <c r="I1153" s="12">
        <v>164111</v>
      </c>
      <c r="J1153" s="9">
        <f t="shared" si="565"/>
        <v>172480.66099999999</v>
      </c>
      <c r="K1153" s="9">
        <f t="shared" si="543"/>
        <v>165738.92060399998</v>
      </c>
      <c r="L1153" s="53">
        <f t="shared" si="544"/>
        <v>-6741.7403960000083</v>
      </c>
      <c r="M1153" s="53">
        <f t="shared" si="564"/>
        <v>165738.92060399998</v>
      </c>
      <c r="N1153" s="14">
        <v>1</v>
      </c>
    </row>
    <row r="1154" spans="1:14" ht="135" x14ac:dyDescent="0.25">
      <c r="A1154" s="18">
        <v>1153</v>
      </c>
      <c r="B1154" s="31" t="s">
        <v>1273</v>
      </c>
      <c r="C1154" s="32" t="s">
        <v>1274</v>
      </c>
      <c r="D1154" s="48" t="s">
        <v>8</v>
      </c>
      <c r="E1154" s="9">
        <v>116587</v>
      </c>
      <c r="F1154" s="9">
        <f t="shared" ref="F1154:F1158" si="566">E1154*(1+9.28%)*(1+5.2%)*(1+5.1%)</f>
        <v>140867.00121838722</v>
      </c>
      <c r="G1154" s="12">
        <v>121125</v>
      </c>
      <c r="H1154" s="9">
        <f t="shared" si="549"/>
        <v>133922.09849999999</v>
      </c>
      <c r="I1154" s="12" t="s">
        <v>9</v>
      </c>
      <c r="J1154" s="50" t="s">
        <v>9</v>
      </c>
      <c r="K1154" s="9">
        <f t="shared" si="543"/>
        <v>137394.54985919362</v>
      </c>
      <c r="L1154" s="70">
        <f>+K1154-H1154</f>
        <v>3472.4513591936266</v>
      </c>
      <c r="M1154" s="70">
        <f t="shared" ref="M1154:M1157" si="567">+H1154</f>
        <v>133922.09849999999</v>
      </c>
      <c r="N1154" s="14">
        <v>4</v>
      </c>
    </row>
    <row r="1155" spans="1:14" ht="67.5" x14ac:dyDescent="0.25">
      <c r="A1155" s="18">
        <v>1154</v>
      </c>
      <c r="B1155" s="31" t="s">
        <v>1275</v>
      </c>
      <c r="C1155" s="32" t="s">
        <v>1276</v>
      </c>
      <c r="D1155" s="33" t="s">
        <v>13</v>
      </c>
      <c r="E1155" s="9">
        <v>138415</v>
      </c>
      <c r="F1155" s="9">
        <f t="shared" si="566"/>
        <v>167240.82422262401</v>
      </c>
      <c r="G1155" s="12">
        <v>93662</v>
      </c>
      <c r="H1155" s="9">
        <f t="shared" si="549"/>
        <v>103557.577624</v>
      </c>
      <c r="I1155" s="12" t="s">
        <v>9</v>
      </c>
      <c r="J1155" s="50" t="s">
        <v>9</v>
      </c>
      <c r="K1155" s="9">
        <f t="shared" si="543"/>
        <v>135399.20092331199</v>
      </c>
      <c r="L1155" s="70">
        <f>+K1155-H1155</f>
        <v>31841.623299311992</v>
      </c>
      <c r="M1155" s="70">
        <f t="shared" si="567"/>
        <v>103557.577624</v>
      </c>
      <c r="N1155" s="7">
        <v>4</v>
      </c>
    </row>
    <row r="1156" spans="1:14" ht="45" x14ac:dyDescent="0.25">
      <c r="A1156" s="18">
        <v>1155</v>
      </c>
      <c r="B1156" s="31" t="s">
        <v>1277</v>
      </c>
      <c r="C1156" s="32" t="s">
        <v>1278</v>
      </c>
      <c r="D1156" s="48" t="s">
        <v>381</v>
      </c>
      <c r="E1156" s="9">
        <v>10323</v>
      </c>
      <c r="F1156" s="9">
        <f t="shared" si="566"/>
        <v>12472.831907308799</v>
      </c>
      <c r="G1156" s="12">
        <v>10725</v>
      </c>
      <c r="H1156" s="9">
        <f t="shared" si="549"/>
        <v>11858.117700000001</v>
      </c>
      <c r="I1156" s="12" t="s">
        <v>9</v>
      </c>
      <c r="J1156" s="50" t="s">
        <v>9</v>
      </c>
      <c r="K1156" s="9">
        <f t="shared" si="543"/>
        <v>12165.474803654401</v>
      </c>
      <c r="L1156" s="70">
        <f>+K1156-H1156</f>
        <v>307.35710365439991</v>
      </c>
      <c r="M1156" s="70">
        <f t="shared" si="567"/>
        <v>11858.117700000001</v>
      </c>
      <c r="N1156" s="7">
        <v>4</v>
      </c>
    </row>
    <row r="1157" spans="1:14" ht="45" x14ac:dyDescent="0.25">
      <c r="A1157" s="18">
        <v>1156</v>
      </c>
      <c r="B1157" s="31" t="s">
        <v>1279</v>
      </c>
      <c r="C1157" s="32" t="s">
        <v>1280</v>
      </c>
      <c r="D1157" s="33" t="s">
        <v>1281</v>
      </c>
      <c r="E1157" s="9">
        <v>73498</v>
      </c>
      <c r="F1157" s="9">
        <f t="shared" si="566"/>
        <v>88804.436648588802</v>
      </c>
      <c r="G1157" s="12">
        <v>76359</v>
      </c>
      <c r="H1157" s="9">
        <f t="shared" si="549"/>
        <v>84426.481067999994</v>
      </c>
      <c r="I1157" s="12" t="s">
        <v>9</v>
      </c>
      <c r="J1157" s="50" t="s">
        <v>9</v>
      </c>
      <c r="K1157" s="9">
        <f t="shared" si="543"/>
        <v>86615.458858294398</v>
      </c>
      <c r="L1157" s="70">
        <f>+K1157-H1157</f>
        <v>2188.9777902944043</v>
      </c>
      <c r="M1157" s="70">
        <f t="shared" si="567"/>
        <v>84426.481067999994</v>
      </c>
      <c r="N1157" s="7">
        <v>4</v>
      </c>
    </row>
    <row r="1158" spans="1:14" ht="67.5" x14ac:dyDescent="0.25">
      <c r="A1158" s="18">
        <v>1157</v>
      </c>
      <c r="B1158" s="31" t="s">
        <v>1282</v>
      </c>
      <c r="C1158" s="32" t="s">
        <v>1283</v>
      </c>
      <c r="D1158" s="48" t="s">
        <v>381</v>
      </c>
      <c r="E1158" s="9">
        <v>45032</v>
      </c>
      <c r="F1158" s="9">
        <f t="shared" si="566"/>
        <v>54410.206960179195</v>
      </c>
      <c r="G1158" s="12">
        <v>46118</v>
      </c>
      <c r="H1158" s="9">
        <f t="shared" si="549"/>
        <v>50990.458935999995</v>
      </c>
      <c r="I1158" s="12" t="s">
        <v>9</v>
      </c>
      <c r="J1158" s="50" t="s">
        <v>9</v>
      </c>
      <c r="K1158" s="9">
        <f t="shared" si="543"/>
        <v>52700.332948089592</v>
      </c>
      <c r="L1158" s="70">
        <f>+K1158-H1158</f>
        <v>1709.8740120895964</v>
      </c>
      <c r="M1158" s="70">
        <f>+H1158</f>
        <v>50990.458935999995</v>
      </c>
      <c r="N1158" s="7">
        <v>4</v>
      </c>
    </row>
    <row r="1159" spans="1:14" ht="33.75" x14ac:dyDescent="0.25">
      <c r="A1159" s="18">
        <v>1158</v>
      </c>
      <c r="B1159" s="44" t="s">
        <v>57</v>
      </c>
      <c r="C1159" s="41" t="s">
        <v>58</v>
      </c>
      <c r="D1159" s="48" t="s">
        <v>8</v>
      </c>
      <c r="E1159" s="9" t="s">
        <v>9</v>
      </c>
      <c r="F1159" s="9" t="s">
        <v>9</v>
      </c>
      <c r="G1159" s="12">
        <v>33000</v>
      </c>
      <c r="H1159" s="9">
        <f t="shared" si="549"/>
        <v>36486.515999999996</v>
      </c>
      <c r="I1159" s="12">
        <v>60653</v>
      </c>
      <c r="J1159" s="9">
        <f>I1159*(1+5.1%)</f>
        <v>63746.302999999993</v>
      </c>
      <c r="K1159" s="9">
        <f t="shared" si="543"/>
        <v>50116.409499999994</v>
      </c>
      <c r="L1159" s="53">
        <f t="shared" ref="L1159:L1161" si="568">+K1159-J1159</f>
        <v>-13629.893499999998</v>
      </c>
      <c r="M1159" s="53">
        <f>+K1159</f>
        <v>50116.409499999994</v>
      </c>
      <c r="N1159" s="14">
        <v>1</v>
      </c>
    </row>
    <row r="1160" spans="1:14" ht="56.25" x14ac:dyDescent="0.25">
      <c r="A1160" s="18">
        <v>1159</v>
      </c>
      <c r="B1160" s="44" t="s">
        <v>57</v>
      </c>
      <c r="C1160" s="41" t="s">
        <v>1284</v>
      </c>
      <c r="D1160" s="48"/>
      <c r="E1160" s="9">
        <v>57820</v>
      </c>
      <c r="F1160" s="9">
        <f t="shared" ref="F1160" si="569">E1160*(1+9.28%)*(1+5.2%)*(1+5.1%)</f>
        <v>69861.391153792007</v>
      </c>
      <c r="G1160" s="12" t="s">
        <v>9</v>
      </c>
      <c r="H1160" s="9" t="s">
        <v>9</v>
      </c>
      <c r="I1160" s="12" t="s">
        <v>9</v>
      </c>
      <c r="J1160" s="50" t="s">
        <v>9</v>
      </c>
      <c r="K1160" s="9">
        <f t="shared" si="543"/>
        <v>69861.391153792007</v>
      </c>
      <c r="L1160" s="58">
        <f>+K1160-F1160</f>
        <v>0</v>
      </c>
      <c r="M1160" s="58">
        <f>+K1160</f>
        <v>69861.391153792007</v>
      </c>
      <c r="N1160" s="7">
        <v>3</v>
      </c>
    </row>
    <row r="1161" spans="1:14" ht="112.5" x14ac:dyDescent="0.25">
      <c r="A1161" s="18">
        <v>1160</v>
      </c>
      <c r="B1161" s="40" t="s">
        <v>57</v>
      </c>
      <c r="C1161" s="30" t="s">
        <v>68</v>
      </c>
      <c r="D1161" s="48" t="s">
        <v>8</v>
      </c>
      <c r="E1161" s="20" t="s">
        <v>9</v>
      </c>
      <c r="F1161" s="9" t="s">
        <v>9</v>
      </c>
      <c r="G1161" s="25" t="s">
        <v>9</v>
      </c>
      <c r="H1161" s="9" t="s">
        <v>9</v>
      </c>
      <c r="I1161" s="12">
        <v>1600000</v>
      </c>
      <c r="J1161" s="9">
        <f>I1161*(1+5.1%)</f>
        <v>1681600</v>
      </c>
      <c r="K1161" s="9">
        <f t="shared" si="543"/>
        <v>1681600</v>
      </c>
      <c r="L1161" s="63">
        <f t="shared" si="568"/>
        <v>0</v>
      </c>
      <c r="M1161" s="63">
        <f>+K1161</f>
        <v>1681600</v>
      </c>
      <c r="N1161" s="14">
        <v>2</v>
      </c>
    </row>
    <row r="1162" spans="1:14" ht="33.75" x14ac:dyDescent="0.25">
      <c r="A1162" s="18">
        <v>1161</v>
      </c>
      <c r="B1162" s="39" t="s">
        <v>57</v>
      </c>
      <c r="C1162" s="30" t="s">
        <v>262</v>
      </c>
      <c r="D1162" s="39" t="s">
        <v>1285</v>
      </c>
      <c r="E1162" s="12">
        <v>19</v>
      </c>
      <c r="F1162" s="9">
        <f>E1162*(1+9.28%)*(1+5.2%)*(1+5.1%)</f>
        <v>22.956873606399999</v>
      </c>
      <c r="G1162" s="12">
        <v>20</v>
      </c>
      <c r="H1162" s="9">
        <f t="shared" ref="H1162" si="570">G1162*(1+5.2%)*(1+5.1%)</f>
        <v>22.113039999999998</v>
      </c>
      <c r="I1162" s="12">
        <v>25</v>
      </c>
      <c r="J1162" s="9">
        <f>I1162*(1+5.1%)</f>
        <v>26.274999999999999</v>
      </c>
      <c r="K1162" s="9">
        <f t="shared" si="543"/>
        <v>23.781637868799994</v>
      </c>
      <c r="L1162" s="53">
        <f>+K1162-J1162</f>
        <v>-2.4933621312000049</v>
      </c>
      <c r="M1162" s="53">
        <f>+K1162</f>
        <v>23.781637868799994</v>
      </c>
      <c r="N1162" s="14">
        <v>1</v>
      </c>
    </row>
    <row r="1163" spans="1:14" x14ac:dyDescent="0.25">
      <c r="B1163" s="7"/>
      <c r="C1163" s="7"/>
      <c r="D1163" s="7"/>
    </row>
    <row r="1164" spans="1:14" x14ac:dyDescent="0.25">
      <c r="B1164" s="7"/>
      <c r="C1164" s="7"/>
      <c r="D1164" s="7"/>
      <c r="E1164" s="7"/>
    </row>
    <row r="1165" spans="1:14" x14ac:dyDescent="0.25">
      <c r="B1165" s="7"/>
      <c r="C1165" s="7"/>
      <c r="D1165" s="7"/>
      <c r="E1165" s="7"/>
      <c r="F1165" s="51">
        <v>1161</v>
      </c>
      <c r="G1165" s="51">
        <f>+F1165-F1166-F1167-F1168-F1169-F1170-F1171-F1172-F1173</f>
        <v>0</v>
      </c>
    </row>
    <row r="1166" spans="1:14" x14ac:dyDescent="0.25">
      <c r="B1166" s="7"/>
      <c r="C1166" s="7"/>
      <c r="D1166" s="61">
        <v>0</v>
      </c>
      <c r="E1166" s="135" t="s">
        <v>9</v>
      </c>
      <c r="F1166" s="62">
        <v>89</v>
      </c>
    </row>
    <row r="1167" spans="1:14" ht="36" x14ac:dyDescent="0.25">
      <c r="B1167" s="7"/>
      <c r="C1167" s="7"/>
      <c r="D1167" s="61">
        <v>1</v>
      </c>
      <c r="E1167" s="136" t="s">
        <v>1288</v>
      </c>
      <c r="F1167" s="62">
        <v>475</v>
      </c>
    </row>
    <row r="1168" spans="1:14" ht="60" x14ac:dyDescent="0.25">
      <c r="B1168" s="7"/>
      <c r="C1168" s="7"/>
      <c r="D1168" s="64">
        <v>2</v>
      </c>
      <c r="E1168" s="137" t="s">
        <v>1289</v>
      </c>
      <c r="F1168" s="65">
        <v>3</v>
      </c>
    </row>
    <row r="1169" spans="2:6" ht="84" x14ac:dyDescent="0.25">
      <c r="B1169" s="7"/>
      <c r="C1169" s="7"/>
      <c r="D1169" s="59">
        <v>3</v>
      </c>
      <c r="E1169" s="138" t="s">
        <v>1292</v>
      </c>
      <c r="F1169" s="60">
        <v>71</v>
      </c>
    </row>
    <row r="1170" spans="2:6" ht="84" x14ac:dyDescent="0.25">
      <c r="B1170" s="7"/>
      <c r="C1170" s="7"/>
      <c r="D1170" s="66">
        <v>4</v>
      </c>
      <c r="E1170" s="139" t="s">
        <v>1319</v>
      </c>
      <c r="F1170" s="67">
        <v>161</v>
      </c>
    </row>
    <row r="1171" spans="2:6" ht="48" x14ac:dyDescent="0.25">
      <c r="B1171" s="7"/>
      <c r="C1171" s="7"/>
      <c r="D1171" s="72">
        <v>5</v>
      </c>
      <c r="E1171" s="140" t="s">
        <v>1290</v>
      </c>
      <c r="F1171" s="73">
        <v>362</v>
      </c>
    </row>
    <row r="1172" spans="2:6" x14ac:dyDescent="0.25">
      <c r="B1172" s="7"/>
      <c r="C1172" s="7"/>
      <c r="D1172" s="7"/>
      <c r="E1172" s="52"/>
      <c r="F1172" s="51"/>
    </row>
    <row r="1173" spans="2:6" x14ac:dyDescent="0.25">
      <c r="B1173" s="7"/>
      <c r="C1173" s="7"/>
      <c r="D1173" s="7"/>
      <c r="E1173" s="52"/>
    </row>
    <row r="1174" spans="2:6" x14ac:dyDescent="0.25">
      <c r="B1174" s="7"/>
      <c r="C1174" s="7"/>
      <c r="D1174" s="7"/>
      <c r="E1174" s="52"/>
    </row>
    <row r="1175" spans="2:6" x14ac:dyDescent="0.25">
      <c r="B1175" s="7"/>
      <c r="C1175" s="7"/>
      <c r="D1175" s="7"/>
      <c r="E1175" s="52"/>
    </row>
    <row r="1176" spans="2:6" x14ac:dyDescent="0.25">
      <c r="B1176" s="7"/>
      <c r="C1176" s="7"/>
      <c r="D1176" s="7"/>
      <c r="E1176" s="52"/>
    </row>
    <row r="1177" spans="2:6" x14ac:dyDescent="0.25">
      <c r="B1177" s="7"/>
      <c r="C1177" s="7"/>
      <c r="D1177" s="7"/>
      <c r="E1177" s="52"/>
    </row>
    <row r="1178" spans="2:6" x14ac:dyDescent="0.25">
      <c r="B1178" s="7"/>
      <c r="C1178" s="7"/>
      <c r="D1178" s="7"/>
      <c r="E1178" s="52"/>
    </row>
    <row r="1179" spans="2:6" x14ac:dyDescent="0.25">
      <c r="B1179" s="7"/>
      <c r="C1179" s="7"/>
      <c r="D1179" s="7"/>
      <c r="E1179" s="52"/>
    </row>
    <row r="1180" spans="2:6" x14ac:dyDescent="0.25">
      <c r="B1180" s="7"/>
      <c r="C1180" s="7"/>
      <c r="D1180" s="7"/>
      <c r="E1180" s="52"/>
    </row>
    <row r="1181" spans="2:6" x14ac:dyDescent="0.25">
      <c r="B1181" s="7"/>
      <c r="C1181" s="7"/>
      <c r="D1181" s="7"/>
      <c r="E1181" s="52"/>
    </row>
    <row r="1182" spans="2:6" x14ac:dyDescent="0.25">
      <c r="B1182" s="7"/>
      <c r="C1182" s="7"/>
      <c r="D1182" s="7"/>
      <c r="E1182" s="52"/>
    </row>
    <row r="1183" spans="2:6" x14ac:dyDescent="0.25">
      <c r="B1183" s="7"/>
      <c r="C1183" s="7"/>
      <c r="D1183" s="7"/>
      <c r="E1183" s="52"/>
    </row>
    <row r="1184" spans="2:6" x14ac:dyDescent="0.25">
      <c r="B1184" s="7"/>
      <c r="C1184" s="7"/>
      <c r="D1184" s="7"/>
      <c r="E1184" s="52"/>
    </row>
    <row r="1185" spans="2:5" x14ac:dyDescent="0.25">
      <c r="B1185" s="7"/>
      <c r="C1185" s="7"/>
      <c r="D1185" s="7"/>
      <c r="E1185" s="52"/>
    </row>
    <row r="1186" spans="2:5" x14ac:dyDescent="0.25">
      <c r="B1186" s="7"/>
      <c r="C1186" s="7"/>
      <c r="D1186" s="7"/>
      <c r="E1186" s="52"/>
    </row>
    <row r="1187" spans="2:5" x14ac:dyDescent="0.25">
      <c r="B1187" s="7"/>
      <c r="C1187" s="7"/>
      <c r="D1187" s="7"/>
      <c r="E1187" s="7"/>
    </row>
    <row r="1188" spans="2:5" x14ac:dyDescent="0.25">
      <c r="B1188" s="7"/>
      <c r="C1188" s="7"/>
      <c r="D1188" s="7"/>
      <c r="E1188" s="7"/>
    </row>
    <row r="1189" spans="2:5" x14ac:dyDescent="0.25">
      <c r="B1189" s="7"/>
      <c r="C1189" s="7"/>
      <c r="D1189" s="7"/>
      <c r="E1189" s="7"/>
    </row>
    <row r="1190" spans="2:5" x14ac:dyDescent="0.25">
      <c r="B1190" s="7"/>
      <c r="C1190" s="7"/>
      <c r="D1190" s="7"/>
      <c r="E1190" s="7"/>
    </row>
    <row r="1191" spans="2:5" x14ac:dyDescent="0.25">
      <c r="B1191" s="7"/>
      <c r="C1191" s="7"/>
      <c r="D1191" s="7"/>
      <c r="E1191" s="7"/>
    </row>
    <row r="1192" spans="2:5" x14ac:dyDescent="0.25">
      <c r="B1192" s="7"/>
      <c r="C1192" s="7"/>
      <c r="D1192" s="7"/>
      <c r="E1192" s="7"/>
    </row>
    <row r="1193" spans="2:5" x14ac:dyDescent="0.25">
      <c r="B1193" s="7"/>
      <c r="C1193" s="7"/>
      <c r="D1193" s="7"/>
      <c r="E1193" s="7"/>
    </row>
    <row r="1194" spans="2:5" x14ac:dyDescent="0.25">
      <c r="B1194" s="7"/>
      <c r="C1194" s="7"/>
      <c r="D1194" s="7"/>
      <c r="E1194" s="7"/>
    </row>
    <row r="1195" spans="2:5" x14ac:dyDescent="0.25">
      <c r="B1195" s="7"/>
      <c r="C1195" s="7"/>
      <c r="D1195" s="7"/>
      <c r="E1195" s="7"/>
    </row>
    <row r="1196" spans="2:5" x14ac:dyDescent="0.25">
      <c r="B1196" s="7"/>
      <c r="C1196" s="7"/>
      <c r="D1196" s="7"/>
      <c r="E1196" s="7"/>
    </row>
    <row r="1197" spans="2:5" x14ac:dyDescent="0.25">
      <c r="B1197" s="7"/>
      <c r="C1197" s="7"/>
      <c r="D1197" s="7"/>
      <c r="E1197" s="7"/>
    </row>
    <row r="1198" spans="2:5" x14ac:dyDescent="0.25">
      <c r="B1198" s="7"/>
      <c r="C1198" s="7"/>
      <c r="D1198" s="7"/>
      <c r="E1198" s="7"/>
    </row>
    <row r="1199" spans="2:5" x14ac:dyDescent="0.25">
      <c r="B1199" s="7"/>
      <c r="C1199" s="7"/>
      <c r="D1199" s="7"/>
      <c r="E1199" s="7"/>
    </row>
    <row r="1200" spans="2:5" x14ac:dyDescent="0.25">
      <c r="B1200" s="7"/>
      <c r="C1200" s="7"/>
      <c r="D1200" s="7"/>
      <c r="E1200" s="7"/>
    </row>
    <row r="1201" spans="2:5" x14ac:dyDescent="0.25">
      <c r="B1201" s="7"/>
      <c r="C1201" s="7"/>
      <c r="D1201" s="7"/>
      <c r="E1201" s="7"/>
    </row>
    <row r="1202" spans="2:5" x14ac:dyDescent="0.25">
      <c r="B1202" s="7"/>
      <c r="C1202" s="7"/>
      <c r="D1202" s="7"/>
      <c r="E1202" s="7"/>
    </row>
    <row r="1203" spans="2:5" x14ac:dyDescent="0.25">
      <c r="B1203" s="7"/>
      <c r="C1203" s="7"/>
      <c r="D1203" s="7"/>
      <c r="E1203" s="7"/>
    </row>
    <row r="1204" spans="2:5" x14ac:dyDescent="0.25">
      <c r="B1204" s="7"/>
      <c r="C1204" s="7"/>
      <c r="D1204" s="7"/>
      <c r="E1204" s="7"/>
    </row>
    <row r="1205" spans="2:5" x14ac:dyDescent="0.25">
      <c r="B1205" s="7"/>
      <c r="C1205" s="7"/>
      <c r="D1205" s="7"/>
      <c r="E1205" s="7"/>
    </row>
    <row r="1206" spans="2:5" x14ac:dyDescent="0.25">
      <c r="B1206" s="7"/>
      <c r="C1206" s="7"/>
      <c r="D1206" s="7"/>
      <c r="E1206" s="7"/>
    </row>
    <row r="1207" spans="2:5" x14ac:dyDescent="0.25">
      <c r="B1207" s="7"/>
      <c r="C1207" s="7"/>
      <c r="D1207" s="7"/>
      <c r="E1207" s="7"/>
    </row>
    <row r="1208" spans="2:5" x14ac:dyDescent="0.25">
      <c r="B1208" s="7"/>
      <c r="C1208" s="7"/>
      <c r="D1208" s="7"/>
      <c r="E1208" s="7"/>
    </row>
    <row r="1209" spans="2:5" x14ac:dyDescent="0.25">
      <c r="B1209" s="7"/>
      <c r="C1209" s="7"/>
      <c r="D1209" s="7"/>
      <c r="E1209" s="7"/>
    </row>
    <row r="1210" spans="2:5" x14ac:dyDescent="0.25">
      <c r="B1210" s="7"/>
      <c r="C1210" s="7"/>
      <c r="D1210" s="7"/>
      <c r="E1210" s="7"/>
    </row>
    <row r="1211" spans="2:5" x14ac:dyDescent="0.25">
      <c r="B1211" s="7"/>
      <c r="C1211" s="7"/>
      <c r="D1211" s="7"/>
      <c r="E1211" s="7"/>
    </row>
    <row r="1212" spans="2:5" x14ac:dyDescent="0.25">
      <c r="B1212" s="7"/>
      <c r="C1212" s="7"/>
      <c r="D1212" s="7"/>
      <c r="E1212" s="7"/>
    </row>
    <row r="1213" spans="2:5" x14ac:dyDescent="0.25">
      <c r="B1213" s="7"/>
      <c r="C1213" s="7"/>
      <c r="D1213" s="7"/>
      <c r="E1213" s="7"/>
    </row>
    <row r="1214" spans="2:5" x14ac:dyDescent="0.25">
      <c r="B1214" s="7"/>
      <c r="C1214" s="7"/>
      <c r="D1214" s="7"/>
      <c r="E1214" s="7"/>
    </row>
    <row r="1215" spans="2:5" x14ac:dyDescent="0.25">
      <c r="B1215" s="7"/>
      <c r="C1215" s="7"/>
      <c r="D1215" s="7"/>
      <c r="E1215" s="7"/>
    </row>
    <row r="1216" spans="2:5" x14ac:dyDescent="0.25">
      <c r="B1216" s="7"/>
      <c r="C1216" s="7"/>
      <c r="D1216" s="7"/>
      <c r="E1216" s="7"/>
    </row>
    <row r="1217" spans="2:5" x14ac:dyDescent="0.25">
      <c r="B1217" s="7"/>
      <c r="C1217" s="7"/>
      <c r="D1217" s="7"/>
      <c r="E1217" s="7"/>
    </row>
    <row r="1218" spans="2:5" x14ac:dyDescent="0.25">
      <c r="B1218" s="7"/>
      <c r="C1218" s="7"/>
      <c r="D1218" s="7"/>
      <c r="E1218" s="7"/>
    </row>
    <row r="1219" spans="2:5" x14ac:dyDescent="0.25">
      <c r="B1219" s="7"/>
      <c r="C1219" s="7"/>
      <c r="D1219" s="7"/>
      <c r="E1219" s="7"/>
    </row>
    <row r="1220" spans="2:5" x14ac:dyDescent="0.25">
      <c r="B1220" s="7"/>
      <c r="C1220" s="7"/>
      <c r="D1220" s="7"/>
      <c r="E1220" s="7"/>
    </row>
    <row r="1221" spans="2:5" x14ac:dyDescent="0.25">
      <c r="B1221" s="7"/>
      <c r="C1221" s="7"/>
      <c r="D1221" s="7"/>
      <c r="E1221" s="7"/>
    </row>
    <row r="1222" spans="2:5" x14ac:dyDescent="0.25">
      <c r="B1222" s="7"/>
      <c r="C1222" s="7"/>
      <c r="D1222" s="7"/>
      <c r="E1222" s="7"/>
    </row>
    <row r="1223" spans="2:5" x14ac:dyDescent="0.25">
      <c r="B1223" s="7"/>
      <c r="C1223" s="7"/>
      <c r="D1223" s="7"/>
      <c r="E1223" s="7"/>
    </row>
    <row r="1224" spans="2:5" x14ac:dyDescent="0.25">
      <c r="B1224" s="7"/>
      <c r="C1224" s="7"/>
      <c r="D1224" s="7"/>
      <c r="E1224" s="7"/>
    </row>
    <row r="1225" spans="2:5" x14ac:dyDescent="0.25">
      <c r="B1225" s="7"/>
      <c r="C1225" s="7"/>
      <c r="D1225" s="7"/>
      <c r="E1225" s="7"/>
    </row>
    <row r="1226" spans="2:5" x14ac:dyDescent="0.25">
      <c r="B1226" s="7"/>
      <c r="C1226" s="7"/>
      <c r="D1226" s="7"/>
      <c r="E1226" s="7"/>
    </row>
    <row r="1227" spans="2:5" x14ac:dyDescent="0.25">
      <c r="B1227" s="7"/>
      <c r="C1227" s="7"/>
      <c r="D1227" s="7"/>
      <c r="E1227" s="7"/>
    </row>
    <row r="1228" spans="2:5" x14ac:dyDescent="0.25">
      <c r="B1228" s="7"/>
      <c r="C1228" s="7"/>
      <c r="D1228" s="7"/>
      <c r="E1228" s="7"/>
    </row>
    <row r="1229" spans="2:5" x14ac:dyDescent="0.25">
      <c r="B1229" s="7"/>
      <c r="C1229" s="7"/>
      <c r="D1229" s="7"/>
      <c r="E1229" s="7"/>
    </row>
    <row r="1230" spans="2:5" x14ac:dyDescent="0.25">
      <c r="B1230" s="7"/>
      <c r="C1230" s="7"/>
      <c r="D1230" s="7"/>
      <c r="E1230" s="7"/>
    </row>
    <row r="1231" spans="2:5" x14ac:dyDescent="0.25">
      <c r="B1231" s="7"/>
      <c r="C1231" s="7"/>
      <c r="D1231" s="7"/>
      <c r="E1231" s="7"/>
    </row>
    <row r="1232" spans="2:5" x14ac:dyDescent="0.25">
      <c r="B1232" s="7"/>
      <c r="C1232" s="7"/>
      <c r="D1232" s="7"/>
      <c r="E1232" s="7"/>
    </row>
    <row r="1233" spans="2:5" x14ac:dyDescent="0.25">
      <c r="B1233" s="7"/>
      <c r="C1233" s="7"/>
      <c r="D1233" s="7"/>
      <c r="E1233" s="7"/>
    </row>
    <row r="1234" spans="2:5" x14ac:dyDescent="0.25">
      <c r="B1234" s="7"/>
      <c r="C1234" s="7"/>
      <c r="D1234" s="7"/>
      <c r="E1234" s="7"/>
    </row>
    <row r="1235" spans="2:5" x14ac:dyDescent="0.25">
      <c r="B1235" s="7"/>
      <c r="C1235" s="7"/>
      <c r="D1235" s="7"/>
      <c r="E1235" s="7"/>
    </row>
    <row r="1236" spans="2:5" x14ac:dyDescent="0.25">
      <c r="B1236" s="7"/>
      <c r="C1236" s="7"/>
      <c r="D1236" s="7"/>
      <c r="E1236" s="7"/>
    </row>
    <row r="1237" spans="2:5" x14ac:dyDescent="0.25">
      <c r="B1237" s="7"/>
      <c r="C1237" s="7"/>
      <c r="D1237" s="7"/>
      <c r="E1237" s="7"/>
    </row>
    <row r="1238" spans="2:5" x14ac:dyDescent="0.25">
      <c r="B1238" s="7"/>
      <c r="C1238" s="7"/>
      <c r="D1238" s="7"/>
      <c r="E1238" s="7"/>
    </row>
    <row r="1239" spans="2:5" x14ac:dyDescent="0.25">
      <c r="B1239" s="7"/>
      <c r="C1239" s="7"/>
      <c r="D1239" s="7"/>
      <c r="E1239" s="7"/>
    </row>
    <row r="1240" spans="2:5" x14ac:dyDescent="0.25">
      <c r="B1240" s="7"/>
      <c r="C1240" s="7"/>
      <c r="D1240" s="7"/>
      <c r="E1240" s="7"/>
    </row>
    <row r="1241" spans="2:5" x14ac:dyDescent="0.25">
      <c r="B1241" s="7"/>
      <c r="C1241" s="7"/>
      <c r="D1241" s="7"/>
      <c r="E1241" s="7"/>
    </row>
    <row r="1242" spans="2:5" x14ac:dyDescent="0.25">
      <c r="B1242" s="7"/>
      <c r="C1242" s="7"/>
      <c r="D1242" s="7"/>
      <c r="E1242" s="7"/>
    </row>
    <row r="1243" spans="2:5" x14ac:dyDescent="0.25">
      <c r="B1243" s="7"/>
      <c r="C1243" s="7"/>
      <c r="D1243" s="7"/>
      <c r="E1243" s="7"/>
    </row>
    <row r="1244" spans="2:5" x14ac:dyDescent="0.25">
      <c r="B1244" s="7"/>
      <c r="C1244" s="7"/>
      <c r="D1244" s="7"/>
      <c r="E1244" s="7"/>
    </row>
    <row r="1245" spans="2:5" x14ac:dyDescent="0.25">
      <c r="B1245" s="7"/>
      <c r="C1245" s="7"/>
      <c r="D1245" s="7"/>
      <c r="E1245" s="7"/>
    </row>
    <row r="1246" spans="2:5" x14ac:dyDescent="0.25">
      <c r="B1246" s="7"/>
      <c r="C1246" s="7"/>
      <c r="D1246" s="7"/>
      <c r="E1246" s="7"/>
    </row>
    <row r="1247" spans="2:5" x14ac:dyDescent="0.25">
      <c r="B1247" s="7"/>
      <c r="C1247" s="7"/>
      <c r="D1247" s="7"/>
      <c r="E1247" s="7"/>
    </row>
    <row r="1248" spans="2:5" x14ac:dyDescent="0.25">
      <c r="B1248" s="7"/>
      <c r="C1248" s="7"/>
      <c r="D1248" s="7"/>
      <c r="E1248" s="7"/>
    </row>
    <row r="1249" spans="2:5" x14ac:dyDescent="0.25">
      <c r="B1249" s="7"/>
      <c r="C1249" s="7"/>
      <c r="D1249" s="7"/>
      <c r="E1249" s="7"/>
    </row>
    <row r="1250" spans="2:5" x14ac:dyDescent="0.25">
      <c r="B1250" s="7"/>
      <c r="C1250" s="7"/>
      <c r="D1250" s="7"/>
      <c r="E1250" s="7"/>
    </row>
    <row r="1251" spans="2:5" x14ac:dyDescent="0.25">
      <c r="B1251" s="7"/>
      <c r="C1251" s="7"/>
      <c r="D1251" s="7"/>
      <c r="E1251" s="7"/>
    </row>
    <row r="1252" spans="2:5" x14ac:dyDescent="0.25">
      <c r="B1252" s="7"/>
      <c r="C1252" s="7"/>
      <c r="D1252" s="7"/>
      <c r="E1252" s="7"/>
    </row>
    <row r="1253" spans="2:5" x14ac:dyDescent="0.25">
      <c r="B1253" s="7"/>
      <c r="C1253" s="7"/>
      <c r="D1253" s="7"/>
      <c r="E1253" s="7"/>
    </row>
    <row r="1254" spans="2:5" x14ac:dyDescent="0.25">
      <c r="B1254" s="7"/>
      <c r="C1254" s="7"/>
      <c r="D1254" s="7"/>
      <c r="E1254" s="7"/>
    </row>
    <row r="1255" spans="2:5" x14ac:dyDescent="0.25">
      <c r="B1255" s="7"/>
      <c r="C1255" s="7"/>
      <c r="D1255" s="7"/>
      <c r="E1255" s="7"/>
    </row>
    <row r="1256" spans="2:5" x14ac:dyDescent="0.25">
      <c r="B1256" s="7"/>
      <c r="C1256" s="7"/>
      <c r="D1256" s="7"/>
      <c r="E1256" s="7"/>
    </row>
    <row r="1257" spans="2:5" x14ac:dyDescent="0.25">
      <c r="B1257" s="7"/>
      <c r="C1257" s="7"/>
      <c r="D1257" s="7"/>
      <c r="E1257" s="7"/>
    </row>
    <row r="1258" spans="2:5" x14ac:dyDescent="0.25">
      <c r="B1258" s="7"/>
      <c r="C1258" s="7"/>
      <c r="D1258" s="7"/>
      <c r="E1258" s="7"/>
    </row>
    <row r="1259" spans="2:5" x14ac:dyDescent="0.25">
      <c r="B1259" s="7"/>
      <c r="C1259" s="7"/>
      <c r="D1259" s="7"/>
      <c r="E1259" s="7"/>
    </row>
    <row r="1260" spans="2:5" x14ac:dyDescent="0.25">
      <c r="B1260" s="7"/>
      <c r="C1260" s="7"/>
      <c r="D1260" s="7"/>
      <c r="E1260" s="7"/>
    </row>
    <row r="1261" spans="2:5" x14ac:dyDescent="0.25">
      <c r="B1261" s="7"/>
      <c r="C1261" s="7"/>
      <c r="D1261" s="7"/>
      <c r="E1261" s="7"/>
    </row>
    <row r="1262" spans="2:5" x14ac:dyDescent="0.25">
      <c r="B1262" s="7"/>
      <c r="C1262" s="7"/>
      <c r="D1262" s="7"/>
      <c r="E1262" s="7"/>
    </row>
    <row r="1263" spans="2:5" x14ac:dyDescent="0.25">
      <c r="B1263" s="7"/>
      <c r="C1263" s="7"/>
      <c r="D1263" s="7"/>
      <c r="E1263" s="7"/>
    </row>
    <row r="1264" spans="2:5" x14ac:dyDescent="0.25">
      <c r="B1264" s="7"/>
      <c r="C1264" s="7"/>
      <c r="D1264" s="7"/>
      <c r="E1264" s="7"/>
    </row>
    <row r="1265" spans="2:5" x14ac:dyDescent="0.25">
      <c r="B1265" s="7"/>
      <c r="C1265" s="7"/>
      <c r="D1265" s="7"/>
      <c r="E1265" s="7"/>
    </row>
    <row r="1266" spans="2:5" x14ac:dyDescent="0.25">
      <c r="B1266" s="7"/>
      <c r="C1266" s="7"/>
      <c r="D1266" s="7"/>
      <c r="E1266" s="7"/>
    </row>
    <row r="1267" spans="2:5" x14ac:dyDescent="0.25">
      <c r="B1267" s="7"/>
      <c r="C1267" s="7"/>
      <c r="D1267" s="7"/>
      <c r="E1267" s="7"/>
    </row>
    <row r="1268" spans="2:5" x14ac:dyDescent="0.25">
      <c r="B1268" s="7"/>
      <c r="C1268" s="7"/>
      <c r="D1268" s="7"/>
      <c r="E1268" s="7"/>
    </row>
    <row r="1269" spans="2:5" x14ac:dyDescent="0.25">
      <c r="B1269" s="7"/>
      <c r="C1269" s="7"/>
      <c r="D1269" s="7"/>
      <c r="E1269" s="7"/>
    </row>
    <row r="1270" spans="2:5" x14ac:dyDescent="0.25">
      <c r="B1270" s="7"/>
      <c r="C1270" s="7"/>
      <c r="D1270" s="7"/>
      <c r="E1270" s="7"/>
    </row>
    <row r="1271" spans="2:5" x14ac:dyDescent="0.25">
      <c r="B1271" s="7"/>
      <c r="C1271" s="7"/>
      <c r="D1271" s="7"/>
      <c r="E1271" s="7"/>
    </row>
    <row r="1272" spans="2:5" x14ac:dyDescent="0.25">
      <c r="B1272" s="7"/>
      <c r="C1272" s="7"/>
      <c r="D1272" s="7"/>
      <c r="E1272" s="7"/>
    </row>
    <row r="1273" spans="2:5" x14ac:dyDescent="0.25">
      <c r="B1273" s="7"/>
      <c r="C1273" s="7"/>
      <c r="D1273" s="7"/>
      <c r="E1273" s="7"/>
    </row>
    <row r="1274" spans="2:5" x14ac:dyDescent="0.25">
      <c r="B1274" s="7"/>
      <c r="C1274" s="7"/>
      <c r="D1274" s="7"/>
      <c r="E1274" s="7"/>
    </row>
    <row r="1275" spans="2:5" x14ac:dyDescent="0.25">
      <c r="B1275" s="7"/>
      <c r="C1275" s="7"/>
      <c r="D1275" s="7"/>
      <c r="E1275" s="7"/>
    </row>
    <row r="1276" spans="2:5" x14ac:dyDescent="0.25">
      <c r="B1276" s="7"/>
      <c r="C1276" s="7"/>
      <c r="D1276" s="7"/>
      <c r="E1276" s="7"/>
    </row>
    <row r="1277" spans="2:5" x14ac:dyDescent="0.25">
      <c r="B1277" s="7"/>
      <c r="C1277" s="7"/>
      <c r="D1277" s="7"/>
      <c r="E1277" s="7"/>
    </row>
    <row r="1278" spans="2:5" x14ac:dyDescent="0.25">
      <c r="B1278" s="7"/>
      <c r="C1278" s="7"/>
      <c r="D1278" s="7"/>
      <c r="E1278" s="7"/>
    </row>
    <row r="1279" spans="2:5" x14ac:dyDescent="0.25">
      <c r="B1279" s="7"/>
      <c r="C1279" s="7"/>
      <c r="D1279" s="7"/>
      <c r="E1279" s="7"/>
    </row>
    <row r="1280" spans="2:5" x14ac:dyDescent="0.25">
      <c r="B1280" s="7"/>
      <c r="C1280" s="7"/>
      <c r="D1280" s="7"/>
      <c r="E1280" s="7"/>
    </row>
    <row r="1281" spans="2:5" x14ac:dyDescent="0.25">
      <c r="B1281" s="7"/>
      <c r="C1281" s="7"/>
      <c r="D1281" s="7"/>
      <c r="E1281" s="7"/>
    </row>
    <row r="1282" spans="2:5" x14ac:dyDescent="0.25">
      <c r="B1282" s="7"/>
      <c r="C1282" s="7"/>
      <c r="D1282" s="7"/>
      <c r="E1282" s="7"/>
    </row>
    <row r="1283" spans="2:5" x14ac:dyDescent="0.25">
      <c r="B1283" s="7"/>
      <c r="C1283" s="7"/>
      <c r="D1283" s="7"/>
      <c r="E1283" s="7"/>
    </row>
    <row r="1284" spans="2:5" x14ac:dyDescent="0.25">
      <c r="B1284" s="7"/>
      <c r="C1284" s="7"/>
      <c r="D1284" s="7"/>
      <c r="E1284" s="7"/>
    </row>
    <row r="1285" spans="2:5" x14ac:dyDescent="0.25">
      <c r="B1285" s="7"/>
      <c r="C1285" s="7"/>
      <c r="D1285" s="7"/>
      <c r="E1285" s="7"/>
    </row>
    <row r="1286" spans="2:5" x14ac:dyDescent="0.25">
      <c r="B1286" s="7"/>
      <c r="C1286" s="7"/>
      <c r="D1286" s="7"/>
      <c r="E1286" s="7"/>
    </row>
    <row r="1287" spans="2:5" x14ac:dyDescent="0.25">
      <c r="B1287" s="7"/>
      <c r="C1287" s="7"/>
      <c r="D1287" s="7"/>
      <c r="E1287" s="7"/>
    </row>
    <row r="1288" spans="2:5" x14ac:dyDescent="0.25">
      <c r="B1288" s="7"/>
      <c r="C1288" s="7"/>
      <c r="D1288" s="7"/>
      <c r="E1288" s="7"/>
    </row>
    <row r="1289" spans="2:5" x14ac:dyDescent="0.25">
      <c r="B1289" s="7"/>
      <c r="C1289" s="7"/>
      <c r="D1289" s="7"/>
      <c r="E1289" s="7"/>
    </row>
    <row r="1290" spans="2:5" x14ac:dyDescent="0.25">
      <c r="B1290" s="7"/>
      <c r="C1290" s="7"/>
      <c r="D1290" s="7"/>
      <c r="E1290" s="7"/>
    </row>
    <row r="1291" spans="2:5" x14ac:dyDescent="0.25">
      <c r="B1291" s="7"/>
      <c r="C1291" s="7"/>
      <c r="D1291" s="7"/>
      <c r="E1291" s="7"/>
    </row>
    <row r="1292" spans="2:5" x14ac:dyDescent="0.25">
      <c r="B1292" s="7"/>
      <c r="C1292" s="7"/>
      <c r="D1292" s="7"/>
      <c r="E1292" s="7"/>
    </row>
    <row r="1293" spans="2:5" x14ac:dyDescent="0.25">
      <c r="B1293" s="7"/>
      <c r="C1293" s="7"/>
      <c r="D1293" s="7"/>
      <c r="E1293" s="7"/>
    </row>
    <row r="1294" spans="2:5" x14ac:dyDescent="0.25">
      <c r="B1294" s="7"/>
      <c r="C1294" s="7"/>
      <c r="D1294" s="7"/>
      <c r="E1294" s="7"/>
    </row>
    <row r="1295" spans="2:5" x14ac:dyDescent="0.25">
      <c r="B1295" s="7"/>
      <c r="C1295" s="7"/>
      <c r="D1295" s="7"/>
      <c r="E1295" s="7"/>
    </row>
    <row r="1296" spans="2:5" x14ac:dyDescent="0.25">
      <c r="B1296" s="7"/>
      <c r="C1296" s="7"/>
      <c r="D1296" s="7"/>
      <c r="E1296" s="7"/>
    </row>
    <row r="1297" spans="2:5" x14ac:dyDescent="0.25">
      <c r="B1297" s="7"/>
      <c r="C1297" s="7"/>
      <c r="D1297" s="7"/>
      <c r="E1297" s="7"/>
    </row>
    <row r="1298" spans="2:5" x14ac:dyDescent="0.25">
      <c r="B1298" s="7"/>
      <c r="C1298" s="7"/>
      <c r="D1298" s="7"/>
      <c r="E1298" s="7"/>
    </row>
    <row r="1299" spans="2:5" x14ac:dyDescent="0.25">
      <c r="B1299" s="7"/>
      <c r="C1299" s="7"/>
      <c r="D1299" s="7"/>
      <c r="E1299" s="7"/>
    </row>
    <row r="1300" spans="2:5" x14ac:dyDescent="0.25">
      <c r="B1300" s="7"/>
      <c r="C1300" s="7"/>
      <c r="D1300" s="7"/>
      <c r="E1300" s="7"/>
    </row>
    <row r="1301" spans="2:5" x14ac:dyDescent="0.25">
      <c r="B1301" s="7"/>
      <c r="C1301" s="7"/>
      <c r="D1301" s="7"/>
      <c r="E1301" s="7"/>
    </row>
    <row r="1302" spans="2:5" x14ac:dyDescent="0.25">
      <c r="B1302" s="7"/>
      <c r="C1302" s="7"/>
      <c r="D1302" s="7"/>
      <c r="E1302" s="7"/>
    </row>
    <row r="1303" spans="2:5" x14ac:dyDescent="0.25">
      <c r="B1303" s="7"/>
      <c r="C1303" s="7"/>
      <c r="D1303" s="7"/>
      <c r="E1303" s="7"/>
    </row>
    <row r="1304" spans="2:5" x14ac:dyDescent="0.25">
      <c r="B1304" s="7"/>
      <c r="C1304" s="7"/>
      <c r="D1304" s="7"/>
      <c r="E1304" s="7"/>
    </row>
    <row r="1305" spans="2:5" x14ac:dyDescent="0.25">
      <c r="B1305" s="7"/>
      <c r="C1305" s="7"/>
      <c r="D1305" s="7"/>
      <c r="E1305" s="7"/>
    </row>
    <row r="1306" spans="2:5" x14ac:dyDescent="0.25">
      <c r="B1306" s="7"/>
      <c r="C1306" s="7"/>
      <c r="D1306" s="7"/>
      <c r="E1306" s="7"/>
    </row>
    <row r="1307" spans="2:5" x14ac:dyDescent="0.25">
      <c r="B1307" s="7"/>
      <c r="C1307" s="7"/>
      <c r="D1307" s="7"/>
      <c r="E1307" s="7"/>
    </row>
    <row r="1308" spans="2:5" x14ac:dyDescent="0.25">
      <c r="B1308" s="7"/>
      <c r="C1308" s="7"/>
      <c r="D1308" s="7"/>
      <c r="E1308" s="7"/>
    </row>
    <row r="1309" spans="2:5" x14ac:dyDescent="0.25">
      <c r="B1309" s="7"/>
      <c r="C1309" s="7"/>
      <c r="D1309" s="7"/>
      <c r="E1309" s="7"/>
    </row>
    <row r="1310" spans="2:5" x14ac:dyDescent="0.25">
      <c r="B1310" s="7"/>
      <c r="C1310" s="7"/>
      <c r="D1310" s="7"/>
      <c r="E1310" s="7"/>
    </row>
    <row r="1311" spans="2:5" x14ac:dyDescent="0.25">
      <c r="B1311" s="7"/>
      <c r="C1311" s="7"/>
      <c r="D1311" s="7"/>
      <c r="E1311" s="7"/>
    </row>
    <row r="1312" spans="2:5" x14ac:dyDescent="0.25">
      <c r="B1312" s="7"/>
      <c r="C1312" s="7"/>
      <c r="D1312" s="7"/>
      <c r="E1312" s="7"/>
    </row>
    <row r="1313" spans="2:5" x14ac:dyDescent="0.25">
      <c r="B1313" s="7"/>
      <c r="C1313" s="7"/>
      <c r="D1313" s="7"/>
      <c r="E1313" s="7"/>
    </row>
    <row r="1314" spans="2:5" x14ac:dyDescent="0.25">
      <c r="B1314" s="7"/>
      <c r="C1314" s="7"/>
      <c r="D1314" s="7"/>
      <c r="E1314" s="7"/>
    </row>
    <row r="1315" spans="2:5" x14ac:dyDescent="0.25">
      <c r="B1315" s="7"/>
      <c r="C1315" s="7"/>
      <c r="D1315" s="7"/>
      <c r="E1315" s="7"/>
    </row>
    <row r="1316" spans="2:5" x14ac:dyDescent="0.25">
      <c r="B1316" s="7"/>
      <c r="C1316" s="7"/>
      <c r="D1316" s="7"/>
      <c r="E1316" s="7"/>
    </row>
    <row r="1317" spans="2:5" x14ac:dyDescent="0.25">
      <c r="B1317" s="7"/>
      <c r="C1317" s="7"/>
      <c r="D1317" s="7"/>
      <c r="E1317" s="7"/>
    </row>
    <row r="1318" spans="2:5" x14ac:dyDescent="0.25">
      <c r="B1318" s="7"/>
      <c r="C1318" s="7"/>
      <c r="D1318" s="7"/>
      <c r="E1318" s="7"/>
    </row>
    <row r="1319" spans="2:5" x14ac:dyDescent="0.25">
      <c r="B1319" s="7"/>
      <c r="C1319" s="7"/>
      <c r="D1319" s="7"/>
      <c r="E1319" s="7"/>
    </row>
    <row r="1320" spans="2:5" x14ac:dyDescent="0.25">
      <c r="B1320" s="7"/>
      <c r="C1320" s="7"/>
      <c r="D1320" s="7"/>
      <c r="E1320" s="7"/>
    </row>
    <row r="1321" spans="2:5" x14ac:dyDescent="0.25">
      <c r="B1321" s="7"/>
      <c r="C1321" s="7"/>
      <c r="D1321" s="7"/>
      <c r="E1321" s="7"/>
    </row>
    <row r="1322" spans="2:5" x14ac:dyDescent="0.25">
      <c r="B1322" s="7"/>
      <c r="C1322" s="7"/>
      <c r="D1322" s="7"/>
      <c r="E1322" s="7"/>
    </row>
    <row r="1323" spans="2:5" x14ac:dyDescent="0.25">
      <c r="B1323" s="7"/>
      <c r="C1323" s="7"/>
      <c r="D1323" s="7"/>
      <c r="E1323" s="7"/>
    </row>
    <row r="1324" spans="2:5" x14ac:dyDescent="0.25">
      <c r="B1324" s="7"/>
      <c r="C1324" s="7"/>
      <c r="D1324" s="7"/>
      <c r="E1324" s="7"/>
    </row>
    <row r="1325" spans="2:5" x14ac:dyDescent="0.25">
      <c r="B1325" s="7"/>
      <c r="C1325" s="7"/>
      <c r="D1325" s="7"/>
      <c r="E1325" s="7"/>
    </row>
    <row r="1326" spans="2:5" x14ac:dyDescent="0.25">
      <c r="B1326" s="7"/>
      <c r="C1326" s="7"/>
      <c r="D1326" s="7"/>
      <c r="E1326" s="7"/>
    </row>
    <row r="1327" spans="2:5" x14ac:dyDescent="0.25">
      <c r="B1327" s="7"/>
      <c r="C1327" s="7"/>
      <c r="D1327" s="7"/>
      <c r="E1327" s="7"/>
    </row>
    <row r="1328" spans="2:5" x14ac:dyDescent="0.25">
      <c r="B1328" s="7"/>
      <c r="C1328" s="7"/>
      <c r="D1328" s="7"/>
      <c r="E1328" s="7"/>
    </row>
    <row r="1329" spans="2:5" x14ac:dyDescent="0.25">
      <c r="B1329" s="7"/>
      <c r="C1329" s="7"/>
      <c r="D1329" s="7"/>
      <c r="E1329" s="7"/>
    </row>
    <row r="1330" spans="2:5" x14ac:dyDescent="0.25">
      <c r="B1330" s="7"/>
      <c r="C1330" s="7"/>
      <c r="D1330" s="7"/>
      <c r="E1330" s="7"/>
    </row>
    <row r="1331" spans="2:5" x14ac:dyDescent="0.25">
      <c r="B1331" s="7"/>
      <c r="C1331" s="7"/>
      <c r="D1331" s="7"/>
      <c r="E1331" s="7"/>
    </row>
    <row r="1332" spans="2:5" x14ac:dyDescent="0.25">
      <c r="B1332" s="7"/>
      <c r="C1332" s="7"/>
      <c r="D1332" s="7"/>
      <c r="E1332" s="7"/>
    </row>
    <row r="1333" spans="2:5" x14ac:dyDescent="0.25">
      <c r="B1333" s="7"/>
      <c r="C1333" s="7"/>
      <c r="D1333" s="7"/>
      <c r="E1333" s="7"/>
    </row>
    <row r="1334" spans="2:5" x14ac:dyDescent="0.25">
      <c r="B1334" s="7"/>
      <c r="C1334" s="7"/>
      <c r="D1334" s="7"/>
      <c r="E1334" s="7"/>
    </row>
    <row r="1335" spans="2:5" x14ac:dyDescent="0.25">
      <c r="B1335" s="7"/>
      <c r="C1335" s="7"/>
      <c r="D1335" s="7"/>
      <c r="E1335" s="7"/>
    </row>
    <row r="1336" spans="2:5" x14ac:dyDescent="0.25">
      <c r="B1336" s="7"/>
      <c r="C1336" s="7"/>
      <c r="D1336" s="7"/>
      <c r="E1336" s="7"/>
    </row>
    <row r="1337" spans="2:5" x14ac:dyDescent="0.25">
      <c r="B1337" s="7"/>
      <c r="C1337" s="7"/>
      <c r="D1337" s="7"/>
      <c r="E1337" s="7"/>
    </row>
    <row r="1338" spans="2:5" x14ac:dyDescent="0.25">
      <c r="B1338" s="7"/>
      <c r="C1338" s="7"/>
      <c r="D1338" s="7"/>
      <c r="E1338" s="7"/>
    </row>
    <row r="1339" spans="2:5" x14ac:dyDescent="0.25">
      <c r="B1339" s="7"/>
      <c r="C1339" s="7"/>
      <c r="D1339" s="7"/>
      <c r="E1339" s="7"/>
    </row>
    <row r="1340" spans="2:5" x14ac:dyDescent="0.25">
      <c r="B1340" s="7"/>
      <c r="C1340" s="7"/>
      <c r="D1340" s="7"/>
      <c r="E1340" s="7"/>
    </row>
    <row r="1341" spans="2:5" x14ac:dyDescent="0.25">
      <c r="B1341" s="7"/>
      <c r="C1341" s="7"/>
      <c r="D1341" s="7"/>
      <c r="E1341" s="7"/>
    </row>
    <row r="1342" spans="2:5" x14ac:dyDescent="0.25">
      <c r="B1342" s="7"/>
      <c r="C1342" s="7"/>
      <c r="D1342" s="7"/>
      <c r="E1342" s="7"/>
    </row>
    <row r="1343" spans="2:5" x14ac:dyDescent="0.25">
      <c r="B1343" s="7"/>
      <c r="C1343" s="7"/>
      <c r="D1343" s="7"/>
      <c r="E1343" s="7"/>
    </row>
    <row r="1344" spans="2:5" x14ac:dyDescent="0.25">
      <c r="B1344" s="7"/>
      <c r="C1344" s="7"/>
      <c r="D1344" s="7"/>
      <c r="E1344" s="7"/>
    </row>
    <row r="1345" spans="2:5" x14ac:dyDescent="0.25">
      <c r="B1345" s="7"/>
      <c r="C1345" s="7"/>
      <c r="D1345" s="7"/>
      <c r="E1345" s="7"/>
    </row>
    <row r="1346" spans="2:5" x14ac:dyDescent="0.25">
      <c r="B1346" s="7"/>
      <c r="C1346" s="7"/>
      <c r="D1346" s="7"/>
      <c r="E1346" s="7"/>
    </row>
    <row r="1347" spans="2:5" x14ac:dyDescent="0.25">
      <c r="B1347" s="7"/>
      <c r="C1347" s="7"/>
      <c r="D1347" s="7"/>
      <c r="E1347" s="7"/>
    </row>
    <row r="1348" spans="2:5" x14ac:dyDescent="0.25">
      <c r="B1348" s="7"/>
      <c r="C1348" s="7"/>
      <c r="D1348" s="7"/>
      <c r="E1348" s="7"/>
    </row>
    <row r="1349" spans="2:5" x14ac:dyDescent="0.25">
      <c r="B1349" s="7"/>
      <c r="C1349" s="7"/>
      <c r="D1349" s="7"/>
      <c r="E1349" s="7"/>
    </row>
    <row r="1350" spans="2:5" x14ac:dyDescent="0.25">
      <c r="B1350" s="7"/>
      <c r="C1350" s="7"/>
      <c r="D1350" s="7"/>
      <c r="E1350" s="7"/>
    </row>
    <row r="1351" spans="2:5" x14ac:dyDescent="0.25">
      <c r="B1351" s="7"/>
      <c r="C1351" s="7"/>
      <c r="D1351" s="7"/>
      <c r="E1351" s="7"/>
    </row>
    <row r="1352" spans="2:5" x14ac:dyDescent="0.25">
      <c r="B1352" s="7"/>
      <c r="C1352" s="7"/>
      <c r="D1352" s="7"/>
      <c r="E1352" s="7"/>
    </row>
    <row r="1353" spans="2:5" x14ac:dyDescent="0.25">
      <c r="B1353" s="7"/>
      <c r="C1353" s="7"/>
      <c r="D1353" s="7"/>
      <c r="E1353" s="7"/>
    </row>
    <row r="1354" spans="2:5" x14ac:dyDescent="0.25">
      <c r="B1354" s="7"/>
      <c r="C1354" s="7"/>
      <c r="D1354" s="7"/>
      <c r="E1354" s="7"/>
    </row>
    <row r="1355" spans="2:5" x14ac:dyDescent="0.25">
      <c r="B1355" s="7"/>
      <c r="C1355" s="7"/>
      <c r="D1355" s="7"/>
      <c r="E1355" s="7"/>
    </row>
    <row r="1356" spans="2:5" x14ac:dyDescent="0.25">
      <c r="B1356" s="7"/>
      <c r="C1356" s="7"/>
      <c r="D1356" s="7"/>
      <c r="E1356" s="7"/>
    </row>
    <row r="1357" spans="2:5" x14ac:dyDescent="0.25">
      <c r="B1357" s="7"/>
      <c r="C1357" s="7"/>
      <c r="D1357" s="7"/>
      <c r="E1357" s="7"/>
    </row>
    <row r="1358" spans="2:5" x14ac:dyDescent="0.25">
      <c r="B1358" s="7"/>
      <c r="C1358" s="7"/>
      <c r="D1358" s="7"/>
      <c r="E1358" s="7"/>
    </row>
    <row r="1359" spans="2:5" x14ac:dyDescent="0.25">
      <c r="B1359" s="7"/>
      <c r="C1359" s="7"/>
      <c r="D1359" s="7"/>
      <c r="E1359" s="7"/>
    </row>
    <row r="1360" spans="2:5" x14ac:dyDescent="0.25">
      <c r="B1360" s="7"/>
      <c r="C1360" s="7"/>
      <c r="D1360" s="7"/>
      <c r="E1360" s="7"/>
    </row>
    <row r="1361" spans="2:5" x14ac:dyDescent="0.25">
      <c r="B1361" s="7"/>
      <c r="C1361" s="7"/>
      <c r="D1361" s="7"/>
      <c r="E1361" s="7"/>
    </row>
    <row r="1362" spans="2:5" x14ac:dyDescent="0.25">
      <c r="B1362" s="7"/>
      <c r="C1362" s="7"/>
      <c r="D1362" s="7"/>
      <c r="E1362" s="7"/>
    </row>
    <row r="1363" spans="2:5" x14ac:dyDescent="0.25">
      <c r="B1363" s="7"/>
      <c r="C1363" s="7"/>
      <c r="D1363" s="7"/>
      <c r="E1363" s="7"/>
    </row>
    <row r="1364" spans="2:5" x14ac:dyDescent="0.25">
      <c r="B1364" s="7"/>
      <c r="C1364" s="7"/>
      <c r="D1364" s="7"/>
      <c r="E1364" s="7"/>
    </row>
    <row r="1365" spans="2:5" x14ac:dyDescent="0.25">
      <c r="B1365" s="7"/>
      <c r="C1365" s="7"/>
      <c r="D1365" s="7"/>
      <c r="E1365" s="7"/>
    </row>
    <row r="1366" spans="2:5" x14ac:dyDescent="0.25">
      <c r="B1366" s="7"/>
      <c r="C1366" s="7"/>
      <c r="D1366" s="7"/>
      <c r="E1366" s="7"/>
    </row>
    <row r="1367" spans="2:5" x14ac:dyDescent="0.25">
      <c r="B1367" s="7"/>
      <c r="C1367" s="7"/>
      <c r="D1367" s="7"/>
      <c r="E1367" s="7"/>
    </row>
    <row r="1368" spans="2:5" x14ac:dyDescent="0.25">
      <c r="B1368" s="7"/>
      <c r="C1368" s="7"/>
      <c r="D1368" s="7"/>
      <c r="E1368" s="7"/>
    </row>
    <row r="1369" spans="2:5" x14ac:dyDescent="0.25">
      <c r="B1369" s="7"/>
      <c r="C1369" s="7"/>
      <c r="D1369" s="7"/>
      <c r="E1369" s="7"/>
    </row>
    <row r="1370" spans="2:5" x14ac:dyDescent="0.25">
      <c r="B1370" s="7"/>
      <c r="C1370" s="7"/>
      <c r="D1370" s="7"/>
      <c r="E1370" s="7"/>
    </row>
    <row r="1371" spans="2:5" x14ac:dyDescent="0.25">
      <c r="B1371" s="7"/>
      <c r="C1371" s="7"/>
      <c r="D1371" s="7"/>
      <c r="E1371" s="7"/>
    </row>
    <row r="1372" spans="2:5" x14ac:dyDescent="0.25">
      <c r="B1372" s="7"/>
      <c r="C1372" s="7"/>
      <c r="D1372" s="7"/>
      <c r="E1372" s="7"/>
    </row>
    <row r="1373" spans="2:5" x14ac:dyDescent="0.25">
      <c r="B1373" s="7"/>
      <c r="C1373" s="7"/>
      <c r="D1373" s="7"/>
      <c r="E1373" s="7"/>
    </row>
    <row r="1374" spans="2:5" x14ac:dyDescent="0.25">
      <c r="B1374" s="7"/>
      <c r="C1374" s="7"/>
      <c r="D1374" s="7"/>
      <c r="E1374" s="7"/>
    </row>
    <row r="1375" spans="2:5" x14ac:dyDescent="0.25">
      <c r="B1375" s="7"/>
      <c r="C1375" s="7"/>
      <c r="D1375" s="7"/>
      <c r="E1375" s="7"/>
    </row>
    <row r="1376" spans="2:5" x14ac:dyDescent="0.25">
      <c r="B1376" s="7"/>
      <c r="C1376" s="7"/>
      <c r="D1376" s="7"/>
      <c r="E1376" s="7"/>
    </row>
    <row r="1377" spans="2:5" x14ac:dyDescent="0.25">
      <c r="B1377" s="7"/>
      <c r="C1377" s="7"/>
      <c r="D1377" s="7"/>
      <c r="E1377" s="7"/>
    </row>
    <row r="1378" spans="2:5" x14ac:dyDescent="0.25">
      <c r="B1378" s="7"/>
      <c r="C1378" s="7"/>
      <c r="D1378" s="7"/>
      <c r="E1378" s="7"/>
    </row>
    <row r="1379" spans="2:5" x14ac:dyDescent="0.25">
      <c r="B1379" s="7"/>
      <c r="C1379" s="7"/>
      <c r="D1379" s="7"/>
      <c r="E1379" s="7"/>
    </row>
    <row r="1380" spans="2:5" x14ac:dyDescent="0.25">
      <c r="B1380" s="7"/>
      <c r="C1380" s="7"/>
      <c r="D1380" s="7"/>
      <c r="E1380" s="7"/>
    </row>
    <row r="1381" spans="2:5" x14ac:dyDescent="0.25">
      <c r="B1381" s="7"/>
      <c r="C1381" s="7"/>
      <c r="D1381" s="7"/>
      <c r="E1381" s="7"/>
    </row>
    <row r="1382" spans="2:5" x14ac:dyDescent="0.25">
      <c r="B1382" s="7"/>
      <c r="C1382" s="7"/>
      <c r="D1382" s="7"/>
      <c r="E1382" s="7"/>
    </row>
    <row r="1383" spans="2:5" x14ac:dyDescent="0.25">
      <c r="B1383" s="7"/>
      <c r="C1383" s="7"/>
      <c r="D1383" s="7"/>
      <c r="E1383" s="7"/>
    </row>
    <row r="1384" spans="2:5" x14ac:dyDescent="0.25">
      <c r="B1384" s="7"/>
      <c r="C1384" s="7"/>
      <c r="D1384" s="7"/>
      <c r="E1384" s="7"/>
    </row>
    <row r="1385" spans="2:5" x14ac:dyDescent="0.25">
      <c r="B1385" s="7"/>
      <c r="C1385" s="7"/>
      <c r="D1385" s="7"/>
      <c r="E1385" s="7"/>
    </row>
    <row r="1386" spans="2:5" x14ac:dyDescent="0.25">
      <c r="B1386" s="7"/>
      <c r="C1386" s="7"/>
      <c r="D1386" s="7"/>
      <c r="E1386" s="7"/>
    </row>
    <row r="1387" spans="2:5" x14ac:dyDescent="0.25">
      <c r="B1387" s="7"/>
      <c r="C1387" s="7"/>
      <c r="D1387" s="7"/>
      <c r="E1387" s="7"/>
    </row>
    <row r="1388" spans="2:5" x14ac:dyDescent="0.25">
      <c r="B1388" s="7"/>
      <c r="C1388" s="7"/>
      <c r="D1388" s="7"/>
      <c r="E1388" s="7"/>
    </row>
    <row r="1389" spans="2:5" x14ac:dyDescent="0.25">
      <c r="B1389" s="7"/>
      <c r="C1389" s="7"/>
      <c r="D1389" s="7"/>
      <c r="E1389" s="7"/>
    </row>
    <row r="1390" spans="2:5" x14ac:dyDescent="0.25">
      <c r="B1390" s="7"/>
      <c r="C1390" s="7"/>
      <c r="D1390" s="7"/>
      <c r="E1390" s="7"/>
    </row>
    <row r="1391" spans="2:5" x14ac:dyDescent="0.25">
      <c r="B1391" s="7"/>
      <c r="C1391" s="7"/>
      <c r="D1391" s="7"/>
      <c r="E1391" s="7"/>
    </row>
    <row r="1392" spans="2:5" x14ac:dyDescent="0.25">
      <c r="B1392" s="7"/>
      <c r="C1392" s="7"/>
      <c r="D1392" s="7"/>
      <c r="E1392" s="7"/>
    </row>
    <row r="1393" spans="2:5" x14ac:dyDescent="0.25">
      <c r="B1393" s="7"/>
      <c r="C1393" s="7"/>
      <c r="D1393" s="7"/>
      <c r="E1393" s="7"/>
    </row>
    <row r="1394" spans="2:5" x14ac:dyDescent="0.25">
      <c r="B1394" s="7"/>
      <c r="C1394" s="7"/>
      <c r="D1394" s="7"/>
      <c r="E1394" s="7"/>
    </row>
    <row r="1395" spans="2:5" x14ac:dyDescent="0.25">
      <c r="B1395" s="7"/>
      <c r="C1395" s="7"/>
      <c r="D1395" s="7"/>
      <c r="E1395" s="7"/>
    </row>
    <row r="1396" spans="2:5" x14ac:dyDescent="0.25">
      <c r="B1396" s="7"/>
      <c r="C1396" s="7"/>
      <c r="D1396" s="7"/>
      <c r="E1396" s="7"/>
    </row>
    <row r="1397" spans="2:5" x14ac:dyDescent="0.25">
      <c r="B1397" s="7"/>
      <c r="C1397" s="7"/>
      <c r="D1397" s="7"/>
      <c r="E1397" s="7"/>
    </row>
    <row r="1398" spans="2:5" x14ac:dyDescent="0.25">
      <c r="B1398" s="7"/>
      <c r="C1398" s="7"/>
      <c r="D1398" s="7"/>
      <c r="E1398" s="7"/>
    </row>
    <row r="1399" spans="2:5" x14ac:dyDescent="0.25">
      <c r="B1399" s="7"/>
      <c r="C1399" s="7"/>
      <c r="D1399" s="7"/>
      <c r="E1399" s="7"/>
    </row>
    <row r="1400" spans="2:5" x14ac:dyDescent="0.25">
      <c r="B1400" s="7"/>
      <c r="C1400" s="7"/>
      <c r="D1400" s="7"/>
      <c r="E1400" s="7"/>
    </row>
    <row r="1401" spans="2:5" x14ac:dyDescent="0.25">
      <c r="B1401" s="7"/>
      <c r="C1401" s="7"/>
      <c r="D1401" s="7"/>
      <c r="E1401" s="7"/>
    </row>
    <row r="1402" spans="2:5" x14ac:dyDescent="0.25">
      <c r="B1402" s="7"/>
      <c r="C1402" s="7"/>
      <c r="D1402" s="7"/>
      <c r="E1402" s="7"/>
    </row>
    <row r="1403" spans="2:5" x14ac:dyDescent="0.25">
      <c r="B1403" s="7"/>
      <c r="C1403" s="7"/>
      <c r="D1403" s="7"/>
      <c r="E1403" s="7"/>
    </row>
    <row r="1404" spans="2:5" x14ac:dyDescent="0.25">
      <c r="B1404" s="7"/>
      <c r="C1404" s="7"/>
      <c r="D1404" s="7"/>
      <c r="E1404" s="7"/>
    </row>
    <row r="1405" spans="2:5" x14ac:dyDescent="0.25">
      <c r="B1405" s="7"/>
      <c r="C1405" s="7"/>
      <c r="D1405" s="7"/>
      <c r="E1405" s="7"/>
    </row>
    <row r="1406" spans="2:5" x14ac:dyDescent="0.25">
      <c r="B1406" s="7"/>
      <c r="C1406" s="7"/>
      <c r="D1406" s="7"/>
      <c r="E1406" s="7"/>
    </row>
    <row r="1407" spans="2:5" x14ac:dyDescent="0.25">
      <c r="B1407" s="7"/>
      <c r="C1407" s="7"/>
      <c r="D1407" s="7"/>
      <c r="E1407" s="7"/>
    </row>
    <row r="1408" spans="2:5" x14ac:dyDescent="0.25">
      <c r="B1408" s="7"/>
      <c r="C1408" s="7"/>
      <c r="D1408" s="7"/>
      <c r="E1408" s="7"/>
    </row>
    <row r="1409" spans="2:5" x14ac:dyDescent="0.25">
      <c r="B1409" s="7"/>
      <c r="C1409" s="7"/>
      <c r="D1409" s="7"/>
      <c r="E1409" s="7"/>
    </row>
    <row r="1410" spans="2:5" x14ac:dyDescent="0.25">
      <c r="B1410" s="7"/>
      <c r="C1410" s="7"/>
      <c r="D1410" s="7"/>
      <c r="E1410" s="7"/>
    </row>
    <row r="1411" spans="2:5" x14ac:dyDescent="0.25">
      <c r="B1411" s="7"/>
      <c r="C1411" s="7"/>
      <c r="D1411" s="7"/>
      <c r="E1411" s="7"/>
    </row>
    <row r="1412" spans="2:5" x14ac:dyDescent="0.25">
      <c r="B1412" s="7"/>
      <c r="C1412" s="7"/>
      <c r="D1412" s="7"/>
      <c r="E1412" s="7"/>
    </row>
    <row r="1413" spans="2:5" x14ac:dyDescent="0.25">
      <c r="B1413" s="7"/>
      <c r="C1413" s="7"/>
      <c r="D1413" s="7"/>
      <c r="E1413" s="7"/>
    </row>
    <row r="1414" spans="2:5" x14ac:dyDescent="0.25">
      <c r="B1414" s="7"/>
      <c r="C1414" s="7"/>
      <c r="D1414" s="7"/>
      <c r="E1414" s="7"/>
    </row>
    <row r="1415" spans="2:5" x14ac:dyDescent="0.25">
      <c r="B1415" s="7"/>
      <c r="C1415" s="7"/>
      <c r="D1415" s="7"/>
      <c r="E1415" s="7"/>
    </row>
    <row r="1416" spans="2:5" x14ac:dyDescent="0.25">
      <c r="B1416" s="7"/>
      <c r="C1416" s="7"/>
      <c r="D1416" s="7"/>
      <c r="E1416" s="7"/>
    </row>
    <row r="1417" spans="2:5" x14ac:dyDescent="0.25">
      <c r="B1417" s="7"/>
      <c r="C1417" s="7"/>
      <c r="D1417" s="7"/>
      <c r="E1417" s="7"/>
    </row>
    <row r="1418" spans="2:5" x14ac:dyDescent="0.25">
      <c r="B1418" s="7"/>
      <c r="C1418" s="7"/>
      <c r="D1418" s="7"/>
      <c r="E1418" s="7"/>
    </row>
    <row r="1419" spans="2:5" x14ac:dyDescent="0.25">
      <c r="B1419" s="7"/>
      <c r="C1419" s="7"/>
      <c r="D1419" s="7"/>
      <c r="E1419" s="7"/>
    </row>
    <row r="1420" spans="2:5" x14ac:dyDescent="0.25">
      <c r="B1420" s="7"/>
      <c r="C1420" s="7"/>
      <c r="D1420" s="7"/>
      <c r="E1420" s="7"/>
    </row>
    <row r="1421" spans="2:5" x14ac:dyDescent="0.25">
      <c r="B1421" s="7"/>
      <c r="C1421" s="7"/>
      <c r="D1421" s="7"/>
      <c r="E1421" s="7"/>
    </row>
    <row r="1422" spans="2:5" x14ac:dyDescent="0.25">
      <c r="B1422" s="7"/>
      <c r="C1422" s="7"/>
      <c r="D1422" s="7"/>
      <c r="E1422" s="7"/>
    </row>
    <row r="1423" spans="2:5" x14ac:dyDescent="0.25">
      <c r="B1423" s="7"/>
      <c r="C1423" s="7"/>
      <c r="D1423" s="7"/>
      <c r="E1423" s="7"/>
    </row>
    <row r="1424" spans="2:5" x14ac:dyDescent="0.25">
      <c r="B1424" s="7"/>
      <c r="C1424" s="7"/>
      <c r="D1424" s="7"/>
      <c r="E1424" s="7"/>
    </row>
    <row r="1425" spans="2:5" x14ac:dyDescent="0.25">
      <c r="B1425" s="7"/>
      <c r="C1425" s="7"/>
      <c r="D1425" s="7"/>
      <c r="E1425" s="7"/>
    </row>
    <row r="1426" spans="2:5" x14ac:dyDescent="0.25">
      <c r="B1426" s="7"/>
      <c r="C1426" s="7"/>
      <c r="D1426" s="7"/>
      <c r="E1426" s="7"/>
    </row>
    <row r="1427" spans="2:5" x14ac:dyDescent="0.25">
      <c r="B1427" s="7"/>
      <c r="C1427" s="7"/>
      <c r="D1427" s="7"/>
      <c r="E1427" s="7"/>
    </row>
    <row r="1428" spans="2:5" x14ac:dyDescent="0.25">
      <c r="B1428" s="7"/>
      <c r="C1428" s="7"/>
      <c r="D1428" s="7"/>
      <c r="E1428" s="7"/>
    </row>
    <row r="1429" spans="2:5" x14ac:dyDescent="0.25">
      <c r="B1429" s="7"/>
      <c r="C1429" s="7"/>
      <c r="D1429" s="7"/>
      <c r="E1429" s="7"/>
    </row>
    <row r="1430" spans="2:5" x14ac:dyDescent="0.25">
      <c r="B1430" s="7"/>
      <c r="C1430" s="7"/>
      <c r="D1430" s="7"/>
      <c r="E1430" s="7"/>
    </row>
    <row r="1431" spans="2:5" x14ac:dyDescent="0.25">
      <c r="B1431" s="7"/>
      <c r="C1431" s="7"/>
      <c r="D1431" s="7"/>
      <c r="E1431" s="7"/>
    </row>
    <row r="1432" spans="2:5" x14ac:dyDescent="0.25">
      <c r="B1432" s="7"/>
      <c r="C1432" s="7"/>
      <c r="D1432" s="7"/>
      <c r="E1432" s="7"/>
    </row>
    <row r="1433" spans="2:5" x14ac:dyDescent="0.25">
      <c r="B1433" s="7"/>
      <c r="C1433" s="7"/>
      <c r="D1433" s="7"/>
      <c r="E1433" s="7"/>
    </row>
    <row r="1434" spans="2:5" x14ac:dyDescent="0.25">
      <c r="B1434" s="7"/>
      <c r="C1434" s="7"/>
      <c r="D1434" s="7"/>
      <c r="E1434" s="7"/>
    </row>
    <row r="1435" spans="2:5" x14ac:dyDescent="0.25">
      <c r="B1435" s="7"/>
      <c r="C1435" s="7"/>
      <c r="D1435" s="7"/>
      <c r="E1435" s="7"/>
    </row>
    <row r="1436" spans="2:5" x14ac:dyDescent="0.25">
      <c r="B1436" s="7"/>
      <c r="C1436" s="7"/>
      <c r="D1436" s="7"/>
      <c r="E1436" s="7"/>
    </row>
    <row r="1437" spans="2:5" x14ac:dyDescent="0.25">
      <c r="B1437" s="7"/>
      <c r="C1437" s="7"/>
      <c r="D1437" s="7"/>
      <c r="E1437" s="7"/>
    </row>
    <row r="1438" spans="2:5" x14ac:dyDescent="0.25">
      <c r="B1438" s="7"/>
      <c r="C1438" s="7"/>
      <c r="D1438" s="7"/>
      <c r="E1438" s="7"/>
    </row>
    <row r="1439" spans="2:5" x14ac:dyDescent="0.25">
      <c r="B1439" s="7"/>
      <c r="C1439" s="7"/>
      <c r="D1439" s="7"/>
      <c r="E1439" s="7"/>
    </row>
    <row r="1440" spans="2:5" x14ac:dyDescent="0.25">
      <c r="B1440" s="7"/>
      <c r="C1440" s="7"/>
      <c r="D1440" s="7"/>
      <c r="E1440" s="7"/>
    </row>
    <row r="1441" spans="2:5" x14ac:dyDescent="0.25">
      <c r="B1441" s="7"/>
      <c r="C1441" s="7"/>
      <c r="D1441" s="7"/>
      <c r="E1441" s="7"/>
    </row>
    <row r="1442" spans="2:5" x14ac:dyDescent="0.25">
      <c r="B1442" s="7"/>
      <c r="C1442" s="7"/>
      <c r="D1442" s="7"/>
      <c r="E1442" s="7"/>
    </row>
    <row r="1443" spans="2:5" x14ac:dyDescent="0.25">
      <c r="B1443" s="7"/>
      <c r="C1443" s="7"/>
      <c r="D1443" s="7"/>
      <c r="E1443" s="7"/>
    </row>
    <row r="1444" spans="2:5" x14ac:dyDescent="0.25">
      <c r="B1444" s="7"/>
      <c r="C1444" s="7"/>
      <c r="D1444" s="7"/>
      <c r="E1444" s="7"/>
    </row>
    <row r="1445" spans="2:5" x14ac:dyDescent="0.25">
      <c r="B1445" s="7"/>
      <c r="C1445" s="7"/>
      <c r="D1445" s="7"/>
      <c r="E1445" s="7"/>
    </row>
    <row r="1446" spans="2:5" x14ac:dyDescent="0.25">
      <c r="B1446" s="7"/>
      <c r="C1446" s="7"/>
      <c r="D1446" s="7"/>
      <c r="E1446" s="7"/>
    </row>
    <row r="1447" spans="2:5" x14ac:dyDescent="0.25">
      <c r="B1447" s="7"/>
      <c r="C1447" s="7"/>
      <c r="D1447" s="7"/>
      <c r="E1447" s="7"/>
    </row>
    <row r="1448" spans="2:5" x14ac:dyDescent="0.25">
      <c r="B1448" s="7"/>
      <c r="C1448" s="7"/>
      <c r="D1448" s="7"/>
      <c r="E1448" s="7"/>
    </row>
    <row r="1449" spans="2:5" x14ac:dyDescent="0.25">
      <c r="B1449" s="7"/>
      <c r="C1449" s="7"/>
      <c r="D1449" s="7"/>
      <c r="E1449" s="7"/>
    </row>
    <row r="1450" spans="2:5" x14ac:dyDescent="0.25">
      <c r="B1450" s="7"/>
      <c r="C1450" s="7"/>
      <c r="D1450" s="7"/>
      <c r="E1450" s="7"/>
    </row>
    <row r="1451" spans="2:5" x14ac:dyDescent="0.25">
      <c r="B1451" s="7"/>
      <c r="C1451" s="7"/>
      <c r="D1451" s="7"/>
      <c r="E1451" s="7"/>
    </row>
    <row r="1452" spans="2:5" x14ac:dyDescent="0.25">
      <c r="B1452" s="7"/>
      <c r="C1452" s="7"/>
      <c r="D1452" s="7"/>
      <c r="E1452" s="7"/>
    </row>
    <row r="1453" spans="2:5" x14ac:dyDescent="0.25">
      <c r="B1453" s="7"/>
      <c r="C1453" s="7"/>
      <c r="D1453" s="7"/>
      <c r="E1453" s="7"/>
    </row>
    <row r="1454" spans="2:5" x14ac:dyDescent="0.25">
      <c r="B1454" s="7"/>
      <c r="C1454" s="7"/>
      <c r="D1454" s="7"/>
      <c r="E1454" s="7"/>
    </row>
    <row r="1455" spans="2:5" x14ac:dyDescent="0.25">
      <c r="B1455" s="7"/>
      <c r="C1455" s="7"/>
      <c r="D1455" s="7"/>
      <c r="E1455" s="7"/>
    </row>
    <row r="1456" spans="2:5" x14ac:dyDescent="0.25">
      <c r="B1456" s="7"/>
      <c r="C1456" s="7"/>
      <c r="D1456" s="7"/>
      <c r="E1456" s="7"/>
    </row>
    <row r="1457" spans="2:5" x14ac:dyDescent="0.25">
      <c r="B1457" s="7"/>
      <c r="C1457" s="7"/>
      <c r="D1457" s="7"/>
      <c r="E1457" s="7"/>
    </row>
    <row r="1458" spans="2:5" x14ac:dyDescent="0.25">
      <c r="B1458" s="7"/>
      <c r="C1458" s="7"/>
      <c r="D1458" s="7"/>
      <c r="E1458" s="7"/>
    </row>
    <row r="1459" spans="2:5" x14ac:dyDescent="0.25">
      <c r="B1459" s="7"/>
      <c r="C1459" s="7"/>
      <c r="D1459" s="7"/>
      <c r="E1459" s="7"/>
    </row>
    <row r="1460" spans="2:5" x14ac:dyDescent="0.25">
      <c r="B1460" s="7"/>
      <c r="C1460" s="7"/>
      <c r="D1460" s="7"/>
      <c r="E1460" s="7"/>
    </row>
    <row r="1461" spans="2:5" x14ac:dyDescent="0.25">
      <c r="B1461" s="7"/>
      <c r="C1461" s="7"/>
      <c r="D1461" s="7"/>
      <c r="E1461" s="7"/>
    </row>
    <row r="1462" spans="2:5" x14ac:dyDescent="0.25">
      <c r="B1462" s="7"/>
      <c r="C1462" s="7"/>
      <c r="D1462" s="7"/>
      <c r="E1462" s="7"/>
    </row>
    <row r="1463" spans="2:5" x14ac:dyDescent="0.25">
      <c r="B1463" s="7"/>
      <c r="C1463" s="7"/>
      <c r="D1463" s="7"/>
      <c r="E1463" s="7"/>
    </row>
    <row r="1464" spans="2:5" x14ac:dyDescent="0.25">
      <c r="B1464" s="7"/>
      <c r="C1464" s="7"/>
      <c r="D1464" s="7"/>
      <c r="E1464" s="7"/>
    </row>
    <row r="1465" spans="2:5" x14ac:dyDescent="0.25">
      <c r="B1465" s="7"/>
      <c r="C1465" s="7"/>
      <c r="D1465" s="7"/>
      <c r="E1465" s="7"/>
    </row>
    <row r="1466" spans="2:5" x14ac:dyDescent="0.25">
      <c r="B1466" s="7"/>
      <c r="C1466" s="7"/>
      <c r="D1466" s="7"/>
      <c r="E1466" s="7"/>
    </row>
    <row r="1467" spans="2:5" x14ac:dyDescent="0.25">
      <c r="B1467" s="7"/>
      <c r="C1467" s="7"/>
      <c r="D1467" s="7"/>
      <c r="E1467" s="7"/>
    </row>
    <row r="1468" spans="2:5" x14ac:dyDescent="0.25">
      <c r="B1468" s="7"/>
      <c r="C1468" s="7"/>
      <c r="D1468" s="7"/>
      <c r="E1468" s="7"/>
    </row>
    <row r="1469" spans="2:5" x14ac:dyDescent="0.25">
      <c r="B1469" s="7"/>
      <c r="C1469" s="7"/>
      <c r="D1469" s="7"/>
      <c r="E1469" s="7"/>
    </row>
    <row r="1470" spans="2:5" x14ac:dyDescent="0.25">
      <c r="B1470" s="7"/>
      <c r="C1470" s="7"/>
      <c r="D1470" s="7"/>
      <c r="E1470" s="7"/>
    </row>
    <row r="1471" spans="2:5" x14ac:dyDescent="0.25">
      <c r="B1471" s="7"/>
      <c r="C1471" s="7"/>
      <c r="D1471" s="7"/>
      <c r="E1471" s="7"/>
    </row>
    <row r="1472" spans="2:5" x14ac:dyDescent="0.25">
      <c r="B1472" s="7"/>
      <c r="C1472" s="7"/>
      <c r="D1472" s="7"/>
      <c r="E1472" s="7"/>
    </row>
    <row r="1473" spans="2:5" x14ac:dyDescent="0.25">
      <c r="B1473" s="7"/>
      <c r="C1473" s="7"/>
      <c r="D1473" s="7"/>
      <c r="E1473" s="7"/>
    </row>
    <row r="1474" spans="2:5" x14ac:dyDescent="0.25">
      <c r="B1474" s="7"/>
      <c r="C1474" s="7"/>
      <c r="D1474" s="7"/>
      <c r="E1474" s="7"/>
    </row>
    <row r="1475" spans="2:5" x14ac:dyDescent="0.25">
      <c r="B1475" s="7"/>
      <c r="C1475" s="7"/>
      <c r="D1475" s="7"/>
      <c r="E1475" s="7"/>
    </row>
    <row r="1476" spans="2:5" x14ac:dyDescent="0.25">
      <c r="B1476" s="7"/>
      <c r="C1476" s="7"/>
      <c r="D1476" s="7"/>
      <c r="E1476" s="7"/>
    </row>
    <row r="1477" spans="2:5" x14ac:dyDescent="0.25">
      <c r="B1477" s="7"/>
      <c r="C1477" s="7"/>
      <c r="D1477" s="7"/>
      <c r="E1477" s="7"/>
    </row>
    <row r="1478" spans="2:5" x14ac:dyDescent="0.25">
      <c r="B1478" s="7"/>
      <c r="C1478" s="7"/>
      <c r="D1478" s="7"/>
      <c r="E1478" s="7"/>
    </row>
    <row r="1479" spans="2:5" x14ac:dyDescent="0.25">
      <c r="B1479" s="7"/>
      <c r="C1479" s="7"/>
      <c r="D1479" s="7"/>
      <c r="E1479" s="7"/>
    </row>
    <row r="1480" spans="2:5" x14ac:dyDescent="0.25">
      <c r="B1480" s="7"/>
      <c r="C1480" s="7"/>
      <c r="D1480" s="7"/>
      <c r="E1480" s="7"/>
    </row>
    <row r="1481" spans="2:5" x14ac:dyDescent="0.25">
      <c r="B1481" s="7"/>
      <c r="C1481" s="7"/>
      <c r="D1481" s="7"/>
      <c r="E1481" s="7"/>
    </row>
    <row r="1482" spans="2:5" x14ac:dyDescent="0.25">
      <c r="B1482" s="7"/>
      <c r="C1482" s="7"/>
      <c r="D1482" s="7"/>
      <c r="E1482" s="7"/>
    </row>
    <row r="1483" spans="2:5" x14ac:dyDescent="0.25">
      <c r="B1483" s="7"/>
      <c r="C1483" s="7"/>
      <c r="D1483" s="7"/>
      <c r="E1483" s="7"/>
    </row>
    <row r="1484" spans="2:5" x14ac:dyDescent="0.25">
      <c r="B1484" s="7"/>
      <c r="C1484" s="7"/>
      <c r="D1484" s="7"/>
      <c r="E1484" s="7"/>
    </row>
    <row r="1485" spans="2:5" x14ac:dyDescent="0.25">
      <c r="B1485" s="7"/>
      <c r="C1485" s="7"/>
      <c r="D1485" s="7"/>
      <c r="E1485" s="7"/>
    </row>
    <row r="1486" spans="2:5" x14ac:dyDescent="0.25">
      <c r="B1486" s="7"/>
      <c r="C1486" s="7"/>
      <c r="D1486" s="7"/>
      <c r="E1486" s="7"/>
    </row>
    <row r="1487" spans="2:5" x14ac:dyDescent="0.25">
      <c r="B1487" s="7"/>
      <c r="C1487" s="7"/>
      <c r="D1487" s="7"/>
      <c r="E1487" s="7"/>
    </row>
    <row r="1488" spans="2:5" x14ac:dyDescent="0.25">
      <c r="B1488" s="7"/>
      <c r="C1488" s="7"/>
      <c r="D1488" s="7"/>
      <c r="E1488" s="7"/>
    </row>
    <row r="1489" spans="2:5" x14ac:dyDescent="0.25">
      <c r="B1489" s="7"/>
      <c r="C1489" s="7"/>
      <c r="D1489" s="7"/>
      <c r="E1489" s="7"/>
    </row>
    <row r="1490" spans="2:5" x14ac:dyDescent="0.25">
      <c r="B1490" s="7"/>
      <c r="C1490" s="7"/>
      <c r="D1490" s="7"/>
      <c r="E1490" s="7"/>
    </row>
    <row r="1491" spans="2:5" x14ac:dyDescent="0.25">
      <c r="B1491" s="7"/>
      <c r="C1491" s="7"/>
      <c r="D1491" s="7"/>
      <c r="E1491" s="7"/>
    </row>
    <row r="1492" spans="2:5" x14ac:dyDescent="0.25">
      <c r="B1492" s="7"/>
      <c r="C1492" s="7"/>
      <c r="D1492" s="7"/>
      <c r="E1492" s="7"/>
    </row>
    <row r="1493" spans="2:5" x14ac:dyDescent="0.25">
      <c r="B1493" s="7"/>
      <c r="C1493" s="7"/>
      <c r="D1493" s="7"/>
      <c r="E1493" s="7"/>
    </row>
    <row r="1494" spans="2:5" x14ac:dyDescent="0.25">
      <c r="B1494" s="7"/>
      <c r="C1494" s="7"/>
      <c r="D1494" s="7"/>
      <c r="E1494" s="7"/>
    </row>
    <row r="1495" spans="2:5" x14ac:dyDescent="0.25">
      <c r="B1495" s="7"/>
      <c r="C1495" s="7"/>
      <c r="D1495" s="7"/>
      <c r="E1495" s="7"/>
    </row>
    <row r="1496" spans="2:5" x14ac:dyDescent="0.25">
      <c r="B1496" s="7"/>
      <c r="C1496" s="7"/>
      <c r="D1496" s="7"/>
      <c r="E1496" s="7"/>
    </row>
    <row r="1497" spans="2:5" x14ac:dyDescent="0.25">
      <c r="B1497" s="7"/>
      <c r="C1497" s="7"/>
      <c r="D1497" s="7"/>
      <c r="E1497" s="7"/>
    </row>
    <row r="1498" spans="2:5" x14ac:dyDescent="0.25">
      <c r="B1498" s="7"/>
      <c r="C1498" s="7"/>
      <c r="D1498" s="7"/>
      <c r="E1498" s="7"/>
    </row>
    <row r="1499" spans="2:5" x14ac:dyDescent="0.25">
      <c r="B1499" s="7"/>
      <c r="C1499" s="7"/>
      <c r="D1499" s="7"/>
      <c r="E1499" s="7"/>
    </row>
    <row r="1500" spans="2:5" x14ac:dyDescent="0.25">
      <c r="B1500" s="7"/>
      <c r="C1500" s="7"/>
      <c r="D1500" s="7"/>
      <c r="E1500" s="7"/>
    </row>
    <row r="1501" spans="2:5" x14ac:dyDescent="0.25">
      <c r="B1501" s="7"/>
      <c r="C1501" s="7"/>
      <c r="D1501" s="7"/>
      <c r="E1501" s="7"/>
    </row>
    <row r="1502" spans="2:5" x14ac:dyDescent="0.25">
      <c r="B1502" s="7"/>
      <c r="C1502" s="7"/>
      <c r="D1502" s="7"/>
      <c r="E1502" s="7"/>
    </row>
    <row r="1503" spans="2:5" x14ac:dyDescent="0.25">
      <c r="B1503" s="7"/>
      <c r="C1503" s="7"/>
      <c r="D1503" s="7"/>
      <c r="E1503" s="7"/>
    </row>
    <row r="1504" spans="2:5" x14ac:dyDescent="0.25">
      <c r="B1504" s="7"/>
      <c r="C1504" s="7"/>
      <c r="D1504" s="7"/>
      <c r="E1504" s="7"/>
    </row>
    <row r="1505" spans="2:5" x14ac:dyDescent="0.25">
      <c r="B1505" s="7"/>
      <c r="C1505" s="7"/>
      <c r="D1505" s="7"/>
      <c r="E1505" s="7"/>
    </row>
    <row r="1506" spans="2:5" x14ac:dyDescent="0.25">
      <c r="B1506" s="7"/>
      <c r="C1506" s="7"/>
      <c r="D1506" s="7"/>
      <c r="E1506" s="7"/>
    </row>
    <row r="1507" spans="2:5" x14ac:dyDescent="0.25">
      <c r="B1507" s="7"/>
      <c r="C1507" s="7"/>
      <c r="D1507" s="7"/>
      <c r="E1507" s="7"/>
    </row>
    <row r="1508" spans="2:5" x14ac:dyDescent="0.25">
      <c r="B1508" s="7"/>
      <c r="C1508" s="7"/>
      <c r="D1508" s="7"/>
      <c r="E1508" s="7"/>
    </row>
    <row r="1509" spans="2:5" x14ac:dyDescent="0.25">
      <c r="B1509" s="7"/>
      <c r="C1509" s="7"/>
      <c r="D1509" s="7"/>
      <c r="E1509" s="7"/>
    </row>
    <row r="1510" spans="2:5" x14ac:dyDescent="0.25">
      <c r="B1510" s="7"/>
      <c r="C1510" s="7"/>
      <c r="D1510" s="7"/>
      <c r="E1510" s="7"/>
    </row>
    <row r="1511" spans="2:5" x14ac:dyDescent="0.25">
      <c r="B1511" s="7"/>
      <c r="C1511" s="7"/>
      <c r="D1511" s="7"/>
      <c r="E1511" s="7"/>
    </row>
    <row r="1512" spans="2:5" x14ac:dyDescent="0.25">
      <c r="B1512" s="7"/>
      <c r="C1512" s="7"/>
      <c r="D1512" s="7"/>
      <c r="E1512" s="7"/>
    </row>
    <row r="1513" spans="2:5" x14ac:dyDescent="0.25">
      <c r="B1513" s="7"/>
      <c r="C1513" s="7"/>
      <c r="D1513" s="7"/>
      <c r="E1513" s="7"/>
    </row>
    <row r="1514" spans="2:5" x14ac:dyDescent="0.25">
      <c r="B1514" s="7"/>
      <c r="C1514" s="7"/>
      <c r="D1514" s="7"/>
      <c r="E1514" s="7"/>
    </row>
    <row r="1515" spans="2:5" x14ac:dyDescent="0.25">
      <c r="B1515" s="7"/>
      <c r="C1515" s="7"/>
      <c r="D1515" s="7"/>
      <c r="E1515" s="7"/>
    </row>
    <row r="1516" spans="2:5" x14ac:dyDescent="0.25">
      <c r="B1516" s="7"/>
      <c r="C1516" s="7"/>
      <c r="D1516" s="7"/>
      <c r="E1516" s="7"/>
    </row>
    <row r="1517" spans="2:5" x14ac:dyDescent="0.25">
      <c r="B1517" s="7"/>
      <c r="C1517" s="7"/>
      <c r="D1517" s="7"/>
      <c r="E1517" s="7"/>
    </row>
    <row r="1518" spans="2:5" x14ac:dyDescent="0.25">
      <c r="B1518" s="7"/>
      <c r="C1518" s="7"/>
      <c r="D1518" s="7"/>
      <c r="E1518" s="7"/>
    </row>
    <row r="1519" spans="2:5" x14ac:dyDescent="0.25">
      <c r="B1519" s="7"/>
      <c r="C1519" s="7"/>
      <c r="D1519" s="7"/>
      <c r="E1519" s="7"/>
    </row>
    <row r="1520" spans="2:5" x14ac:dyDescent="0.25">
      <c r="B1520" s="7"/>
      <c r="C1520" s="7"/>
      <c r="D1520" s="7"/>
      <c r="E1520" s="7"/>
    </row>
    <row r="1521" spans="2:5" x14ac:dyDescent="0.25">
      <c r="B1521" s="7"/>
      <c r="C1521" s="7"/>
      <c r="D1521" s="7"/>
      <c r="E1521" s="7"/>
    </row>
    <row r="1522" spans="2:5" x14ac:dyDescent="0.25">
      <c r="B1522" s="7"/>
      <c r="C1522" s="7"/>
      <c r="D1522" s="7"/>
      <c r="E1522" s="7"/>
    </row>
    <row r="1523" spans="2:5" x14ac:dyDescent="0.25">
      <c r="B1523" s="7"/>
      <c r="C1523" s="7"/>
      <c r="D1523" s="7"/>
      <c r="E1523" s="7"/>
    </row>
    <row r="1524" spans="2:5" x14ac:dyDescent="0.25">
      <c r="B1524" s="7"/>
      <c r="C1524" s="7"/>
      <c r="D1524" s="7"/>
      <c r="E1524" s="7"/>
    </row>
    <row r="1525" spans="2:5" x14ac:dyDescent="0.25">
      <c r="B1525" s="7"/>
      <c r="C1525" s="7"/>
      <c r="D1525" s="7"/>
      <c r="E1525" s="7"/>
    </row>
    <row r="1526" spans="2:5" x14ac:dyDescent="0.25">
      <c r="B1526" s="7"/>
      <c r="C1526" s="7"/>
      <c r="D1526" s="7"/>
      <c r="E1526" s="7"/>
    </row>
    <row r="1527" spans="2:5" x14ac:dyDescent="0.25">
      <c r="B1527" s="7"/>
      <c r="C1527" s="7"/>
      <c r="D1527" s="7"/>
      <c r="E1527" s="7"/>
    </row>
    <row r="1528" spans="2:5" x14ac:dyDescent="0.25">
      <c r="B1528" s="7"/>
      <c r="C1528" s="7"/>
      <c r="D1528" s="7"/>
      <c r="E1528" s="7"/>
    </row>
    <row r="1529" spans="2:5" x14ac:dyDescent="0.25">
      <c r="B1529" s="7"/>
      <c r="C1529" s="7"/>
      <c r="D1529" s="7"/>
      <c r="E1529" s="7"/>
    </row>
    <row r="1530" spans="2:5" x14ac:dyDescent="0.25">
      <c r="B1530" s="7"/>
      <c r="C1530" s="7"/>
      <c r="D1530" s="7"/>
      <c r="E1530" s="7"/>
    </row>
    <row r="1531" spans="2:5" x14ac:dyDescent="0.25">
      <c r="B1531" s="7"/>
      <c r="C1531" s="7"/>
      <c r="D1531" s="7"/>
      <c r="E1531" s="7"/>
    </row>
    <row r="1532" spans="2:5" x14ac:dyDescent="0.25">
      <c r="B1532" s="7"/>
      <c r="C1532" s="7"/>
      <c r="D1532" s="7"/>
      <c r="E1532" s="7"/>
    </row>
    <row r="1533" spans="2:5" x14ac:dyDescent="0.25">
      <c r="B1533" s="7"/>
      <c r="C1533" s="7"/>
      <c r="D1533" s="7"/>
      <c r="E1533" s="7"/>
    </row>
    <row r="1534" spans="2:5" x14ac:dyDescent="0.25">
      <c r="B1534" s="7"/>
      <c r="C1534" s="7"/>
      <c r="D1534" s="7"/>
      <c r="E1534" s="7"/>
    </row>
    <row r="1535" spans="2:5" x14ac:dyDescent="0.25">
      <c r="B1535" s="7"/>
      <c r="C1535" s="7"/>
      <c r="D1535" s="7"/>
      <c r="E1535" s="7"/>
    </row>
    <row r="1536" spans="2:5" x14ac:dyDescent="0.25">
      <c r="B1536" s="7"/>
      <c r="C1536" s="7"/>
      <c r="D1536" s="7"/>
      <c r="E1536" s="7"/>
    </row>
    <row r="1537" spans="2:5" x14ac:dyDescent="0.25">
      <c r="B1537" s="7"/>
      <c r="C1537" s="7"/>
      <c r="D1537" s="7"/>
      <c r="E1537" s="7"/>
    </row>
    <row r="1538" spans="2:5" x14ac:dyDescent="0.25">
      <c r="B1538" s="7"/>
      <c r="C1538" s="7"/>
      <c r="D1538" s="7"/>
      <c r="E1538" s="7"/>
    </row>
    <row r="1539" spans="2:5" x14ac:dyDescent="0.25">
      <c r="B1539" s="7"/>
      <c r="C1539" s="7"/>
      <c r="D1539" s="7"/>
      <c r="E1539" s="7"/>
    </row>
    <row r="1540" spans="2:5" x14ac:dyDescent="0.25">
      <c r="B1540" s="7"/>
      <c r="C1540" s="7"/>
      <c r="D1540" s="7"/>
      <c r="E1540" s="7"/>
    </row>
    <row r="1541" spans="2:5" x14ac:dyDescent="0.25">
      <c r="B1541" s="7"/>
      <c r="C1541" s="7"/>
      <c r="D1541" s="7"/>
      <c r="E1541" s="7"/>
    </row>
    <row r="1542" spans="2:5" x14ac:dyDescent="0.25">
      <c r="B1542" s="7"/>
      <c r="C1542" s="7"/>
      <c r="D1542" s="7"/>
      <c r="E1542" s="7"/>
    </row>
    <row r="1543" spans="2:5" x14ac:dyDescent="0.25">
      <c r="B1543" s="7"/>
      <c r="C1543" s="7"/>
      <c r="D1543" s="7"/>
      <c r="E1543" s="7"/>
    </row>
    <row r="1544" spans="2:5" x14ac:dyDescent="0.25">
      <c r="B1544" s="7"/>
      <c r="C1544" s="7"/>
      <c r="D1544" s="7"/>
      <c r="E1544" s="7"/>
    </row>
    <row r="1545" spans="2:5" x14ac:dyDescent="0.25">
      <c r="B1545" s="7"/>
      <c r="C1545" s="7"/>
      <c r="D1545" s="7"/>
      <c r="E1545" s="7"/>
    </row>
    <row r="1546" spans="2:5" x14ac:dyDescent="0.25">
      <c r="B1546" s="7"/>
      <c r="C1546" s="7"/>
      <c r="D1546" s="7"/>
      <c r="E1546" s="7"/>
    </row>
    <row r="1547" spans="2:5" x14ac:dyDescent="0.25">
      <c r="B1547" s="7"/>
      <c r="C1547" s="7"/>
      <c r="D1547" s="7"/>
      <c r="E1547" s="7"/>
    </row>
    <row r="1548" spans="2:5" x14ac:dyDescent="0.25">
      <c r="B1548" s="7"/>
      <c r="C1548" s="7"/>
      <c r="D1548" s="7"/>
      <c r="E1548" s="7"/>
    </row>
    <row r="1549" spans="2:5" x14ac:dyDescent="0.25">
      <c r="B1549" s="7"/>
      <c r="C1549" s="7"/>
      <c r="D1549" s="7"/>
      <c r="E1549" s="7"/>
    </row>
    <row r="1550" spans="2:5" x14ac:dyDescent="0.25">
      <c r="B1550" s="7"/>
      <c r="C1550" s="7"/>
      <c r="D1550" s="7"/>
      <c r="E1550" s="7"/>
    </row>
    <row r="1551" spans="2:5" x14ac:dyDescent="0.25">
      <c r="B1551" s="7"/>
      <c r="C1551" s="7"/>
      <c r="D1551" s="7"/>
      <c r="E1551" s="7"/>
    </row>
    <row r="1552" spans="2:5" x14ac:dyDescent="0.25">
      <c r="B1552" s="7"/>
      <c r="C1552" s="7"/>
      <c r="D1552" s="7"/>
      <c r="E1552" s="7"/>
    </row>
    <row r="1553" spans="2:5" x14ac:dyDescent="0.25">
      <c r="B1553" s="7"/>
      <c r="C1553" s="7"/>
      <c r="D1553" s="7"/>
      <c r="E1553" s="7"/>
    </row>
    <row r="1554" spans="2:5" x14ac:dyDescent="0.25">
      <c r="B1554" s="7"/>
      <c r="C1554" s="7"/>
      <c r="D1554" s="7"/>
      <c r="E1554" s="7"/>
    </row>
    <row r="1555" spans="2:5" x14ac:dyDescent="0.25">
      <c r="B1555" s="7"/>
      <c r="C1555" s="7"/>
      <c r="D1555" s="7"/>
      <c r="E1555" s="7"/>
    </row>
    <row r="1556" spans="2:5" x14ac:dyDescent="0.25">
      <c r="B1556" s="7"/>
      <c r="C1556" s="7"/>
      <c r="D1556" s="7"/>
      <c r="E1556" s="7"/>
    </row>
    <row r="1557" spans="2:5" x14ac:dyDescent="0.25">
      <c r="B1557" s="7"/>
      <c r="C1557" s="7"/>
      <c r="D1557" s="7"/>
      <c r="E1557" s="7"/>
    </row>
    <row r="1558" spans="2:5" x14ac:dyDescent="0.25">
      <c r="B1558" s="7"/>
      <c r="C1558" s="7"/>
      <c r="D1558" s="7"/>
      <c r="E1558" s="7"/>
    </row>
    <row r="1559" spans="2:5" x14ac:dyDescent="0.25">
      <c r="B1559" s="7"/>
      <c r="C1559" s="7"/>
      <c r="D1559" s="7"/>
      <c r="E1559" s="7"/>
    </row>
    <row r="1560" spans="2:5" x14ac:dyDescent="0.25">
      <c r="B1560" s="7"/>
      <c r="C1560" s="7"/>
      <c r="D1560" s="7"/>
      <c r="E1560" s="7"/>
    </row>
    <row r="1561" spans="2:5" x14ac:dyDescent="0.25">
      <c r="B1561" s="7"/>
      <c r="C1561" s="7"/>
      <c r="D1561" s="7"/>
      <c r="E1561" s="7"/>
    </row>
    <row r="1562" spans="2:5" x14ac:dyDescent="0.25">
      <c r="B1562" s="7"/>
      <c r="C1562" s="7"/>
      <c r="D1562" s="7"/>
      <c r="E1562" s="7"/>
    </row>
    <row r="1563" spans="2:5" x14ac:dyDescent="0.25">
      <c r="B1563" s="7"/>
      <c r="C1563" s="7"/>
      <c r="D1563" s="7"/>
      <c r="E1563" s="7"/>
    </row>
    <row r="1564" spans="2:5" x14ac:dyDescent="0.25">
      <c r="B1564" s="7"/>
      <c r="C1564" s="7"/>
      <c r="D1564" s="7"/>
      <c r="E1564" s="7"/>
    </row>
    <row r="1565" spans="2:5" x14ac:dyDescent="0.25">
      <c r="B1565" s="7"/>
      <c r="C1565" s="7"/>
      <c r="D1565" s="7"/>
      <c r="E1565" s="7"/>
    </row>
    <row r="1566" spans="2:5" x14ac:dyDescent="0.25">
      <c r="B1566" s="7"/>
      <c r="C1566" s="7"/>
      <c r="D1566" s="7"/>
      <c r="E1566" s="7"/>
    </row>
    <row r="1567" spans="2:5" x14ac:dyDescent="0.25">
      <c r="B1567" s="7"/>
      <c r="C1567" s="7"/>
      <c r="D1567" s="7"/>
      <c r="E1567" s="7"/>
    </row>
    <row r="1568" spans="2:5" x14ac:dyDescent="0.25">
      <c r="B1568" s="7"/>
      <c r="C1568" s="7"/>
      <c r="D1568" s="7"/>
      <c r="E1568" s="7"/>
    </row>
    <row r="1569" spans="2:5" x14ac:dyDescent="0.25">
      <c r="B1569" s="7"/>
      <c r="C1569" s="7"/>
      <c r="D1569" s="7"/>
      <c r="E1569" s="7"/>
    </row>
    <row r="1570" spans="2:5" x14ac:dyDescent="0.25">
      <c r="B1570" s="7"/>
      <c r="C1570" s="7"/>
      <c r="D1570" s="7"/>
      <c r="E1570" s="7"/>
    </row>
    <row r="1571" spans="2:5" x14ac:dyDescent="0.25">
      <c r="B1571" s="7"/>
      <c r="C1571" s="7"/>
      <c r="D1571" s="7"/>
      <c r="E1571" s="7"/>
    </row>
    <row r="1572" spans="2:5" x14ac:dyDescent="0.25">
      <c r="B1572" s="7"/>
      <c r="C1572" s="7"/>
      <c r="D1572" s="7"/>
      <c r="E1572" s="7"/>
    </row>
    <row r="1573" spans="2:5" x14ac:dyDescent="0.25">
      <c r="B1573" s="7"/>
      <c r="C1573" s="7"/>
      <c r="D1573" s="7"/>
      <c r="E1573" s="7"/>
    </row>
    <row r="1574" spans="2:5" x14ac:dyDescent="0.25">
      <c r="B1574" s="7"/>
      <c r="C1574" s="7"/>
      <c r="D1574" s="7"/>
      <c r="E1574" s="7"/>
    </row>
    <row r="1575" spans="2:5" x14ac:dyDescent="0.25">
      <c r="B1575" s="7"/>
      <c r="C1575" s="7"/>
      <c r="D1575" s="7"/>
      <c r="E1575" s="7"/>
    </row>
    <row r="1576" spans="2:5" x14ac:dyDescent="0.25">
      <c r="B1576" s="7"/>
      <c r="C1576" s="7"/>
      <c r="D1576" s="7"/>
      <c r="E1576" s="7"/>
    </row>
    <row r="1577" spans="2:5" x14ac:dyDescent="0.25">
      <c r="B1577" s="7"/>
      <c r="C1577" s="7"/>
      <c r="D1577" s="7"/>
      <c r="E1577" s="7"/>
    </row>
    <row r="1578" spans="2:5" x14ac:dyDescent="0.25">
      <c r="B1578" s="7"/>
      <c r="C1578" s="7"/>
      <c r="D1578" s="7"/>
      <c r="E1578" s="7"/>
    </row>
    <row r="1579" spans="2:5" x14ac:dyDescent="0.25">
      <c r="B1579" s="7"/>
      <c r="C1579" s="7"/>
      <c r="D1579" s="7"/>
      <c r="E1579" s="7"/>
    </row>
    <row r="1580" spans="2:5" x14ac:dyDescent="0.25">
      <c r="B1580" s="7"/>
      <c r="C1580" s="7"/>
      <c r="D1580" s="7"/>
      <c r="E1580" s="7"/>
    </row>
    <row r="1581" spans="2:5" x14ac:dyDescent="0.25">
      <c r="B1581" s="7"/>
      <c r="C1581" s="7"/>
      <c r="D1581" s="7"/>
      <c r="E1581" s="7"/>
    </row>
    <row r="1582" spans="2:5" x14ac:dyDescent="0.25">
      <c r="B1582" s="7"/>
      <c r="C1582" s="7"/>
      <c r="D1582" s="7"/>
      <c r="E1582" s="7"/>
    </row>
    <row r="1583" spans="2:5" x14ac:dyDescent="0.25">
      <c r="B1583" s="7"/>
      <c r="C1583" s="7"/>
      <c r="D1583" s="7"/>
      <c r="E1583" s="7"/>
    </row>
    <row r="1584" spans="2:5" x14ac:dyDescent="0.25">
      <c r="B1584" s="7"/>
      <c r="C1584" s="7"/>
      <c r="D1584" s="7"/>
      <c r="E1584" s="7"/>
    </row>
    <row r="1585" spans="2:5" x14ac:dyDescent="0.25">
      <c r="B1585" s="7"/>
      <c r="C1585" s="7"/>
      <c r="D1585" s="7"/>
      <c r="E1585" s="7"/>
    </row>
    <row r="1586" spans="2:5" x14ac:dyDescent="0.25">
      <c r="B1586" s="7"/>
      <c r="C1586" s="7"/>
      <c r="D1586" s="7"/>
      <c r="E1586" s="7"/>
    </row>
    <row r="1587" spans="2:5" x14ac:dyDescent="0.25">
      <c r="B1587" s="7"/>
      <c r="C1587" s="7"/>
      <c r="D1587" s="7"/>
      <c r="E1587" s="7"/>
    </row>
    <row r="1588" spans="2:5" x14ac:dyDescent="0.25">
      <c r="B1588" s="7"/>
      <c r="C1588" s="7"/>
      <c r="D1588" s="7"/>
      <c r="E1588" s="7"/>
    </row>
    <row r="1589" spans="2:5" x14ac:dyDescent="0.25">
      <c r="B1589" s="7"/>
      <c r="C1589" s="7"/>
      <c r="D1589" s="7"/>
      <c r="E1589" s="7"/>
    </row>
    <row r="1590" spans="2:5" x14ac:dyDescent="0.25">
      <c r="B1590" s="7"/>
      <c r="C1590" s="7"/>
      <c r="D1590" s="7"/>
      <c r="E1590" s="7"/>
    </row>
    <row r="1591" spans="2:5" x14ac:dyDescent="0.25">
      <c r="B1591" s="7"/>
      <c r="C1591" s="7"/>
      <c r="D1591" s="7"/>
      <c r="E1591" s="7"/>
    </row>
    <row r="1592" spans="2:5" x14ac:dyDescent="0.25">
      <c r="B1592" s="7"/>
      <c r="C1592" s="7"/>
      <c r="D1592" s="7"/>
      <c r="E1592" s="7"/>
    </row>
    <row r="1593" spans="2:5" x14ac:dyDescent="0.25">
      <c r="B1593" s="7"/>
      <c r="C1593" s="7"/>
      <c r="D1593" s="7"/>
      <c r="E1593" s="7"/>
    </row>
    <row r="1594" spans="2:5" x14ac:dyDescent="0.25">
      <c r="B1594" s="7"/>
      <c r="C1594" s="7"/>
      <c r="D1594" s="7"/>
      <c r="E1594" s="7"/>
    </row>
    <row r="1595" spans="2:5" x14ac:dyDescent="0.25">
      <c r="B1595" s="7"/>
      <c r="C1595" s="7"/>
      <c r="D1595" s="7"/>
      <c r="E1595" s="7"/>
    </row>
    <row r="1596" spans="2:5" x14ac:dyDescent="0.25">
      <c r="B1596" s="7"/>
      <c r="C1596" s="7"/>
      <c r="D1596" s="7"/>
      <c r="E1596" s="7"/>
    </row>
    <row r="1597" spans="2:5" x14ac:dyDescent="0.25">
      <c r="B1597" s="7"/>
      <c r="C1597" s="7"/>
      <c r="D1597" s="7"/>
      <c r="E1597" s="7"/>
    </row>
    <row r="1598" spans="2:5" x14ac:dyDescent="0.25">
      <c r="B1598" s="7"/>
      <c r="C1598" s="7"/>
      <c r="D1598" s="7"/>
      <c r="E1598" s="7"/>
    </row>
    <row r="1599" spans="2:5" x14ac:dyDescent="0.25">
      <c r="B1599" s="7"/>
      <c r="C1599" s="7"/>
      <c r="D1599" s="7"/>
      <c r="E1599" s="7"/>
    </row>
    <row r="1600" spans="2:5" x14ac:dyDescent="0.25">
      <c r="B1600" s="7"/>
      <c r="C1600" s="7"/>
      <c r="D1600" s="7"/>
      <c r="E1600" s="7"/>
    </row>
    <row r="1601" spans="2:5" x14ac:dyDescent="0.25">
      <c r="B1601" s="7"/>
      <c r="C1601" s="7"/>
      <c r="D1601" s="7"/>
      <c r="E1601" s="7"/>
    </row>
    <row r="1602" spans="2:5" x14ac:dyDescent="0.25">
      <c r="B1602" s="7"/>
      <c r="C1602" s="7"/>
      <c r="D1602" s="7"/>
      <c r="E1602" s="7"/>
    </row>
    <row r="1603" spans="2:5" x14ac:dyDescent="0.25">
      <c r="B1603" s="7"/>
      <c r="C1603" s="7"/>
      <c r="D1603" s="7"/>
      <c r="E1603" s="7"/>
    </row>
    <row r="1604" spans="2:5" x14ac:dyDescent="0.25">
      <c r="B1604" s="7"/>
      <c r="C1604" s="7"/>
      <c r="D1604" s="7"/>
      <c r="E1604" s="7"/>
    </row>
    <row r="1605" spans="2:5" x14ac:dyDescent="0.25">
      <c r="B1605" s="7"/>
      <c r="C1605" s="7"/>
      <c r="D1605" s="7"/>
      <c r="E1605" s="7"/>
    </row>
    <row r="1606" spans="2:5" x14ac:dyDescent="0.25">
      <c r="B1606" s="7"/>
      <c r="C1606" s="7"/>
      <c r="D1606" s="7"/>
      <c r="E1606" s="7"/>
    </row>
    <row r="1607" spans="2:5" x14ac:dyDescent="0.25">
      <c r="B1607" s="7"/>
      <c r="C1607" s="7"/>
      <c r="D1607" s="7"/>
      <c r="E1607" s="7"/>
    </row>
    <row r="1608" spans="2:5" x14ac:dyDescent="0.25">
      <c r="B1608" s="7"/>
      <c r="C1608" s="7"/>
      <c r="D1608" s="7"/>
      <c r="E1608" s="7"/>
    </row>
    <row r="1609" spans="2:5" x14ac:dyDescent="0.25">
      <c r="B1609" s="7"/>
      <c r="C1609" s="7"/>
      <c r="D1609" s="7"/>
      <c r="E1609" s="7"/>
    </row>
    <row r="1610" spans="2:5" x14ac:dyDescent="0.25">
      <c r="B1610" s="7"/>
      <c r="C1610" s="7"/>
      <c r="D1610" s="7"/>
      <c r="E1610" s="7"/>
    </row>
    <row r="1611" spans="2:5" x14ac:dyDescent="0.25">
      <c r="B1611" s="7"/>
      <c r="C1611" s="7"/>
      <c r="D1611" s="7"/>
      <c r="E1611" s="7"/>
    </row>
    <row r="1612" spans="2:5" x14ac:dyDescent="0.25">
      <c r="B1612" s="7"/>
      <c r="C1612" s="7"/>
      <c r="D1612" s="7"/>
      <c r="E1612" s="7"/>
    </row>
    <row r="1613" spans="2:5" x14ac:dyDescent="0.25">
      <c r="B1613" s="7"/>
      <c r="C1613" s="7"/>
      <c r="D1613" s="7"/>
      <c r="E1613" s="7"/>
    </row>
    <row r="1614" spans="2:5" x14ac:dyDescent="0.25">
      <c r="B1614" s="7"/>
      <c r="C1614" s="7"/>
      <c r="D1614" s="7"/>
      <c r="E1614" s="7"/>
    </row>
    <row r="1615" spans="2:5" x14ac:dyDescent="0.25">
      <c r="B1615" s="7"/>
      <c r="C1615" s="7"/>
      <c r="D1615" s="7"/>
      <c r="E1615" s="7"/>
    </row>
    <row r="1616" spans="2:5" x14ac:dyDescent="0.25">
      <c r="B1616" s="7"/>
      <c r="C1616" s="7"/>
      <c r="D1616" s="7"/>
      <c r="E1616" s="7"/>
    </row>
    <row r="1617" spans="2:5" x14ac:dyDescent="0.25">
      <c r="B1617" s="7"/>
      <c r="C1617" s="7"/>
      <c r="D1617" s="7"/>
      <c r="E1617" s="7"/>
    </row>
    <row r="1618" spans="2:5" x14ac:dyDescent="0.25">
      <c r="B1618" s="7"/>
      <c r="C1618" s="7"/>
      <c r="D1618" s="7"/>
      <c r="E1618" s="7"/>
    </row>
    <row r="1619" spans="2:5" x14ac:dyDescent="0.25">
      <c r="B1619" s="7"/>
      <c r="C1619" s="7"/>
      <c r="D1619" s="7"/>
      <c r="E1619" s="7"/>
    </row>
    <row r="1620" spans="2:5" x14ac:dyDescent="0.25">
      <c r="B1620" s="7"/>
      <c r="C1620" s="7"/>
      <c r="D1620" s="7"/>
      <c r="E1620" s="7"/>
    </row>
    <row r="1621" spans="2:5" x14ac:dyDescent="0.25">
      <c r="B1621" s="7"/>
      <c r="C1621" s="7"/>
      <c r="D1621" s="7"/>
      <c r="E1621" s="7"/>
    </row>
    <row r="1622" spans="2:5" x14ac:dyDescent="0.25">
      <c r="B1622" s="7"/>
      <c r="C1622" s="7"/>
      <c r="D1622" s="7"/>
      <c r="E1622" s="7"/>
    </row>
    <row r="1623" spans="2:5" x14ac:dyDescent="0.25">
      <c r="B1623" s="7"/>
      <c r="C1623" s="7"/>
      <c r="D1623" s="7"/>
      <c r="E1623" s="7"/>
    </row>
    <row r="1624" spans="2:5" x14ac:dyDescent="0.25">
      <c r="B1624" s="7"/>
      <c r="C1624" s="7"/>
      <c r="D1624" s="7"/>
      <c r="E1624" s="7"/>
    </row>
    <row r="1625" spans="2:5" x14ac:dyDescent="0.25">
      <c r="B1625" s="7"/>
      <c r="C1625" s="7"/>
      <c r="D1625" s="7"/>
      <c r="E1625" s="7"/>
    </row>
    <row r="1626" spans="2:5" x14ac:dyDescent="0.25">
      <c r="B1626" s="7"/>
      <c r="C1626" s="7"/>
      <c r="D1626" s="7"/>
      <c r="E1626" s="7"/>
    </row>
    <row r="1627" spans="2:5" x14ac:dyDescent="0.25">
      <c r="B1627" s="7"/>
      <c r="C1627" s="7"/>
      <c r="D1627" s="7"/>
      <c r="E1627" s="7"/>
    </row>
    <row r="1628" spans="2:5" x14ac:dyDescent="0.25">
      <c r="B1628" s="7"/>
      <c r="C1628" s="7"/>
      <c r="D1628" s="7"/>
      <c r="E1628" s="7"/>
    </row>
    <row r="1629" spans="2:5" x14ac:dyDescent="0.25">
      <c r="B1629" s="7"/>
      <c r="C1629" s="7"/>
      <c r="D1629" s="7"/>
      <c r="E1629" s="7"/>
    </row>
    <row r="1630" spans="2:5" x14ac:dyDescent="0.25">
      <c r="B1630" s="7"/>
      <c r="C1630" s="7"/>
      <c r="D1630" s="7"/>
      <c r="E1630" s="7"/>
    </row>
    <row r="1631" spans="2:5" x14ac:dyDescent="0.25">
      <c r="B1631" s="7"/>
      <c r="C1631" s="7"/>
      <c r="D1631" s="7"/>
      <c r="E1631" s="7"/>
    </row>
    <row r="1632" spans="2:5" x14ac:dyDescent="0.25">
      <c r="B1632" s="7"/>
      <c r="C1632" s="7"/>
      <c r="D1632" s="7"/>
      <c r="E1632" s="7"/>
    </row>
    <row r="1633" spans="2:5" x14ac:dyDescent="0.25">
      <c r="B1633" s="7"/>
      <c r="C1633" s="7"/>
      <c r="D1633" s="7"/>
      <c r="E1633" s="7"/>
    </row>
    <row r="1634" spans="2:5" x14ac:dyDescent="0.25">
      <c r="B1634" s="7"/>
      <c r="C1634" s="7"/>
      <c r="D1634" s="7"/>
      <c r="E1634" s="7"/>
    </row>
    <row r="1635" spans="2:5" x14ac:dyDescent="0.25">
      <c r="B1635" s="7"/>
      <c r="C1635" s="7"/>
      <c r="D1635" s="7"/>
      <c r="E1635" s="7"/>
    </row>
    <row r="1636" spans="2:5" x14ac:dyDescent="0.25">
      <c r="B1636" s="7"/>
      <c r="C1636" s="7"/>
      <c r="D1636" s="7"/>
      <c r="E1636" s="7"/>
    </row>
    <row r="1637" spans="2:5" x14ac:dyDescent="0.25">
      <c r="B1637" s="7"/>
      <c r="C1637" s="7"/>
      <c r="D1637" s="7"/>
      <c r="E1637" s="7"/>
    </row>
    <row r="1638" spans="2:5" x14ac:dyDescent="0.25">
      <c r="B1638" s="7"/>
      <c r="C1638" s="7"/>
      <c r="D1638" s="7"/>
      <c r="E1638" s="7"/>
    </row>
    <row r="1639" spans="2:5" x14ac:dyDescent="0.25">
      <c r="B1639" s="7"/>
      <c r="C1639" s="7"/>
      <c r="D1639" s="7"/>
      <c r="E1639" s="7"/>
    </row>
    <row r="1640" spans="2:5" x14ac:dyDescent="0.25">
      <c r="B1640" s="7"/>
      <c r="C1640" s="7"/>
      <c r="D1640" s="7"/>
      <c r="E1640" s="7"/>
    </row>
    <row r="1641" spans="2:5" x14ac:dyDescent="0.25">
      <c r="B1641" s="7"/>
      <c r="C1641" s="7"/>
      <c r="D1641" s="7"/>
      <c r="E1641" s="7"/>
    </row>
    <row r="1642" spans="2:5" x14ac:dyDescent="0.25">
      <c r="B1642" s="7"/>
      <c r="C1642" s="7"/>
      <c r="D1642" s="7"/>
      <c r="E1642" s="7"/>
    </row>
    <row r="1643" spans="2:5" x14ac:dyDescent="0.25">
      <c r="B1643" s="7"/>
      <c r="C1643" s="7"/>
      <c r="D1643" s="7"/>
      <c r="E1643" s="7"/>
    </row>
    <row r="1644" spans="2:5" x14ac:dyDescent="0.25">
      <c r="B1644" s="7"/>
      <c r="C1644" s="7"/>
      <c r="D1644" s="7"/>
      <c r="E1644" s="7"/>
    </row>
    <row r="1645" spans="2:5" x14ac:dyDescent="0.25">
      <c r="B1645" s="7"/>
      <c r="C1645" s="7"/>
      <c r="D1645" s="7"/>
      <c r="E1645" s="7"/>
    </row>
    <row r="1646" spans="2:5" x14ac:dyDescent="0.25">
      <c r="B1646" s="7"/>
      <c r="C1646" s="7"/>
      <c r="D1646" s="7"/>
      <c r="E1646" s="7"/>
    </row>
    <row r="1647" spans="2:5" x14ac:dyDescent="0.25">
      <c r="B1647" s="7"/>
      <c r="C1647" s="7"/>
      <c r="D1647" s="7"/>
      <c r="E1647" s="7"/>
    </row>
    <row r="1648" spans="2:5" x14ac:dyDescent="0.25">
      <c r="B1648" s="7"/>
      <c r="C1648" s="7"/>
      <c r="D1648" s="7"/>
      <c r="E1648" s="7"/>
    </row>
    <row r="1649" spans="2:5" x14ac:dyDescent="0.25">
      <c r="B1649" s="7"/>
      <c r="C1649" s="7"/>
      <c r="D1649" s="7"/>
      <c r="E1649" s="7"/>
    </row>
    <row r="1650" spans="2:5" x14ac:dyDescent="0.25">
      <c r="B1650" s="7"/>
      <c r="C1650" s="7"/>
      <c r="D1650" s="7"/>
      <c r="E1650" s="7"/>
    </row>
    <row r="1651" spans="2:5" x14ac:dyDescent="0.25">
      <c r="B1651" s="7"/>
      <c r="C1651" s="7"/>
      <c r="D1651" s="7"/>
      <c r="E1651" s="7"/>
    </row>
    <row r="1652" spans="2:5" x14ac:dyDescent="0.25">
      <c r="B1652" s="7"/>
      <c r="C1652" s="7"/>
      <c r="D1652" s="7"/>
      <c r="E1652" s="7"/>
    </row>
    <row r="1653" spans="2:5" x14ac:dyDescent="0.25">
      <c r="B1653" s="7"/>
      <c r="C1653" s="7"/>
      <c r="D1653" s="7"/>
      <c r="E1653" s="7"/>
    </row>
    <row r="1654" spans="2:5" x14ac:dyDescent="0.25">
      <c r="B1654" s="7"/>
      <c r="C1654" s="7"/>
      <c r="D1654" s="7"/>
      <c r="E1654" s="7"/>
    </row>
    <row r="1655" spans="2:5" x14ac:dyDescent="0.25">
      <c r="B1655" s="7"/>
      <c r="C1655" s="7"/>
      <c r="D1655" s="7"/>
      <c r="E1655" s="7"/>
    </row>
    <row r="1656" spans="2:5" x14ac:dyDescent="0.25">
      <c r="B1656" s="7"/>
      <c r="C1656" s="7"/>
      <c r="D1656" s="7"/>
      <c r="E1656" s="7"/>
    </row>
    <row r="1657" spans="2:5" x14ac:dyDescent="0.25">
      <c r="B1657" s="7"/>
      <c r="C1657" s="7"/>
      <c r="D1657" s="7"/>
      <c r="E1657" s="7"/>
    </row>
    <row r="1658" spans="2:5" x14ac:dyDescent="0.25">
      <c r="B1658" s="7"/>
      <c r="C1658" s="7"/>
      <c r="D1658" s="7"/>
      <c r="E1658" s="7"/>
    </row>
    <row r="1659" spans="2:5" x14ac:dyDescent="0.25">
      <c r="B1659" s="7"/>
      <c r="C1659" s="7"/>
      <c r="D1659" s="7"/>
      <c r="E1659" s="7"/>
    </row>
    <row r="1660" spans="2:5" x14ac:dyDescent="0.25">
      <c r="B1660" s="7"/>
      <c r="C1660" s="7"/>
      <c r="D1660" s="7"/>
      <c r="E1660" s="7"/>
    </row>
    <row r="1661" spans="2:5" x14ac:dyDescent="0.25">
      <c r="B1661" s="7"/>
      <c r="C1661" s="7"/>
      <c r="D1661" s="7"/>
      <c r="E1661" s="7"/>
    </row>
    <row r="1662" spans="2:5" x14ac:dyDescent="0.25">
      <c r="B1662" s="7"/>
      <c r="C1662" s="7"/>
      <c r="D1662" s="7"/>
      <c r="E1662" s="7"/>
    </row>
    <row r="1663" spans="2:5" x14ac:dyDescent="0.25">
      <c r="B1663" s="7"/>
      <c r="C1663" s="7"/>
      <c r="D1663" s="7"/>
      <c r="E1663" s="7"/>
    </row>
    <row r="1664" spans="2:5" x14ac:dyDescent="0.25">
      <c r="B1664" s="7"/>
      <c r="C1664" s="7"/>
      <c r="D1664" s="7"/>
      <c r="E1664" s="7"/>
    </row>
    <row r="1665" spans="2:5" x14ac:dyDescent="0.25">
      <c r="B1665" s="7"/>
      <c r="C1665" s="7"/>
      <c r="D1665" s="7"/>
      <c r="E1665" s="7"/>
    </row>
    <row r="1666" spans="2:5" x14ac:dyDescent="0.25">
      <c r="B1666" s="7"/>
      <c r="C1666" s="7"/>
      <c r="D1666" s="7"/>
      <c r="E1666" s="7"/>
    </row>
    <row r="1667" spans="2:5" x14ac:dyDescent="0.25">
      <c r="B1667" s="7"/>
      <c r="C1667" s="7"/>
      <c r="D1667" s="7"/>
      <c r="E1667" s="7"/>
    </row>
    <row r="1668" spans="2:5" x14ac:dyDescent="0.25">
      <c r="B1668" s="7"/>
      <c r="C1668" s="7"/>
      <c r="D1668" s="7"/>
      <c r="E1668" s="7"/>
    </row>
    <row r="1669" spans="2:5" x14ac:dyDescent="0.25">
      <c r="B1669" s="7"/>
      <c r="C1669" s="7"/>
      <c r="D1669" s="7"/>
      <c r="E1669" s="7"/>
    </row>
    <row r="1670" spans="2:5" x14ac:dyDescent="0.25">
      <c r="B1670" s="7"/>
      <c r="C1670" s="7"/>
      <c r="D1670" s="7"/>
      <c r="E1670" s="7"/>
    </row>
    <row r="1671" spans="2:5" x14ac:dyDescent="0.25">
      <c r="B1671" s="7"/>
      <c r="C1671" s="7"/>
      <c r="D1671" s="7"/>
      <c r="E1671" s="7"/>
    </row>
    <row r="1672" spans="2:5" x14ac:dyDescent="0.25">
      <c r="B1672" s="7"/>
      <c r="C1672" s="7"/>
      <c r="D1672" s="7"/>
      <c r="E1672" s="7"/>
    </row>
    <row r="1673" spans="2:5" x14ac:dyDescent="0.25">
      <c r="B1673" s="7"/>
      <c r="C1673" s="7"/>
      <c r="D1673" s="7"/>
      <c r="E1673" s="7"/>
    </row>
    <row r="1674" spans="2:5" x14ac:dyDescent="0.25">
      <c r="B1674" s="7"/>
      <c r="C1674" s="7"/>
      <c r="D1674" s="7"/>
      <c r="E1674" s="7"/>
    </row>
    <row r="1675" spans="2:5" x14ac:dyDescent="0.25">
      <c r="B1675" s="7"/>
      <c r="C1675" s="7"/>
      <c r="D1675" s="7"/>
      <c r="E1675" s="7"/>
    </row>
    <row r="1676" spans="2:5" x14ac:dyDescent="0.25">
      <c r="B1676" s="7"/>
      <c r="C1676" s="7"/>
      <c r="D1676" s="7"/>
      <c r="E1676" s="7"/>
    </row>
    <row r="1677" spans="2:5" x14ac:dyDescent="0.25">
      <c r="B1677" s="7"/>
      <c r="C1677" s="7"/>
      <c r="D1677" s="7"/>
      <c r="E1677" s="7"/>
    </row>
    <row r="1678" spans="2:5" x14ac:dyDescent="0.25">
      <c r="B1678" s="7"/>
      <c r="C1678" s="7"/>
      <c r="D1678" s="7"/>
      <c r="E1678" s="7"/>
    </row>
    <row r="1679" spans="2:5" x14ac:dyDescent="0.25">
      <c r="B1679" s="7"/>
      <c r="C1679" s="7"/>
      <c r="D1679" s="7"/>
      <c r="E1679" s="7"/>
    </row>
    <row r="1680" spans="2:5" x14ac:dyDescent="0.25">
      <c r="B1680" s="7"/>
      <c r="C1680" s="7"/>
      <c r="D1680" s="7"/>
      <c r="E1680" s="7"/>
    </row>
    <row r="1681" spans="2:5" x14ac:dyDescent="0.25">
      <c r="B1681" s="7"/>
      <c r="C1681" s="7"/>
      <c r="D1681" s="7"/>
      <c r="E1681" s="7"/>
    </row>
    <row r="1682" spans="2:5" x14ac:dyDescent="0.25">
      <c r="B1682" s="7"/>
      <c r="C1682" s="7"/>
      <c r="D1682" s="7"/>
      <c r="E1682" s="7"/>
    </row>
    <row r="1683" spans="2:5" x14ac:dyDescent="0.25">
      <c r="B1683" s="7"/>
      <c r="C1683" s="7"/>
      <c r="D1683" s="7"/>
      <c r="E1683" s="7"/>
    </row>
    <row r="1684" spans="2:5" x14ac:dyDescent="0.25">
      <c r="B1684" s="7"/>
      <c r="C1684" s="7"/>
      <c r="D1684" s="7"/>
      <c r="E1684" s="7"/>
    </row>
    <row r="1685" spans="2:5" x14ac:dyDescent="0.25">
      <c r="B1685" s="7"/>
      <c r="C1685" s="7"/>
      <c r="D1685" s="7"/>
      <c r="E1685" s="7"/>
    </row>
    <row r="1686" spans="2:5" x14ac:dyDescent="0.25">
      <c r="B1686" s="7"/>
      <c r="C1686" s="7"/>
      <c r="D1686" s="7"/>
      <c r="E1686" s="7"/>
    </row>
    <row r="1687" spans="2:5" x14ac:dyDescent="0.25">
      <c r="B1687" s="7"/>
      <c r="C1687" s="7"/>
      <c r="D1687" s="7"/>
      <c r="E1687" s="7"/>
    </row>
    <row r="1688" spans="2:5" x14ac:dyDescent="0.25">
      <c r="B1688" s="7"/>
      <c r="C1688" s="7"/>
      <c r="D1688" s="7"/>
      <c r="E1688" s="7"/>
    </row>
    <row r="1689" spans="2:5" x14ac:dyDescent="0.25">
      <c r="B1689" s="7"/>
      <c r="C1689" s="7"/>
      <c r="D1689" s="7"/>
      <c r="E1689" s="7"/>
    </row>
    <row r="1690" spans="2:5" x14ac:dyDescent="0.25">
      <c r="B1690" s="7"/>
      <c r="C1690" s="7"/>
      <c r="D1690" s="7"/>
      <c r="E1690" s="7"/>
    </row>
    <row r="1691" spans="2:5" x14ac:dyDescent="0.25">
      <c r="B1691" s="7"/>
      <c r="C1691" s="7"/>
      <c r="D1691" s="7"/>
      <c r="E1691" s="7"/>
    </row>
    <row r="1692" spans="2:5" x14ac:dyDescent="0.25">
      <c r="B1692" s="7"/>
      <c r="C1692" s="7"/>
      <c r="D1692" s="7"/>
      <c r="E1692" s="7"/>
    </row>
    <row r="1693" spans="2:5" x14ac:dyDescent="0.25">
      <c r="B1693" s="7"/>
      <c r="C1693" s="7"/>
      <c r="D1693" s="7"/>
      <c r="E1693" s="7"/>
    </row>
    <row r="1694" spans="2:5" x14ac:dyDescent="0.25">
      <c r="B1694" s="7"/>
      <c r="C1694" s="7"/>
      <c r="D1694" s="7"/>
      <c r="E1694" s="7"/>
    </row>
    <row r="1695" spans="2:5" x14ac:dyDescent="0.25">
      <c r="B1695" s="7"/>
      <c r="C1695" s="7"/>
      <c r="D1695" s="7"/>
      <c r="E1695" s="7"/>
    </row>
    <row r="1696" spans="2:5" x14ac:dyDescent="0.25">
      <c r="B1696" s="7"/>
      <c r="C1696" s="7"/>
      <c r="D1696" s="7"/>
      <c r="E1696" s="7"/>
    </row>
    <row r="1697" spans="2:5" x14ac:dyDescent="0.25">
      <c r="B1697" s="7"/>
      <c r="C1697" s="7"/>
      <c r="D1697" s="7"/>
      <c r="E1697" s="7"/>
    </row>
    <row r="1698" spans="2:5" x14ac:dyDescent="0.25">
      <c r="B1698" s="7"/>
      <c r="C1698" s="7"/>
      <c r="D1698" s="7"/>
      <c r="E1698" s="7"/>
    </row>
    <row r="1699" spans="2:5" x14ac:dyDescent="0.25">
      <c r="B1699" s="7"/>
      <c r="C1699" s="7"/>
      <c r="D1699" s="7"/>
      <c r="E1699" s="7"/>
    </row>
    <row r="1700" spans="2:5" x14ac:dyDescent="0.25">
      <c r="B1700" s="7"/>
      <c r="C1700" s="7"/>
      <c r="D1700" s="7"/>
      <c r="E1700" s="7"/>
    </row>
    <row r="1701" spans="2:5" x14ac:dyDescent="0.25">
      <c r="B1701" s="7"/>
      <c r="C1701" s="7"/>
      <c r="D1701" s="7"/>
      <c r="E1701" s="7"/>
    </row>
    <row r="1702" spans="2:5" x14ac:dyDescent="0.25">
      <c r="B1702" s="7"/>
      <c r="C1702" s="7"/>
      <c r="D1702" s="7"/>
      <c r="E1702" s="7"/>
    </row>
    <row r="1703" spans="2:5" x14ac:dyDescent="0.25">
      <c r="B1703" s="7"/>
      <c r="C1703" s="7"/>
      <c r="D1703" s="7"/>
      <c r="E1703" s="7"/>
    </row>
    <row r="1704" spans="2:5" x14ac:dyDescent="0.25">
      <c r="B1704" s="7"/>
      <c r="C1704" s="7"/>
      <c r="D1704" s="7"/>
      <c r="E1704" s="7"/>
    </row>
    <row r="1705" spans="2:5" x14ac:dyDescent="0.25">
      <c r="B1705" s="7"/>
      <c r="C1705" s="7"/>
      <c r="D1705" s="7"/>
      <c r="E1705" s="7"/>
    </row>
    <row r="1706" spans="2:5" x14ac:dyDescent="0.25">
      <c r="B1706" s="7"/>
      <c r="C1706" s="7"/>
      <c r="D1706" s="7"/>
      <c r="E1706" s="7"/>
    </row>
    <row r="1707" spans="2:5" x14ac:dyDescent="0.25">
      <c r="B1707" s="7"/>
      <c r="C1707" s="7"/>
      <c r="D1707" s="7"/>
      <c r="E1707" s="7"/>
    </row>
    <row r="1708" spans="2:5" x14ac:dyDescent="0.25">
      <c r="B1708" s="7"/>
      <c r="C1708" s="7"/>
      <c r="D1708" s="7"/>
      <c r="E1708" s="7"/>
    </row>
    <row r="1709" spans="2:5" x14ac:dyDescent="0.25">
      <c r="B1709" s="7"/>
      <c r="C1709" s="7"/>
      <c r="D1709" s="7"/>
      <c r="E1709" s="7"/>
    </row>
    <row r="1710" spans="2:5" x14ac:dyDescent="0.25">
      <c r="B1710" s="7"/>
      <c r="C1710" s="7"/>
      <c r="D1710" s="7"/>
      <c r="E1710" s="7"/>
    </row>
    <row r="1711" spans="2:5" x14ac:dyDescent="0.25">
      <c r="B1711" s="7"/>
      <c r="C1711" s="7"/>
      <c r="D1711" s="7"/>
      <c r="E1711" s="7"/>
    </row>
    <row r="1712" spans="2:5" x14ac:dyDescent="0.25">
      <c r="B1712" s="7"/>
      <c r="C1712" s="7"/>
      <c r="D1712" s="7"/>
      <c r="E1712" s="7"/>
    </row>
    <row r="1713" spans="2:5" x14ac:dyDescent="0.25">
      <c r="B1713" s="7"/>
      <c r="C1713" s="7"/>
      <c r="D1713" s="7"/>
      <c r="E1713" s="7"/>
    </row>
    <row r="1714" spans="2:5" x14ac:dyDescent="0.25">
      <c r="B1714" s="7"/>
      <c r="C1714" s="7"/>
      <c r="D1714" s="7"/>
      <c r="E1714" s="7"/>
    </row>
    <row r="1715" spans="2:5" x14ac:dyDescent="0.25">
      <c r="B1715" s="7"/>
      <c r="C1715" s="7"/>
      <c r="D1715" s="7"/>
      <c r="E1715" s="7"/>
    </row>
    <row r="1716" spans="2:5" x14ac:dyDescent="0.25">
      <c r="B1716" s="7"/>
      <c r="C1716" s="7"/>
      <c r="D1716" s="7"/>
      <c r="E1716" s="7"/>
    </row>
    <row r="1717" spans="2:5" x14ac:dyDescent="0.25">
      <c r="B1717" s="7"/>
      <c r="C1717" s="7"/>
      <c r="D1717" s="7"/>
      <c r="E1717" s="7"/>
    </row>
    <row r="1718" spans="2:5" x14ac:dyDescent="0.25">
      <c r="B1718" s="7"/>
      <c r="C1718" s="7"/>
      <c r="D1718" s="7"/>
      <c r="E1718" s="7"/>
    </row>
    <row r="1719" spans="2:5" x14ac:dyDescent="0.25">
      <c r="B1719" s="7"/>
      <c r="C1719" s="7"/>
      <c r="D1719" s="7"/>
      <c r="E1719" s="7"/>
    </row>
    <row r="1720" spans="2:5" x14ac:dyDescent="0.25">
      <c r="B1720" s="7"/>
      <c r="C1720" s="7"/>
      <c r="D1720" s="7"/>
      <c r="E1720" s="7"/>
    </row>
    <row r="1721" spans="2:5" x14ac:dyDescent="0.25">
      <c r="B1721" s="7"/>
      <c r="C1721" s="7"/>
      <c r="D1721" s="7"/>
      <c r="E1721" s="7"/>
    </row>
    <row r="1722" spans="2:5" x14ac:dyDescent="0.25">
      <c r="B1722" s="7"/>
      <c r="C1722" s="7"/>
      <c r="D1722" s="7"/>
      <c r="E1722" s="7"/>
    </row>
    <row r="1723" spans="2:5" x14ac:dyDescent="0.25">
      <c r="B1723" s="7"/>
      <c r="C1723" s="7"/>
      <c r="D1723" s="7"/>
      <c r="E1723" s="7"/>
    </row>
    <row r="1724" spans="2:5" x14ac:dyDescent="0.25">
      <c r="B1724" s="7"/>
      <c r="C1724" s="7"/>
      <c r="D1724" s="7"/>
      <c r="E1724" s="7"/>
    </row>
    <row r="1725" spans="2:5" x14ac:dyDescent="0.25">
      <c r="B1725" s="7"/>
      <c r="C1725" s="7"/>
      <c r="D1725" s="7"/>
      <c r="E1725" s="7"/>
    </row>
    <row r="1726" spans="2:5" x14ac:dyDescent="0.25">
      <c r="B1726" s="7"/>
      <c r="C1726" s="7"/>
      <c r="D1726" s="7"/>
      <c r="E1726" s="7"/>
    </row>
    <row r="1727" spans="2:5" x14ac:dyDescent="0.25">
      <c r="B1727" s="7"/>
      <c r="C1727" s="7"/>
      <c r="D1727" s="7"/>
      <c r="E1727" s="7"/>
    </row>
    <row r="1728" spans="2:5" x14ac:dyDescent="0.25">
      <c r="B1728" s="7"/>
      <c r="C1728" s="7"/>
      <c r="D1728" s="7"/>
      <c r="E1728" s="7"/>
    </row>
    <row r="1729" spans="2:5" x14ac:dyDescent="0.25">
      <c r="B1729" s="7"/>
      <c r="C1729" s="7"/>
      <c r="D1729" s="7"/>
      <c r="E1729" s="7"/>
    </row>
    <row r="1730" spans="2:5" x14ac:dyDescent="0.25">
      <c r="B1730" s="7"/>
      <c r="C1730" s="7"/>
      <c r="D1730" s="7"/>
      <c r="E1730" s="7"/>
    </row>
    <row r="1731" spans="2:5" x14ac:dyDescent="0.25">
      <c r="B1731" s="7"/>
      <c r="C1731" s="7"/>
      <c r="D1731" s="7"/>
      <c r="E1731" s="7"/>
    </row>
    <row r="1732" spans="2:5" x14ac:dyDescent="0.25">
      <c r="B1732" s="7"/>
      <c r="C1732" s="7"/>
      <c r="D1732" s="7"/>
      <c r="E1732" s="7"/>
    </row>
    <row r="1733" spans="2:5" x14ac:dyDescent="0.25">
      <c r="B1733" s="7"/>
      <c r="C1733" s="7"/>
      <c r="D1733" s="7"/>
      <c r="E1733" s="7"/>
    </row>
    <row r="1734" spans="2:5" x14ac:dyDescent="0.25">
      <c r="B1734" s="7"/>
      <c r="C1734" s="7"/>
      <c r="D1734" s="7"/>
      <c r="E1734" s="7"/>
    </row>
    <row r="1735" spans="2:5" x14ac:dyDescent="0.25">
      <c r="B1735" s="7"/>
      <c r="C1735" s="7"/>
      <c r="D1735" s="7"/>
      <c r="E1735" s="7"/>
    </row>
    <row r="1736" spans="2:5" x14ac:dyDescent="0.25">
      <c r="B1736" s="7"/>
      <c r="C1736" s="7"/>
      <c r="D1736" s="7"/>
      <c r="E1736" s="7"/>
    </row>
    <row r="1737" spans="2:5" x14ac:dyDescent="0.25">
      <c r="B1737" s="7"/>
      <c r="C1737" s="7"/>
      <c r="D1737" s="7"/>
      <c r="E1737" s="7"/>
    </row>
    <row r="1738" spans="2:5" x14ac:dyDescent="0.25">
      <c r="B1738" s="7"/>
      <c r="C1738" s="7"/>
      <c r="D1738" s="7"/>
      <c r="E1738" s="7"/>
    </row>
    <row r="1739" spans="2:5" x14ac:dyDescent="0.25">
      <c r="B1739" s="7"/>
      <c r="C1739" s="7"/>
      <c r="D1739" s="7"/>
      <c r="E1739" s="7"/>
    </row>
    <row r="1740" spans="2:5" x14ac:dyDescent="0.25">
      <c r="B1740" s="7"/>
      <c r="C1740" s="7"/>
      <c r="D1740" s="7"/>
      <c r="E1740" s="7"/>
    </row>
    <row r="1741" spans="2:5" x14ac:dyDescent="0.25">
      <c r="B1741" s="7"/>
      <c r="C1741" s="7"/>
      <c r="D1741" s="7"/>
      <c r="E1741" s="7"/>
    </row>
    <row r="1742" spans="2:5" x14ac:dyDescent="0.25">
      <c r="B1742" s="7"/>
      <c r="C1742" s="7"/>
      <c r="D1742" s="7"/>
      <c r="E1742" s="7"/>
    </row>
    <row r="1743" spans="2:5" x14ac:dyDescent="0.25">
      <c r="B1743" s="7"/>
      <c r="C1743" s="7"/>
      <c r="D1743" s="7"/>
      <c r="E1743" s="7"/>
    </row>
    <row r="1744" spans="2:5" x14ac:dyDescent="0.25">
      <c r="B1744" s="7"/>
      <c r="C1744" s="7"/>
      <c r="D1744" s="7"/>
      <c r="E1744" s="7"/>
    </row>
    <row r="1745" spans="2:5" x14ac:dyDescent="0.25">
      <c r="B1745" s="7"/>
      <c r="C1745" s="7"/>
      <c r="D1745" s="7"/>
      <c r="E1745" s="7"/>
    </row>
    <row r="1746" spans="2:5" x14ac:dyDescent="0.25">
      <c r="B1746" s="7"/>
      <c r="C1746" s="7"/>
      <c r="D1746" s="7"/>
      <c r="E1746" s="7"/>
    </row>
    <row r="1747" spans="2:5" x14ac:dyDescent="0.25">
      <c r="B1747" s="7"/>
      <c r="C1747" s="7"/>
      <c r="D1747" s="7"/>
      <c r="E1747" s="7"/>
    </row>
    <row r="1748" spans="2:5" x14ac:dyDescent="0.25">
      <c r="B1748" s="7"/>
      <c r="C1748" s="7"/>
      <c r="D1748" s="7"/>
      <c r="E1748" s="7"/>
    </row>
    <row r="1749" spans="2:5" x14ac:dyDescent="0.25">
      <c r="B1749" s="7"/>
      <c r="C1749" s="7"/>
      <c r="D1749" s="7"/>
      <c r="E1749" s="7"/>
    </row>
    <row r="1750" spans="2:5" x14ac:dyDescent="0.25">
      <c r="B1750" s="7"/>
      <c r="C1750" s="7"/>
      <c r="D1750" s="7"/>
      <c r="E1750" s="7"/>
    </row>
    <row r="1751" spans="2:5" x14ac:dyDescent="0.25">
      <c r="B1751" s="7"/>
      <c r="C1751" s="7"/>
      <c r="D1751" s="7"/>
      <c r="E1751" s="7"/>
    </row>
    <row r="1752" spans="2:5" x14ac:dyDescent="0.25">
      <c r="B1752" s="7"/>
      <c r="C1752" s="7"/>
      <c r="D1752" s="7"/>
      <c r="E1752" s="7"/>
    </row>
    <row r="1753" spans="2:5" x14ac:dyDescent="0.25">
      <c r="B1753" s="7"/>
      <c r="C1753" s="7"/>
      <c r="D1753" s="7"/>
      <c r="E1753" s="7"/>
    </row>
    <row r="1754" spans="2:5" x14ac:dyDescent="0.25">
      <c r="B1754" s="7"/>
      <c r="C1754" s="7"/>
      <c r="D1754" s="7"/>
      <c r="E1754" s="7"/>
    </row>
    <row r="1755" spans="2:5" x14ac:dyDescent="0.25">
      <c r="B1755" s="7"/>
      <c r="C1755" s="7"/>
      <c r="D1755" s="7"/>
      <c r="E1755" s="7"/>
    </row>
    <row r="1756" spans="2:5" x14ac:dyDescent="0.25">
      <c r="B1756" s="7"/>
      <c r="C1756" s="7"/>
      <c r="D1756" s="7"/>
      <c r="E1756" s="7"/>
    </row>
    <row r="1757" spans="2:5" x14ac:dyDescent="0.25">
      <c r="B1757" s="7"/>
      <c r="C1757" s="7"/>
      <c r="D1757" s="7"/>
      <c r="E1757" s="7"/>
    </row>
    <row r="1758" spans="2:5" x14ac:dyDescent="0.25">
      <c r="B1758" s="7"/>
      <c r="C1758" s="7"/>
      <c r="D1758" s="7"/>
      <c r="E1758" s="7"/>
    </row>
    <row r="1759" spans="2:5" x14ac:dyDescent="0.25">
      <c r="B1759" s="7"/>
      <c r="C1759" s="7"/>
      <c r="D1759" s="7"/>
      <c r="E1759" s="7"/>
    </row>
    <row r="1760" spans="2:5" x14ac:dyDescent="0.25">
      <c r="B1760" s="7"/>
      <c r="C1760" s="7"/>
      <c r="D1760" s="7"/>
      <c r="E1760" s="7"/>
    </row>
    <row r="1761" spans="2:5" x14ac:dyDescent="0.25">
      <c r="B1761" s="7"/>
      <c r="C1761" s="7"/>
      <c r="D1761" s="7"/>
      <c r="E1761" s="7"/>
    </row>
    <row r="1762" spans="2:5" x14ac:dyDescent="0.25">
      <c r="B1762" s="7"/>
      <c r="C1762" s="7"/>
      <c r="D1762" s="7"/>
      <c r="E1762" s="7"/>
    </row>
    <row r="1763" spans="2:5" x14ac:dyDescent="0.25">
      <c r="B1763" s="7"/>
      <c r="C1763" s="7"/>
      <c r="D1763" s="7"/>
      <c r="E1763" s="7"/>
    </row>
    <row r="1764" spans="2:5" x14ac:dyDescent="0.25">
      <c r="B1764" s="7"/>
      <c r="C1764" s="7"/>
      <c r="D1764" s="7"/>
      <c r="E1764" s="7"/>
    </row>
    <row r="1765" spans="2:5" x14ac:dyDescent="0.25">
      <c r="B1765" s="7"/>
      <c r="C1765" s="7"/>
      <c r="D1765" s="7"/>
      <c r="E1765" s="7"/>
    </row>
    <row r="1766" spans="2:5" x14ac:dyDescent="0.25">
      <c r="B1766" s="7"/>
      <c r="C1766" s="7"/>
      <c r="D1766" s="7"/>
      <c r="E1766" s="7"/>
    </row>
    <row r="1767" spans="2:5" x14ac:dyDescent="0.25">
      <c r="B1767" s="7"/>
      <c r="C1767" s="7"/>
      <c r="D1767" s="7"/>
      <c r="E1767" s="7"/>
    </row>
    <row r="1768" spans="2:5" x14ac:dyDescent="0.25">
      <c r="B1768" s="7"/>
      <c r="C1768" s="7"/>
      <c r="D1768" s="7"/>
      <c r="E1768" s="7"/>
    </row>
    <row r="1769" spans="2:5" x14ac:dyDescent="0.25">
      <c r="B1769" s="7"/>
      <c r="C1769" s="7"/>
      <c r="D1769" s="7"/>
      <c r="E1769" s="7"/>
    </row>
    <row r="1770" spans="2:5" x14ac:dyDescent="0.25">
      <c r="B1770" s="7"/>
      <c r="C1770" s="7"/>
      <c r="D1770" s="7"/>
      <c r="E1770" s="7"/>
    </row>
    <row r="1771" spans="2:5" x14ac:dyDescent="0.25">
      <c r="B1771" s="7"/>
      <c r="C1771" s="7"/>
      <c r="D1771" s="7"/>
      <c r="E1771" s="7"/>
    </row>
    <row r="1772" spans="2:5" x14ac:dyDescent="0.25">
      <c r="B1772" s="7"/>
      <c r="C1772" s="7"/>
      <c r="D1772" s="7"/>
      <c r="E1772" s="7"/>
    </row>
    <row r="1773" spans="2:5" x14ac:dyDescent="0.25">
      <c r="B1773" s="7"/>
      <c r="C1773" s="7"/>
      <c r="D1773" s="7"/>
      <c r="E1773" s="7"/>
    </row>
    <row r="1774" spans="2:5" x14ac:dyDescent="0.25">
      <c r="B1774" s="7"/>
      <c r="C1774" s="7"/>
      <c r="D1774" s="7"/>
      <c r="E1774" s="7"/>
    </row>
    <row r="1775" spans="2:5" x14ac:dyDescent="0.25">
      <c r="B1775" s="7"/>
      <c r="C1775" s="7"/>
      <c r="D1775" s="7"/>
      <c r="E1775" s="7"/>
    </row>
    <row r="1776" spans="2:5" x14ac:dyDescent="0.25">
      <c r="B1776" s="7"/>
      <c r="C1776" s="7"/>
      <c r="D1776" s="7"/>
      <c r="E1776" s="7"/>
    </row>
    <row r="1777" spans="2:5" x14ac:dyDescent="0.25">
      <c r="B1777" s="7"/>
      <c r="C1777" s="7"/>
      <c r="D1777" s="7"/>
      <c r="E1777" s="7"/>
    </row>
    <row r="1778" spans="2:5" x14ac:dyDescent="0.25">
      <c r="B1778" s="7"/>
      <c r="C1778" s="7"/>
      <c r="D1778" s="7"/>
      <c r="E1778" s="7"/>
    </row>
    <row r="1779" spans="2:5" x14ac:dyDescent="0.25">
      <c r="B1779" s="7"/>
      <c r="C1779" s="7"/>
      <c r="D1779" s="7"/>
      <c r="E1779" s="7"/>
    </row>
    <row r="1780" spans="2:5" x14ac:dyDescent="0.25">
      <c r="B1780" s="7"/>
      <c r="C1780" s="7"/>
      <c r="D1780" s="7"/>
      <c r="E1780" s="7"/>
    </row>
    <row r="1781" spans="2:5" x14ac:dyDescent="0.25">
      <c r="B1781" s="7"/>
      <c r="C1781" s="7"/>
      <c r="D1781" s="7"/>
      <c r="E1781" s="7"/>
    </row>
    <row r="1782" spans="2:5" x14ac:dyDescent="0.25">
      <c r="B1782" s="7"/>
      <c r="C1782" s="7"/>
      <c r="D1782" s="7"/>
      <c r="E1782" s="7"/>
    </row>
    <row r="1783" spans="2:5" x14ac:dyDescent="0.25">
      <c r="B1783" s="7"/>
      <c r="C1783" s="7"/>
      <c r="D1783" s="7"/>
      <c r="E1783" s="7"/>
    </row>
    <row r="1784" spans="2:5" x14ac:dyDescent="0.25">
      <c r="B1784" s="7"/>
      <c r="C1784" s="7"/>
      <c r="D1784" s="7"/>
      <c r="E1784" s="7"/>
    </row>
    <row r="1785" spans="2:5" x14ac:dyDescent="0.25">
      <c r="B1785" s="7"/>
      <c r="C1785" s="7"/>
      <c r="D1785" s="7"/>
      <c r="E1785" s="7"/>
    </row>
    <row r="1786" spans="2:5" x14ac:dyDescent="0.25">
      <c r="B1786" s="7"/>
      <c r="C1786" s="7"/>
      <c r="D1786" s="7"/>
      <c r="E1786" s="7"/>
    </row>
    <row r="1787" spans="2:5" x14ac:dyDescent="0.25">
      <c r="B1787" s="7"/>
      <c r="C1787" s="7"/>
      <c r="D1787" s="7"/>
      <c r="E1787" s="7"/>
    </row>
    <row r="1788" spans="2:5" x14ac:dyDescent="0.25">
      <c r="B1788" s="7"/>
      <c r="C1788" s="7"/>
      <c r="D1788" s="7"/>
      <c r="E1788" s="7"/>
    </row>
    <row r="1789" spans="2:5" x14ac:dyDescent="0.25">
      <c r="B1789" s="7"/>
      <c r="C1789" s="7"/>
      <c r="D1789" s="7"/>
      <c r="E1789" s="7"/>
    </row>
    <row r="1790" spans="2:5" x14ac:dyDescent="0.25">
      <c r="B1790" s="7"/>
      <c r="C1790" s="7"/>
      <c r="D1790" s="7"/>
      <c r="E1790" s="7"/>
    </row>
    <row r="1791" spans="2:5" x14ac:dyDescent="0.25">
      <c r="B1791" s="7"/>
      <c r="C1791" s="7"/>
      <c r="D1791" s="7"/>
      <c r="E1791" s="7"/>
    </row>
    <row r="1792" spans="2:5" x14ac:dyDescent="0.25">
      <c r="B1792" s="7"/>
      <c r="C1792" s="7"/>
      <c r="D1792" s="7"/>
      <c r="E1792" s="7"/>
    </row>
    <row r="1793" spans="2:5" x14ac:dyDescent="0.25">
      <c r="B1793" s="7"/>
      <c r="C1793" s="7"/>
      <c r="D1793" s="7"/>
      <c r="E1793" s="7"/>
    </row>
    <row r="1794" spans="2:5" x14ac:dyDescent="0.25">
      <c r="B1794" s="7"/>
      <c r="C1794" s="7"/>
      <c r="D1794" s="7"/>
      <c r="E1794" s="7"/>
    </row>
    <row r="1795" spans="2:5" x14ac:dyDescent="0.25">
      <c r="B1795" s="7"/>
      <c r="C1795" s="7"/>
      <c r="D1795" s="7"/>
      <c r="E1795" s="7"/>
    </row>
    <row r="1796" spans="2:5" x14ac:dyDescent="0.25">
      <c r="B1796" s="7"/>
      <c r="C1796" s="7"/>
      <c r="D1796" s="7"/>
      <c r="E1796" s="7"/>
    </row>
    <row r="1797" spans="2:5" x14ac:dyDescent="0.25">
      <c r="B1797" s="7"/>
      <c r="C1797" s="7"/>
      <c r="D1797" s="7"/>
      <c r="E1797" s="7"/>
    </row>
    <row r="1798" spans="2:5" x14ac:dyDescent="0.25">
      <c r="B1798" s="7"/>
      <c r="C1798" s="7"/>
      <c r="D1798" s="7"/>
      <c r="E1798" s="7"/>
    </row>
    <row r="1799" spans="2:5" x14ac:dyDescent="0.25">
      <c r="B1799" s="7"/>
      <c r="C1799" s="7"/>
      <c r="D1799" s="7"/>
      <c r="E1799" s="7"/>
    </row>
    <row r="1800" spans="2:5" x14ac:dyDescent="0.25">
      <c r="B1800" s="7"/>
      <c r="C1800" s="7"/>
      <c r="D1800" s="7"/>
      <c r="E1800" s="7"/>
    </row>
    <row r="1801" spans="2:5" x14ac:dyDescent="0.25">
      <c r="B1801" s="7"/>
      <c r="C1801" s="7"/>
      <c r="D1801" s="7"/>
      <c r="E1801" s="7"/>
    </row>
    <row r="1802" spans="2:5" x14ac:dyDescent="0.25">
      <c r="B1802" s="7"/>
      <c r="C1802" s="7"/>
      <c r="D1802" s="7"/>
      <c r="E1802" s="7"/>
    </row>
    <row r="1803" spans="2:5" x14ac:dyDescent="0.25">
      <c r="B1803" s="7"/>
      <c r="C1803" s="7"/>
      <c r="D1803" s="7"/>
      <c r="E1803" s="7"/>
    </row>
    <row r="1804" spans="2:5" x14ac:dyDescent="0.25">
      <c r="B1804" s="7"/>
      <c r="C1804" s="7"/>
      <c r="D1804" s="7"/>
      <c r="E1804" s="7"/>
    </row>
    <row r="1805" spans="2:5" x14ac:dyDescent="0.25">
      <c r="B1805" s="7"/>
      <c r="C1805" s="7"/>
      <c r="D1805" s="7"/>
      <c r="E1805" s="7"/>
    </row>
    <row r="1806" spans="2:5" x14ac:dyDescent="0.25">
      <c r="B1806" s="7"/>
      <c r="C1806" s="7"/>
      <c r="D1806" s="7"/>
      <c r="E1806" s="7"/>
    </row>
    <row r="1807" spans="2:5" x14ac:dyDescent="0.25">
      <c r="B1807" s="7"/>
      <c r="C1807" s="7"/>
      <c r="D1807" s="7"/>
      <c r="E1807" s="7"/>
    </row>
    <row r="1808" spans="2:5" x14ac:dyDescent="0.25">
      <c r="B1808" s="7"/>
      <c r="C1808" s="7"/>
      <c r="D1808" s="7"/>
      <c r="E1808" s="7"/>
    </row>
    <row r="1809" spans="2:5" x14ac:dyDescent="0.25">
      <c r="B1809" s="7"/>
      <c r="C1809" s="7"/>
      <c r="D1809" s="7"/>
      <c r="E1809" s="7"/>
    </row>
    <row r="1810" spans="2:5" x14ac:dyDescent="0.25">
      <c r="B1810" s="7"/>
      <c r="C1810" s="7"/>
      <c r="D1810" s="7"/>
      <c r="E1810" s="7"/>
    </row>
    <row r="1811" spans="2:5" x14ac:dyDescent="0.25">
      <c r="B1811" s="7"/>
      <c r="C1811" s="7"/>
      <c r="D1811" s="7"/>
      <c r="E1811" s="7"/>
    </row>
    <row r="1812" spans="2:5" x14ac:dyDescent="0.25">
      <c r="B1812" s="7"/>
      <c r="C1812" s="7"/>
      <c r="D1812" s="7"/>
      <c r="E1812" s="7"/>
    </row>
    <row r="1813" spans="2:5" x14ac:dyDescent="0.25">
      <c r="B1813" s="7"/>
      <c r="C1813" s="7"/>
      <c r="D1813" s="7"/>
      <c r="E1813" s="7"/>
    </row>
    <row r="1814" spans="2:5" x14ac:dyDescent="0.25">
      <c r="B1814" s="7"/>
      <c r="C1814" s="7"/>
      <c r="D1814" s="7"/>
      <c r="E1814" s="7"/>
    </row>
    <row r="1815" spans="2:5" x14ac:dyDescent="0.25">
      <c r="B1815" s="7"/>
      <c r="C1815" s="7"/>
      <c r="D1815" s="7"/>
      <c r="E1815" s="7"/>
    </row>
    <row r="1816" spans="2:5" x14ac:dyDescent="0.25">
      <c r="B1816" s="7"/>
      <c r="C1816" s="7"/>
      <c r="D1816" s="7"/>
      <c r="E1816" s="7"/>
    </row>
    <row r="1817" spans="2:5" x14ac:dyDescent="0.25">
      <c r="B1817" s="7"/>
      <c r="C1817" s="7"/>
      <c r="D1817" s="7"/>
      <c r="E1817" s="7"/>
    </row>
    <row r="1818" spans="2:5" x14ac:dyDescent="0.25">
      <c r="B1818" s="7"/>
      <c r="C1818" s="7"/>
      <c r="D1818" s="7"/>
      <c r="E1818" s="7"/>
    </row>
    <row r="1819" spans="2:5" x14ac:dyDescent="0.25">
      <c r="B1819" s="7"/>
      <c r="C1819" s="7"/>
      <c r="D1819" s="7"/>
      <c r="E1819" s="7"/>
    </row>
    <row r="1820" spans="2:5" x14ac:dyDescent="0.25">
      <c r="B1820" s="7"/>
      <c r="C1820" s="7"/>
      <c r="D1820" s="7"/>
      <c r="E1820" s="7"/>
    </row>
    <row r="1821" spans="2:5" x14ac:dyDescent="0.25">
      <c r="B1821" s="7"/>
      <c r="C1821" s="7"/>
      <c r="D1821" s="7"/>
      <c r="E1821" s="7"/>
    </row>
    <row r="1822" spans="2:5" x14ac:dyDescent="0.25">
      <c r="B1822" s="7"/>
      <c r="C1822" s="7"/>
      <c r="D1822" s="7"/>
      <c r="E1822" s="7"/>
    </row>
    <row r="1823" spans="2:5" x14ac:dyDescent="0.25">
      <c r="B1823" s="7"/>
      <c r="C1823" s="7"/>
      <c r="D1823" s="7"/>
      <c r="E1823" s="7"/>
    </row>
    <row r="1824" spans="2:5" x14ac:dyDescent="0.25">
      <c r="B1824" s="7"/>
      <c r="C1824" s="7"/>
      <c r="D1824" s="7"/>
      <c r="E1824" s="7"/>
    </row>
    <row r="1825" spans="2:5" x14ac:dyDescent="0.25">
      <c r="B1825" s="7"/>
      <c r="C1825" s="7"/>
      <c r="D1825" s="7"/>
      <c r="E1825" s="7"/>
    </row>
    <row r="1826" spans="2:5" x14ac:dyDescent="0.25">
      <c r="B1826" s="7"/>
      <c r="C1826" s="7"/>
      <c r="D1826" s="7"/>
      <c r="E1826" s="7"/>
    </row>
    <row r="1827" spans="2:5" x14ac:dyDescent="0.25">
      <c r="B1827" s="7"/>
      <c r="C1827" s="7"/>
      <c r="D1827" s="7"/>
      <c r="E1827" s="7"/>
    </row>
    <row r="1828" spans="2:5" x14ac:dyDescent="0.25">
      <c r="B1828" s="7"/>
      <c r="C1828" s="7"/>
      <c r="D1828" s="7"/>
      <c r="E1828" s="7"/>
    </row>
    <row r="1829" spans="2:5" x14ac:dyDescent="0.25">
      <c r="B1829" s="7"/>
      <c r="C1829" s="7"/>
      <c r="D1829" s="7"/>
      <c r="E1829" s="7"/>
    </row>
    <row r="1830" spans="2:5" x14ac:dyDescent="0.25">
      <c r="B1830" s="7"/>
      <c r="C1830" s="7"/>
      <c r="D1830" s="7"/>
      <c r="E1830" s="7"/>
    </row>
    <row r="1831" spans="2:5" x14ac:dyDescent="0.25">
      <c r="B1831" s="7"/>
      <c r="C1831" s="7"/>
      <c r="D1831" s="7"/>
      <c r="E1831" s="7"/>
    </row>
    <row r="1832" spans="2:5" x14ac:dyDescent="0.25">
      <c r="B1832" s="7"/>
      <c r="C1832" s="7"/>
      <c r="D1832" s="7"/>
      <c r="E1832" s="7"/>
    </row>
    <row r="1833" spans="2:5" x14ac:dyDescent="0.25">
      <c r="B1833" s="7"/>
      <c r="C1833" s="7"/>
      <c r="D1833" s="7"/>
      <c r="E1833" s="7"/>
    </row>
    <row r="1834" spans="2:5" x14ac:dyDescent="0.25">
      <c r="B1834" s="7"/>
      <c r="C1834" s="7"/>
      <c r="D1834" s="7"/>
      <c r="E1834" s="7"/>
    </row>
    <row r="1835" spans="2:5" x14ac:dyDescent="0.25">
      <c r="B1835" s="7"/>
      <c r="C1835" s="7"/>
      <c r="D1835" s="7"/>
      <c r="E1835" s="7"/>
    </row>
    <row r="1836" spans="2:5" x14ac:dyDescent="0.25">
      <c r="B1836" s="7"/>
      <c r="C1836" s="7"/>
      <c r="D1836" s="7"/>
      <c r="E1836" s="7"/>
    </row>
    <row r="1837" spans="2:5" x14ac:dyDescent="0.25">
      <c r="B1837" s="7"/>
      <c r="C1837" s="7"/>
      <c r="D1837" s="7"/>
      <c r="E1837" s="7"/>
    </row>
    <row r="1838" spans="2:5" x14ac:dyDescent="0.25">
      <c r="B1838" s="7"/>
      <c r="C1838" s="7"/>
      <c r="D1838" s="7"/>
      <c r="E1838" s="7"/>
    </row>
    <row r="1839" spans="2:5" x14ac:dyDescent="0.25">
      <c r="B1839" s="7"/>
      <c r="C1839" s="7"/>
      <c r="D1839" s="7"/>
      <c r="E1839" s="7"/>
    </row>
    <row r="1840" spans="2:5" x14ac:dyDescent="0.25">
      <c r="B1840" s="7"/>
      <c r="C1840" s="7"/>
      <c r="D1840" s="7"/>
      <c r="E1840" s="7"/>
    </row>
    <row r="1841" spans="2:5" x14ac:dyDescent="0.25">
      <c r="B1841" s="7"/>
      <c r="C1841" s="7"/>
      <c r="D1841" s="7"/>
      <c r="E1841" s="7"/>
    </row>
    <row r="1842" spans="2:5" x14ac:dyDescent="0.25">
      <c r="B1842" s="7"/>
      <c r="C1842" s="7"/>
      <c r="D1842" s="7"/>
      <c r="E1842" s="7"/>
    </row>
    <row r="1843" spans="2:5" x14ac:dyDescent="0.25">
      <c r="B1843" s="7"/>
      <c r="C1843" s="7"/>
      <c r="D1843" s="7"/>
      <c r="E1843" s="7"/>
    </row>
    <row r="1844" spans="2:5" x14ac:dyDescent="0.25">
      <c r="B1844" s="7"/>
      <c r="C1844" s="7"/>
      <c r="D1844" s="7"/>
      <c r="E1844" s="7"/>
    </row>
    <row r="1845" spans="2:5" x14ac:dyDescent="0.25">
      <c r="B1845" s="7"/>
      <c r="C1845" s="7"/>
      <c r="D1845" s="7"/>
      <c r="E1845" s="7"/>
    </row>
    <row r="1846" spans="2:5" x14ac:dyDescent="0.25">
      <c r="B1846" s="7"/>
      <c r="C1846" s="7"/>
      <c r="D1846" s="7"/>
      <c r="E1846" s="7"/>
    </row>
    <row r="1847" spans="2:5" x14ac:dyDescent="0.25">
      <c r="B1847" s="7"/>
      <c r="C1847" s="7"/>
      <c r="D1847" s="7"/>
      <c r="E1847" s="7"/>
    </row>
    <row r="1848" spans="2:5" x14ac:dyDescent="0.25">
      <c r="B1848" s="7"/>
      <c r="C1848" s="7"/>
      <c r="D1848" s="7"/>
      <c r="E1848" s="7"/>
    </row>
    <row r="1849" spans="2:5" x14ac:dyDescent="0.25">
      <c r="B1849" s="7"/>
      <c r="C1849" s="7"/>
      <c r="D1849" s="7"/>
      <c r="E1849" s="7"/>
    </row>
    <row r="1850" spans="2:5" x14ac:dyDescent="0.25">
      <c r="B1850" s="7"/>
      <c r="C1850" s="7"/>
      <c r="D1850" s="7"/>
      <c r="E1850" s="7"/>
    </row>
    <row r="1851" spans="2:5" x14ac:dyDescent="0.25">
      <c r="B1851" s="7"/>
      <c r="C1851" s="7"/>
      <c r="D1851" s="7"/>
      <c r="E1851" s="7"/>
    </row>
    <row r="1852" spans="2:5" x14ac:dyDescent="0.25">
      <c r="B1852" s="7"/>
      <c r="C1852" s="7"/>
      <c r="D1852" s="7"/>
      <c r="E1852" s="7"/>
    </row>
    <row r="1853" spans="2:5" x14ac:dyDescent="0.25">
      <c r="B1853" s="7"/>
      <c r="C1853" s="7"/>
      <c r="D1853" s="7"/>
      <c r="E1853" s="7"/>
    </row>
    <row r="1854" spans="2:5" x14ac:dyDescent="0.25">
      <c r="B1854" s="7"/>
      <c r="C1854" s="7"/>
      <c r="D1854" s="7"/>
      <c r="E1854" s="7"/>
    </row>
    <row r="1855" spans="2:5" x14ac:dyDescent="0.25">
      <c r="B1855" s="7"/>
      <c r="C1855" s="7"/>
      <c r="D1855" s="7"/>
      <c r="E1855" s="7"/>
    </row>
    <row r="1856" spans="2:5" x14ac:dyDescent="0.25">
      <c r="B1856" s="7"/>
      <c r="C1856" s="7"/>
      <c r="D1856" s="7"/>
      <c r="E1856" s="7"/>
    </row>
    <row r="1857" spans="2:5" x14ac:dyDescent="0.25">
      <c r="B1857" s="7"/>
      <c r="C1857" s="7"/>
      <c r="D1857" s="7"/>
      <c r="E1857" s="7"/>
    </row>
    <row r="1858" spans="2:5" x14ac:dyDescent="0.25">
      <c r="B1858" s="7"/>
      <c r="C1858" s="7"/>
      <c r="D1858" s="7"/>
      <c r="E1858" s="7"/>
    </row>
    <row r="1859" spans="2:5" x14ac:dyDescent="0.25">
      <c r="B1859" s="7"/>
      <c r="C1859" s="7"/>
      <c r="D1859" s="7"/>
      <c r="E1859" s="7"/>
    </row>
    <row r="1860" spans="2:5" x14ac:dyDescent="0.25">
      <c r="B1860" s="7"/>
      <c r="C1860" s="7"/>
      <c r="D1860" s="7"/>
      <c r="E1860" s="7"/>
    </row>
    <row r="1861" spans="2:5" x14ac:dyDescent="0.25">
      <c r="B1861" s="7"/>
      <c r="C1861" s="7"/>
      <c r="D1861" s="7"/>
      <c r="E1861" s="7"/>
    </row>
    <row r="1862" spans="2:5" x14ac:dyDescent="0.25">
      <c r="B1862" s="7"/>
      <c r="C1862" s="7"/>
      <c r="D1862" s="7"/>
      <c r="E1862" s="7"/>
    </row>
    <row r="1863" spans="2:5" x14ac:dyDescent="0.25">
      <c r="B1863" s="7"/>
      <c r="C1863" s="7"/>
      <c r="D1863" s="7"/>
      <c r="E1863" s="7"/>
    </row>
    <row r="1864" spans="2:5" x14ac:dyDescent="0.25">
      <c r="B1864" s="7"/>
      <c r="C1864" s="7"/>
      <c r="D1864" s="7"/>
      <c r="E1864" s="7"/>
    </row>
    <row r="1865" spans="2:5" x14ac:dyDescent="0.25">
      <c r="B1865" s="7"/>
      <c r="C1865" s="7"/>
      <c r="D1865" s="7"/>
      <c r="E1865" s="7"/>
    </row>
    <row r="1866" spans="2:5" x14ac:dyDescent="0.25">
      <c r="B1866" s="7"/>
      <c r="C1866" s="7"/>
      <c r="D1866" s="7"/>
      <c r="E1866" s="7"/>
    </row>
    <row r="1867" spans="2:5" x14ac:dyDescent="0.25">
      <c r="B1867" s="7"/>
      <c r="C1867" s="7"/>
      <c r="D1867" s="7"/>
      <c r="E1867" s="7"/>
    </row>
    <row r="1868" spans="2:5" x14ac:dyDescent="0.25">
      <c r="B1868" s="7"/>
      <c r="C1868" s="7"/>
      <c r="D1868" s="7"/>
      <c r="E1868" s="7"/>
    </row>
    <row r="1869" spans="2:5" x14ac:dyDescent="0.25">
      <c r="B1869" s="7"/>
      <c r="C1869" s="7"/>
      <c r="D1869" s="7"/>
      <c r="E1869" s="7"/>
    </row>
    <row r="1870" spans="2:5" x14ac:dyDescent="0.25">
      <c r="B1870" s="7"/>
      <c r="C1870" s="7"/>
      <c r="D1870" s="7"/>
      <c r="E1870" s="7"/>
    </row>
    <row r="1871" spans="2:5" x14ac:dyDescent="0.25">
      <c r="B1871" s="7"/>
      <c r="C1871" s="7"/>
      <c r="D1871" s="7"/>
      <c r="E1871" s="7"/>
    </row>
    <row r="1872" spans="2:5" x14ac:dyDescent="0.25">
      <c r="B1872" s="7"/>
      <c r="C1872" s="7"/>
      <c r="D1872" s="7"/>
      <c r="E1872" s="7"/>
    </row>
    <row r="1873" spans="2:5" x14ac:dyDescent="0.25">
      <c r="B1873" s="7"/>
      <c r="C1873" s="7"/>
      <c r="D1873" s="7"/>
      <c r="E1873" s="7"/>
    </row>
    <row r="1874" spans="2:5" x14ac:dyDescent="0.25">
      <c r="B1874" s="7"/>
      <c r="C1874" s="7"/>
      <c r="D1874" s="7"/>
      <c r="E1874" s="7"/>
    </row>
    <row r="1875" spans="2:5" x14ac:dyDescent="0.25">
      <c r="B1875" s="7"/>
      <c r="C1875" s="7"/>
      <c r="D1875" s="7"/>
      <c r="E1875" s="7"/>
    </row>
    <row r="1876" spans="2:5" x14ac:dyDescent="0.25">
      <c r="B1876" s="7"/>
      <c r="C1876" s="7"/>
      <c r="D1876" s="7"/>
      <c r="E1876" s="7"/>
    </row>
    <row r="1877" spans="2:5" x14ac:dyDescent="0.25">
      <c r="B1877" s="7"/>
      <c r="C1877" s="7"/>
      <c r="D1877" s="7"/>
      <c r="E1877" s="7"/>
    </row>
    <row r="1878" spans="2:5" x14ac:dyDescent="0.25">
      <c r="B1878" s="7"/>
      <c r="C1878" s="7"/>
      <c r="D1878" s="7"/>
      <c r="E1878" s="7"/>
    </row>
    <row r="1879" spans="2:5" x14ac:dyDescent="0.25">
      <c r="B1879" s="7"/>
      <c r="C1879" s="7"/>
      <c r="D1879" s="7"/>
      <c r="E1879" s="7"/>
    </row>
    <row r="1880" spans="2:5" x14ac:dyDescent="0.25">
      <c r="B1880" s="7"/>
      <c r="C1880" s="7"/>
      <c r="D1880" s="7"/>
      <c r="E1880" s="7"/>
    </row>
    <row r="1881" spans="2:5" x14ac:dyDescent="0.25">
      <c r="B1881" s="7"/>
      <c r="C1881" s="7"/>
      <c r="D1881" s="7"/>
      <c r="E1881" s="7"/>
    </row>
    <row r="1882" spans="2:5" x14ac:dyDescent="0.25">
      <c r="B1882" s="7"/>
      <c r="C1882" s="7"/>
      <c r="D1882" s="7"/>
      <c r="E1882" s="7"/>
    </row>
    <row r="1883" spans="2:5" x14ac:dyDescent="0.25">
      <c r="B1883" s="7"/>
      <c r="C1883" s="7"/>
      <c r="D1883" s="7"/>
      <c r="E1883" s="7"/>
    </row>
    <row r="1884" spans="2:5" x14ac:dyDescent="0.25">
      <c r="B1884" s="7"/>
      <c r="C1884" s="7"/>
      <c r="D1884" s="7"/>
      <c r="E1884" s="7"/>
    </row>
    <row r="1885" spans="2:5" x14ac:dyDescent="0.25">
      <c r="B1885" s="7"/>
      <c r="C1885" s="7"/>
      <c r="D1885" s="7"/>
      <c r="E1885" s="7"/>
    </row>
    <row r="1886" spans="2:5" x14ac:dyDescent="0.25">
      <c r="B1886" s="7"/>
      <c r="C1886" s="7"/>
      <c r="D1886" s="7"/>
      <c r="E1886" s="7"/>
    </row>
    <row r="1887" spans="2:5" x14ac:dyDescent="0.25">
      <c r="B1887" s="7"/>
      <c r="C1887" s="7"/>
      <c r="D1887" s="7"/>
      <c r="E1887" s="7"/>
    </row>
    <row r="1888" spans="2:5" x14ac:dyDescent="0.25">
      <c r="B1888" s="7"/>
      <c r="C1888" s="7"/>
      <c r="D1888" s="7"/>
      <c r="E1888" s="7"/>
    </row>
    <row r="1889" spans="2:5" x14ac:dyDescent="0.25">
      <c r="B1889" s="7"/>
      <c r="C1889" s="7"/>
      <c r="D1889" s="7"/>
      <c r="E1889" s="7"/>
    </row>
    <row r="1890" spans="2:5" x14ac:dyDescent="0.25">
      <c r="B1890" s="7"/>
      <c r="C1890" s="7"/>
      <c r="D1890" s="7"/>
      <c r="E1890" s="7"/>
    </row>
    <row r="1891" spans="2:5" x14ac:dyDescent="0.25">
      <c r="B1891" s="7"/>
      <c r="C1891" s="7"/>
      <c r="D1891" s="7"/>
      <c r="E1891" s="7"/>
    </row>
    <row r="1892" spans="2:5" x14ac:dyDescent="0.25">
      <c r="B1892" s="7"/>
      <c r="C1892" s="7"/>
      <c r="D1892" s="7"/>
      <c r="E1892" s="7"/>
    </row>
    <row r="1893" spans="2:5" x14ac:dyDescent="0.25">
      <c r="B1893" s="7"/>
      <c r="C1893" s="7"/>
      <c r="D1893" s="7"/>
      <c r="E1893" s="7"/>
    </row>
    <row r="1894" spans="2:5" x14ac:dyDescent="0.25">
      <c r="B1894" s="7"/>
      <c r="C1894" s="7"/>
      <c r="D1894" s="7"/>
      <c r="E1894" s="7"/>
    </row>
    <row r="1895" spans="2:5" x14ac:dyDescent="0.25">
      <c r="B1895" s="7"/>
      <c r="C1895" s="7"/>
      <c r="D1895" s="7"/>
      <c r="E1895" s="7"/>
    </row>
    <row r="1896" spans="2:5" x14ac:dyDescent="0.25">
      <c r="B1896" s="7"/>
      <c r="C1896" s="7"/>
      <c r="D1896" s="7"/>
      <c r="E1896" s="7"/>
    </row>
    <row r="1897" spans="2:5" x14ac:dyDescent="0.25">
      <c r="B1897" s="7"/>
      <c r="C1897" s="7"/>
      <c r="D1897" s="7"/>
      <c r="E1897" s="7"/>
    </row>
    <row r="1898" spans="2:5" x14ac:dyDescent="0.25">
      <c r="B1898" s="7"/>
      <c r="C1898" s="7"/>
      <c r="D1898" s="7"/>
      <c r="E1898" s="7"/>
    </row>
    <row r="1899" spans="2:5" x14ac:dyDescent="0.25">
      <c r="B1899" s="7"/>
      <c r="C1899" s="7"/>
      <c r="D1899" s="7"/>
      <c r="E1899" s="7"/>
    </row>
    <row r="1900" spans="2:5" x14ac:dyDescent="0.25">
      <c r="B1900" s="7"/>
      <c r="C1900" s="7"/>
      <c r="D1900" s="7"/>
      <c r="E1900" s="7"/>
    </row>
    <row r="1901" spans="2:5" x14ac:dyDescent="0.25">
      <c r="B1901" s="7"/>
      <c r="C1901" s="7"/>
      <c r="D1901" s="7"/>
      <c r="E1901" s="7"/>
    </row>
    <row r="1902" spans="2:5" x14ac:dyDescent="0.25">
      <c r="B1902" s="7"/>
      <c r="C1902" s="7"/>
      <c r="D1902" s="7"/>
      <c r="E1902" s="7"/>
    </row>
    <row r="1903" spans="2:5" x14ac:dyDescent="0.25">
      <c r="B1903" s="7"/>
      <c r="C1903" s="7"/>
      <c r="D1903" s="7"/>
      <c r="E1903" s="7"/>
    </row>
    <row r="1904" spans="2:5" x14ac:dyDescent="0.25">
      <c r="B1904" s="7"/>
      <c r="C1904" s="7"/>
      <c r="D1904" s="7"/>
      <c r="E1904" s="7"/>
    </row>
    <row r="1905" spans="2:5" x14ac:dyDescent="0.25">
      <c r="B1905" s="7"/>
      <c r="C1905" s="7"/>
      <c r="D1905" s="7"/>
      <c r="E1905" s="7"/>
    </row>
    <row r="1906" spans="2:5" x14ac:dyDescent="0.25">
      <c r="B1906" s="7"/>
      <c r="C1906" s="7"/>
      <c r="D1906" s="7"/>
      <c r="E1906" s="7"/>
    </row>
    <row r="1907" spans="2:5" x14ac:dyDescent="0.25">
      <c r="B1907" s="7"/>
      <c r="C1907" s="7"/>
      <c r="D1907" s="7"/>
      <c r="E1907" s="7"/>
    </row>
    <row r="1908" spans="2:5" x14ac:dyDescent="0.25">
      <c r="B1908" s="7"/>
      <c r="C1908" s="7"/>
      <c r="D1908" s="7"/>
      <c r="E1908" s="7"/>
    </row>
    <row r="1909" spans="2:5" x14ac:dyDescent="0.25">
      <c r="B1909" s="7"/>
      <c r="C1909" s="7"/>
      <c r="D1909" s="7"/>
      <c r="E1909" s="7"/>
    </row>
    <row r="1910" spans="2:5" x14ac:dyDescent="0.25">
      <c r="B1910" s="7"/>
      <c r="C1910" s="7"/>
      <c r="D1910" s="7"/>
      <c r="E1910" s="7"/>
    </row>
    <row r="1911" spans="2:5" x14ac:dyDescent="0.25">
      <c r="B1911" s="7"/>
      <c r="C1911" s="7"/>
      <c r="D1911" s="7"/>
      <c r="E1911" s="7"/>
    </row>
    <row r="1912" spans="2:5" x14ac:dyDescent="0.25">
      <c r="B1912" s="7"/>
      <c r="C1912" s="7"/>
      <c r="D1912" s="7"/>
      <c r="E1912" s="7"/>
    </row>
    <row r="1913" spans="2:5" x14ac:dyDescent="0.25">
      <c r="B1913" s="7"/>
      <c r="C1913" s="7"/>
      <c r="D1913" s="7"/>
      <c r="E1913" s="7"/>
    </row>
    <row r="1914" spans="2:5" x14ac:dyDescent="0.25">
      <c r="B1914" s="7"/>
      <c r="C1914" s="7"/>
      <c r="D1914" s="7"/>
      <c r="E1914" s="7"/>
    </row>
    <row r="1915" spans="2:5" x14ac:dyDescent="0.25">
      <c r="B1915" s="7"/>
      <c r="C1915" s="7"/>
      <c r="D1915" s="7"/>
      <c r="E1915" s="7"/>
    </row>
    <row r="1916" spans="2:5" x14ac:dyDescent="0.25">
      <c r="B1916" s="7"/>
      <c r="C1916" s="7"/>
      <c r="D1916" s="7"/>
      <c r="E1916" s="7"/>
    </row>
    <row r="1917" spans="2:5" x14ac:dyDescent="0.25">
      <c r="B1917" s="7"/>
      <c r="C1917" s="7"/>
      <c r="D1917" s="7"/>
      <c r="E1917" s="7"/>
    </row>
    <row r="1918" spans="2:5" x14ac:dyDescent="0.25">
      <c r="B1918" s="7"/>
      <c r="C1918" s="7"/>
      <c r="D1918" s="7"/>
      <c r="E1918" s="7"/>
    </row>
    <row r="1919" spans="2:5" x14ac:dyDescent="0.25">
      <c r="B1919" s="7"/>
      <c r="C1919" s="7"/>
      <c r="D1919" s="7"/>
      <c r="E1919" s="7"/>
    </row>
    <row r="1920" spans="2:5" x14ac:dyDescent="0.25">
      <c r="B1920" s="7"/>
      <c r="C1920" s="7"/>
      <c r="D1920" s="7"/>
      <c r="E1920" s="7"/>
    </row>
    <row r="1921" spans="2:5" x14ac:dyDescent="0.25">
      <c r="B1921" s="7"/>
      <c r="C1921" s="7"/>
      <c r="D1921" s="7"/>
      <c r="E1921" s="7"/>
    </row>
    <row r="1922" spans="2:5" x14ac:dyDescent="0.25">
      <c r="B1922" s="7"/>
      <c r="C1922" s="7"/>
      <c r="D1922" s="7"/>
      <c r="E1922" s="7"/>
    </row>
    <row r="1923" spans="2:5" x14ac:dyDescent="0.25">
      <c r="B1923" s="7"/>
      <c r="C1923" s="7"/>
      <c r="D1923" s="7"/>
      <c r="E1923" s="7"/>
    </row>
    <row r="1924" spans="2:5" x14ac:dyDescent="0.25">
      <c r="B1924" s="7"/>
      <c r="C1924" s="7"/>
      <c r="D1924" s="7"/>
      <c r="E1924" s="7"/>
    </row>
    <row r="1925" spans="2:5" x14ac:dyDescent="0.25">
      <c r="B1925" s="7"/>
      <c r="C1925" s="7"/>
      <c r="D1925" s="7"/>
      <c r="E1925" s="7"/>
    </row>
    <row r="1926" spans="2:5" x14ac:dyDescent="0.25">
      <c r="B1926" s="7"/>
      <c r="C1926" s="7"/>
      <c r="D1926" s="7"/>
      <c r="E1926" s="7"/>
    </row>
    <row r="1927" spans="2:5" x14ac:dyDescent="0.25">
      <c r="B1927" s="7"/>
      <c r="C1927" s="7"/>
      <c r="D1927" s="7"/>
      <c r="E1927" s="7"/>
    </row>
    <row r="1928" spans="2:5" x14ac:dyDescent="0.25">
      <c r="B1928" s="7"/>
      <c r="C1928" s="7"/>
      <c r="D1928" s="7"/>
      <c r="E1928" s="7"/>
    </row>
    <row r="1929" spans="2:5" x14ac:dyDescent="0.25">
      <c r="B1929" s="7"/>
      <c r="C1929" s="7"/>
      <c r="D1929" s="7"/>
      <c r="E1929" s="7"/>
    </row>
    <row r="1930" spans="2:5" x14ac:dyDescent="0.25">
      <c r="B1930" s="7"/>
      <c r="C1930" s="7"/>
      <c r="D1930" s="7"/>
      <c r="E1930" s="7"/>
    </row>
    <row r="1931" spans="2:5" x14ac:dyDescent="0.25">
      <c r="B1931" s="7"/>
      <c r="C1931" s="7"/>
      <c r="D1931" s="7"/>
      <c r="E1931" s="7"/>
    </row>
    <row r="1932" spans="2:5" x14ac:dyDescent="0.25">
      <c r="B1932" s="7"/>
      <c r="C1932" s="7"/>
      <c r="D1932" s="7"/>
      <c r="E1932" s="7"/>
    </row>
    <row r="1933" spans="2:5" x14ac:dyDescent="0.25">
      <c r="B1933" s="7"/>
      <c r="C1933" s="7"/>
      <c r="D1933" s="7"/>
      <c r="E1933" s="7"/>
    </row>
    <row r="1934" spans="2:5" x14ac:dyDescent="0.25">
      <c r="B1934" s="7"/>
      <c r="C1934" s="7"/>
      <c r="D1934" s="7"/>
      <c r="E1934" s="7"/>
    </row>
    <row r="1935" spans="2:5" x14ac:dyDescent="0.25">
      <c r="B1935" s="7"/>
      <c r="C1935" s="7"/>
      <c r="D1935" s="7"/>
      <c r="E1935" s="7"/>
    </row>
    <row r="1936" spans="2:5" x14ac:dyDescent="0.25">
      <c r="B1936" s="7"/>
      <c r="C1936" s="7"/>
      <c r="D1936" s="7"/>
      <c r="E1936" s="7"/>
    </row>
    <row r="1937" spans="2:5" x14ac:dyDescent="0.25">
      <c r="B1937" s="7"/>
      <c r="C1937" s="7"/>
      <c r="D1937" s="7"/>
      <c r="E1937" s="7"/>
    </row>
    <row r="1938" spans="2:5" x14ac:dyDescent="0.25">
      <c r="B1938" s="7"/>
      <c r="C1938" s="7"/>
      <c r="D1938" s="7"/>
      <c r="E1938" s="7"/>
    </row>
    <row r="1939" spans="2:5" x14ac:dyDescent="0.25">
      <c r="B1939" s="7"/>
      <c r="C1939" s="7"/>
      <c r="D1939" s="7"/>
      <c r="E1939" s="7"/>
    </row>
    <row r="1940" spans="2:5" x14ac:dyDescent="0.25">
      <c r="B1940" s="7"/>
      <c r="C1940" s="7"/>
      <c r="D1940" s="7"/>
      <c r="E1940" s="7"/>
    </row>
    <row r="1941" spans="2:5" x14ac:dyDescent="0.25">
      <c r="B1941" s="7"/>
      <c r="C1941" s="7"/>
      <c r="D1941" s="7"/>
      <c r="E1941" s="7"/>
    </row>
    <row r="1942" spans="2:5" x14ac:dyDescent="0.25">
      <c r="B1942" s="7"/>
      <c r="C1942" s="7"/>
      <c r="D1942" s="7"/>
      <c r="E1942" s="7"/>
    </row>
    <row r="1943" spans="2:5" x14ac:dyDescent="0.25">
      <c r="B1943" s="7"/>
      <c r="C1943" s="7"/>
      <c r="D1943" s="7"/>
      <c r="E1943" s="7"/>
    </row>
    <row r="1944" spans="2:5" x14ac:dyDescent="0.25">
      <c r="B1944" s="7"/>
      <c r="C1944" s="7"/>
      <c r="D1944" s="7"/>
      <c r="E1944" s="7"/>
    </row>
    <row r="1945" spans="2:5" x14ac:dyDescent="0.25">
      <c r="B1945" s="7"/>
      <c r="C1945" s="7"/>
      <c r="D1945" s="7"/>
      <c r="E1945" s="7"/>
    </row>
    <row r="1946" spans="2:5" x14ac:dyDescent="0.25">
      <c r="B1946" s="7"/>
      <c r="C1946" s="7"/>
      <c r="D1946" s="7"/>
      <c r="E1946" s="7"/>
    </row>
    <row r="1947" spans="2:5" x14ac:dyDescent="0.25">
      <c r="B1947" s="7"/>
      <c r="C1947" s="7"/>
      <c r="D1947" s="7"/>
      <c r="E1947" s="7"/>
    </row>
    <row r="1948" spans="2:5" x14ac:dyDescent="0.25">
      <c r="B1948" s="7"/>
      <c r="C1948" s="7"/>
      <c r="D1948" s="7"/>
      <c r="E1948" s="7"/>
    </row>
    <row r="1949" spans="2:5" x14ac:dyDescent="0.25">
      <c r="B1949" s="7"/>
      <c r="C1949" s="7"/>
      <c r="D1949" s="7"/>
      <c r="E1949" s="7"/>
    </row>
    <row r="1950" spans="2:5" x14ac:dyDescent="0.25">
      <c r="B1950" s="7"/>
      <c r="C1950" s="7"/>
      <c r="D1950" s="7"/>
      <c r="E1950" s="7"/>
    </row>
  </sheetData>
  <autoFilter ref="A1:AO1162" xr:uid="{25DC3AAF-8728-446A-8E91-990B833D2DEA}"/>
  <conditionalFormatting sqref="B9:B10">
    <cfRule type="duplicateValues" dxfId="240" priority="69"/>
  </conditionalFormatting>
  <conditionalFormatting sqref="B16">
    <cfRule type="duplicateValues" dxfId="239" priority="58"/>
  </conditionalFormatting>
  <conditionalFormatting sqref="B18">
    <cfRule type="duplicateValues" dxfId="238" priority="57"/>
  </conditionalFormatting>
  <conditionalFormatting sqref="B21">
    <cfRule type="duplicateValues" dxfId="237" priority="56"/>
  </conditionalFormatting>
  <conditionalFormatting sqref="B26">
    <cfRule type="duplicateValues" dxfId="236" priority="55"/>
  </conditionalFormatting>
  <conditionalFormatting sqref="B29">
    <cfRule type="duplicateValues" dxfId="235" priority="54"/>
  </conditionalFormatting>
  <conditionalFormatting sqref="B35:B36">
    <cfRule type="duplicateValues" dxfId="234" priority="53"/>
  </conditionalFormatting>
  <conditionalFormatting sqref="B43">
    <cfRule type="duplicateValues" dxfId="233" priority="52"/>
  </conditionalFormatting>
  <conditionalFormatting sqref="B97">
    <cfRule type="duplicateValues" dxfId="232" priority="51"/>
  </conditionalFormatting>
  <conditionalFormatting sqref="B99">
    <cfRule type="duplicateValues" dxfId="231" priority="50"/>
  </conditionalFormatting>
  <conditionalFormatting sqref="B100">
    <cfRule type="duplicateValues" dxfId="230" priority="49"/>
  </conditionalFormatting>
  <conditionalFormatting sqref="B102">
    <cfRule type="duplicateValues" dxfId="229" priority="48"/>
  </conditionalFormatting>
  <conditionalFormatting sqref="B106:B107">
    <cfRule type="duplicateValues" dxfId="228" priority="47"/>
  </conditionalFormatting>
  <conditionalFormatting sqref="B130">
    <cfRule type="duplicateValues" dxfId="227" priority="46"/>
  </conditionalFormatting>
  <conditionalFormatting sqref="B139:B141">
    <cfRule type="duplicateValues" dxfId="226" priority="45"/>
  </conditionalFormatting>
  <conditionalFormatting sqref="B147">
    <cfRule type="duplicateValues" dxfId="225" priority="44"/>
  </conditionalFormatting>
  <conditionalFormatting sqref="B157:B159">
    <cfRule type="duplicateValues" dxfId="224" priority="43"/>
  </conditionalFormatting>
  <conditionalFormatting sqref="B195">
    <cfRule type="duplicateValues" dxfId="223" priority="42"/>
  </conditionalFormatting>
  <conditionalFormatting sqref="B202">
    <cfRule type="duplicateValues" dxfId="222" priority="41"/>
  </conditionalFormatting>
  <conditionalFormatting sqref="B205">
    <cfRule type="duplicateValues" dxfId="221" priority="40"/>
  </conditionalFormatting>
  <conditionalFormatting sqref="B207:B209">
    <cfRule type="duplicateValues" dxfId="220" priority="39"/>
  </conditionalFormatting>
  <conditionalFormatting sqref="B211:B212">
    <cfRule type="duplicateValues" dxfId="219" priority="38"/>
  </conditionalFormatting>
  <conditionalFormatting sqref="B215">
    <cfRule type="duplicateValues" dxfId="218" priority="37"/>
  </conditionalFormatting>
  <conditionalFormatting sqref="B218:B220">
    <cfRule type="duplicateValues" dxfId="217" priority="36"/>
  </conditionalFormatting>
  <conditionalFormatting sqref="B222">
    <cfRule type="duplicateValues" dxfId="216" priority="76"/>
  </conditionalFormatting>
  <conditionalFormatting sqref="B227:B231">
    <cfRule type="duplicateValues" dxfId="215" priority="34"/>
  </conditionalFormatting>
  <conditionalFormatting sqref="B236:B237">
    <cfRule type="duplicateValues" dxfId="214" priority="33"/>
  </conditionalFormatting>
  <conditionalFormatting sqref="B239">
    <cfRule type="duplicateValues" dxfId="213" priority="32"/>
  </conditionalFormatting>
  <conditionalFormatting sqref="B241:B243">
    <cfRule type="duplicateValues" dxfId="212" priority="31"/>
  </conditionalFormatting>
  <conditionalFormatting sqref="B246">
    <cfRule type="duplicateValues" dxfId="211" priority="30"/>
  </conditionalFormatting>
  <conditionalFormatting sqref="B253">
    <cfRule type="duplicateValues" dxfId="210" priority="29"/>
  </conditionalFormatting>
  <conditionalFormatting sqref="B256">
    <cfRule type="duplicateValues" dxfId="209" priority="28"/>
  </conditionalFormatting>
  <conditionalFormatting sqref="B262:B266">
    <cfRule type="duplicateValues" dxfId="208" priority="27"/>
  </conditionalFormatting>
  <conditionalFormatting sqref="B280">
    <cfRule type="duplicateValues" dxfId="207" priority="26"/>
  </conditionalFormatting>
  <conditionalFormatting sqref="B283:B287">
    <cfRule type="duplicateValues" dxfId="206" priority="25"/>
  </conditionalFormatting>
  <conditionalFormatting sqref="B289:B290">
    <cfRule type="duplicateValues" dxfId="205" priority="24"/>
  </conditionalFormatting>
  <conditionalFormatting sqref="B291">
    <cfRule type="duplicateValues" dxfId="204" priority="23"/>
  </conditionalFormatting>
  <conditionalFormatting sqref="B292:B302">
    <cfRule type="duplicateValues" dxfId="203" priority="22"/>
  </conditionalFormatting>
  <conditionalFormatting sqref="B319">
    <cfRule type="duplicateValues" dxfId="202" priority="21"/>
  </conditionalFormatting>
  <conditionalFormatting sqref="B324">
    <cfRule type="duplicateValues" dxfId="201" priority="20"/>
  </conditionalFormatting>
  <conditionalFormatting sqref="B326">
    <cfRule type="duplicateValues" dxfId="200" priority="19"/>
  </conditionalFormatting>
  <conditionalFormatting sqref="B328">
    <cfRule type="duplicateValues" dxfId="199" priority="18"/>
  </conditionalFormatting>
  <conditionalFormatting sqref="B330">
    <cfRule type="duplicateValues" dxfId="198" priority="17"/>
  </conditionalFormatting>
  <conditionalFormatting sqref="B332">
    <cfRule type="duplicateValues" dxfId="197" priority="16"/>
  </conditionalFormatting>
  <conditionalFormatting sqref="B335">
    <cfRule type="duplicateValues" dxfId="196" priority="15"/>
  </conditionalFormatting>
  <conditionalFormatting sqref="B338">
    <cfRule type="duplicateValues" dxfId="195" priority="14"/>
  </conditionalFormatting>
  <conditionalFormatting sqref="B357:B359">
    <cfRule type="duplicateValues" dxfId="194" priority="2"/>
  </conditionalFormatting>
  <conditionalFormatting sqref="B385:B388">
    <cfRule type="duplicateValues" dxfId="193" priority="13"/>
  </conditionalFormatting>
  <conditionalFormatting sqref="B393:B396">
    <cfRule type="duplicateValues" dxfId="192" priority="12"/>
  </conditionalFormatting>
  <conditionalFormatting sqref="B400:B417">
    <cfRule type="duplicateValues" dxfId="191" priority="11"/>
  </conditionalFormatting>
  <conditionalFormatting sqref="B433">
    <cfRule type="duplicateValues" dxfId="190" priority="10"/>
  </conditionalFormatting>
  <conditionalFormatting sqref="B439:B442">
    <cfRule type="duplicateValues" dxfId="189" priority="9"/>
  </conditionalFormatting>
  <conditionalFormatting sqref="B462">
    <cfRule type="duplicateValues" dxfId="188" priority="7"/>
  </conditionalFormatting>
  <conditionalFormatting sqref="B466">
    <cfRule type="duplicateValues" dxfId="187" priority="8"/>
  </conditionalFormatting>
  <conditionalFormatting sqref="B472:B474">
    <cfRule type="duplicateValues" dxfId="186" priority="6"/>
  </conditionalFormatting>
  <conditionalFormatting sqref="B528:B529">
    <cfRule type="duplicateValues" dxfId="185" priority="78"/>
  </conditionalFormatting>
  <conditionalFormatting sqref="B530:B536 B397:B399 B418:B432 B434:B438 B443:B461 B463:B465 B467:B471 B475:B527 B539:B1160 B2:B8 B11:B15 B17 B19:B20 B22:B25 B27:B28 B30:B34 B37:B42 B44:B96 B98 B101 B103:B105 B108:B129 B131:B138 B142:B146 B148:B156 B160:B194 B196:B201 B203:B204 B206 B210 B213:B214 B216:B217 B221 B223:B226 B232:B235 B238 B240 B244:B245 B247:B252 B254:B255 B257:B261 B267:B279 B281:B282 B288 B303:B318 B320:B323 B325 B327 B329 B331 B333:B334 B336:B337 B339:B356 B360:B384 B389:B392">
    <cfRule type="duplicateValues" dxfId="184" priority="74"/>
  </conditionalFormatting>
  <conditionalFormatting sqref="B537:B538">
    <cfRule type="duplicateValues" dxfId="183" priority="4"/>
  </conditionalFormatting>
  <conditionalFormatting sqref="B1161">
    <cfRule type="duplicateValues" dxfId="182" priority="3"/>
  </conditionalFormatting>
  <conditionalFormatting sqref="B1162">
    <cfRule type="duplicateValues" dxfId="181" priority="60"/>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E2F2C-37D0-4325-8AE8-9A4662E2E882}">
  <sheetPr>
    <tabColor rgb="FF92D050"/>
  </sheetPr>
  <dimension ref="A1:AL1180"/>
  <sheetViews>
    <sheetView zoomScale="115" zoomScaleNormal="115" workbookViewId="0">
      <pane xSplit="4" ySplit="1" topLeftCell="E1027" activePane="bottomRight" state="frozen"/>
      <selection pane="topRight" activeCell="E1" sqref="E1"/>
      <selection pane="bottomLeft" activeCell="A2" sqref="A2"/>
      <selection pane="bottomRight" activeCell="I1" sqref="I1:I1048576"/>
    </sheetView>
  </sheetViews>
  <sheetFormatPr baseColWidth="10" defaultRowHeight="12" x14ac:dyDescent="0.25"/>
  <cols>
    <col min="1" max="1" width="7.140625" style="7" customWidth="1"/>
    <col min="2" max="2" width="11.140625" style="7" customWidth="1"/>
    <col min="3" max="3" width="38.42578125" style="14" customWidth="1"/>
    <col min="4" max="4" width="47.28515625" style="14" customWidth="1"/>
    <col min="5" max="6" width="17.42578125" style="94" customWidth="1"/>
    <col min="7" max="8" width="15.42578125" style="95" customWidth="1"/>
    <col min="9" max="9" width="20.28515625" style="7" hidden="1" customWidth="1"/>
    <col min="10" max="10" width="15.7109375" style="7" customWidth="1"/>
    <col min="11" max="16384" width="11.42578125" style="7"/>
  </cols>
  <sheetData>
    <row r="1" spans="1:10" s="2" customFormat="1" ht="36" customHeight="1" x14ac:dyDescent="0.25">
      <c r="A1" s="1" t="s">
        <v>0</v>
      </c>
      <c r="B1" s="1" t="s">
        <v>1</v>
      </c>
      <c r="C1" s="1" t="s">
        <v>2</v>
      </c>
      <c r="D1" s="1" t="s">
        <v>3</v>
      </c>
      <c r="E1" s="91" t="s">
        <v>1293</v>
      </c>
      <c r="F1" s="91" t="s">
        <v>1294</v>
      </c>
      <c r="G1" s="92" t="s">
        <v>6</v>
      </c>
      <c r="H1" s="92" t="s">
        <v>1297</v>
      </c>
      <c r="I1" s="103" t="s">
        <v>1287</v>
      </c>
      <c r="J1" s="117" t="s">
        <v>1296</v>
      </c>
    </row>
    <row r="2" spans="1:10" ht="22.5" x14ac:dyDescent="0.25">
      <c r="A2" s="6">
        <v>1</v>
      </c>
      <c r="B2" s="28">
        <v>324102</v>
      </c>
      <c r="C2" s="29" t="s">
        <v>269</v>
      </c>
      <c r="D2" s="30" t="s">
        <v>14</v>
      </c>
      <c r="E2" s="77" t="s">
        <v>1295</v>
      </c>
      <c r="F2" s="78">
        <v>8614545.4545454551</v>
      </c>
      <c r="G2" s="93">
        <f t="shared" ref="G2:G28" si="0">+MIN(E2:F2)</f>
        <v>8614545.4545454551</v>
      </c>
      <c r="H2" s="102" t="s">
        <v>1301</v>
      </c>
      <c r="I2" s="96">
        <v>1</v>
      </c>
      <c r="J2" s="26">
        <f t="shared" ref="J2:J37" si="1">+G2</f>
        <v>8614545.4545454551</v>
      </c>
    </row>
    <row r="3" spans="1:10" x14ac:dyDescent="0.25">
      <c r="A3" s="18">
        <v>2</v>
      </c>
      <c r="B3" s="31">
        <v>340401</v>
      </c>
      <c r="C3" s="32" t="s">
        <v>380</v>
      </c>
      <c r="D3" s="30" t="s">
        <v>14</v>
      </c>
      <c r="E3" s="79">
        <v>339490.04000000004</v>
      </c>
      <c r="F3" s="78">
        <v>327391.755</v>
      </c>
      <c r="G3" s="93">
        <f t="shared" si="0"/>
        <v>327391.755</v>
      </c>
      <c r="H3" s="93">
        <f>+E3-F3</f>
        <v>12098.285000000033</v>
      </c>
      <c r="I3" s="113">
        <v>4</v>
      </c>
      <c r="J3" s="26">
        <f t="shared" si="1"/>
        <v>327391.755</v>
      </c>
    </row>
    <row r="4" spans="1:10" ht="33.75" x14ac:dyDescent="0.25">
      <c r="A4" s="18">
        <v>3</v>
      </c>
      <c r="B4" s="28">
        <v>340903</v>
      </c>
      <c r="C4" s="34" t="s">
        <v>382</v>
      </c>
      <c r="D4" s="30" t="s">
        <v>14</v>
      </c>
      <c r="E4" s="77" t="s">
        <v>1295</v>
      </c>
      <c r="F4" s="78">
        <v>11021000</v>
      </c>
      <c r="G4" s="93">
        <f t="shared" si="0"/>
        <v>11021000</v>
      </c>
      <c r="H4" s="93" t="s">
        <v>1301</v>
      </c>
      <c r="I4" s="96">
        <v>1</v>
      </c>
      <c r="J4" s="26">
        <f t="shared" si="1"/>
        <v>11021000</v>
      </c>
    </row>
    <row r="5" spans="1:10" ht="101.25" x14ac:dyDescent="0.25">
      <c r="A5" s="18">
        <v>4</v>
      </c>
      <c r="B5" s="31">
        <v>351101</v>
      </c>
      <c r="C5" s="32" t="s">
        <v>383</v>
      </c>
      <c r="D5" s="32" t="s">
        <v>384</v>
      </c>
      <c r="E5" s="79">
        <v>4042413.7600000007</v>
      </c>
      <c r="F5" s="78">
        <v>26963699.279999997</v>
      </c>
      <c r="G5" s="93">
        <f t="shared" si="0"/>
        <v>4042413.7600000007</v>
      </c>
      <c r="H5" s="93">
        <f>+E5-F5</f>
        <v>-22921285.519999996</v>
      </c>
      <c r="I5" s="104">
        <v>2</v>
      </c>
      <c r="J5" s="26">
        <f t="shared" si="1"/>
        <v>4042413.7600000007</v>
      </c>
    </row>
    <row r="6" spans="1:10" ht="202.5" x14ac:dyDescent="0.25">
      <c r="A6" s="18">
        <v>5</v>
      </c>
      <c r="B6" s="27">
        <v>351103</v>
      </c>
      <c r="C6" s="35" t="s">
        <v>385</v>
      </c>
      <c r="D6" s="33" t="s">
        <v>386</v>
      </c>
      <c r="E6" s="80">
        <v>19879000</v>
      </c>
      <c r="F6" s="77" t="s">
        <v>1295</v>
      </c>
      <c r="G6" s="93">
        <f t="shared" si="0"/>
        <v>19879000</v>
      </c>
      <c r="H6" s="93" t="s">
        <v>1301</v>
      </c>
      <c r="I6" s="96" t="s">
        <v>1300</v>
      </c>
      <c r="J6" s="26">
        <f t="shared" si="1"/>
        <v>19879000</v>
      </c>
    </row>
    <row r="7" spans="1:10" ht="101.25" x14ac:dyDescent="0.25">
      <c r="A7" s="19">
        <v>6</v>
      </c>
      <c r="B7" s="31">
        <v>351201</v>
      </c>
      <c r="C7" s="32" t="s">
        <v>387</v>
      </c>
      <c r="D7" s="32" t="s">
        <v>384</v>
      </c>
      <c r="E7" s="79">
        <v>3360193.2600000002</v>
      </c>
      <c r="F7" s="77" t="s">
        <v>1295</v>
      </c>
      <c r="G7" s="93">
        <f t="shared" si="0"/>
        <v>3360193.2600000002</v>
      </c>
      <c r="H7" s="93" t="s">
        <v>1301</v>
      </c>
      <c r="I7" s="96" t="s">
        <v>1300</v>
      </c>
      <c r="J7" s="26">
        <f t="shared" si="1"/>
        <v>3360193.2600000002</v>
      </c>
    </row>
    <row r="8" spans="1:10" ht="202.5" x14ac:dyDescent="0.25">
      <c r="A8" s="18">
        <v>7</v>
      </c>
      <c r="B8" s="27">
        <v>351203</v>
      </c>
      <c r="C8" s="35" t="s">
        <v>388</v>
      </c>
      <c r="D8" s="33" t="s">
        <v>386</v>
      </c>
      <c r="E8" s="80">
        <v>19879000</v>
      </c>
      <c r="F8" s="81" t="s">
        <v>1295</v>
      </c>
      <c r="G8" s="93">
        <f t="shared" si="0"/>
        <v>19879000</v>
      </c>
      <c r="H8" s="93" t="s">
        <v>1301</v>
      </c>
      <c r="I8" s="96" t="s">
        <v>1300</v>
      </c>
      <c r="J8" s="26">
        <f t="shared" si="1"/>
        <v>19879000</v>
      </c>
    </row>
    <row r="9" spans="1:10" ht="213.75" x14ac:dyDescent="0.25">
      <c r="A9" s="6">
        <v>8</v>
      </c>
      <c r="B9" s="37">
        <v>351803</v>
      </c>
      <c r="C9" s="29" t="s">
        <v>270</v>
      </c>
      <c r="D9" s="30" t="s">
        <v>390</v>
      </c>
      <c r="E9" s="78" t="s">
        <v>1295</v>
      </c>
      <c r="F9" s="82">
        <v>1309376.1699999997</v>
      </c>
      <c r="G9" s="93">
        <f t="shared" si="0"/>
        <v>1309376.1699999997</v>
      </c>
      <c r="H9" s="93" t="s">
        <v>1301</v>
      </c>
      <c r="I9" s="96">
        <v>1</v>
      </c>
      <c r="J9" s="26">
        <f t="shared" si="1"/>
        <v>1309376.1699999997</v>
      </c>
    </row>
    <row r="10" spans="1:10" ht="101.25" x14ac:dyDescent="0.25">
      <c r="A10" s="18">
        <v>8</v>
      </c>
      <c r="B10" s="36">
        <v>351401</v>
      </c>
      <c r="C10" s="32" t="s">
        <v>389</v>
      </c>
      <c r="D10" s="32" t="s">
        <v>384</v>
      </c>
      <c r="E10" s="79">
        <v>3137419.4800000004</v>
      </c>
      <c r="F10" s="82">
        <v>26963699.279999997</v>
      </c>
      <c r="G10" s="93">
        <f t="shared" si="0"/>
        <v>3137419.4800000004</v>
      </c>
      <c r="H10" s="93">
        <f>+E10-F10</f>
        <v>-23826279.799999997</v>
      </c>
      <c r="I10" s="106">
        <v>2</v>
      </c>
      <c r="J10" s="26">
        <f t="shared" si="1"/>
        <v>3137419.4800000004</v>
      </c>
    </row>
    <row r="11" spans="1:10" ht="326.25" x14ac:dyDescent="0.25">
      <c r="A11" s="18">
        <v>10</v>
      </c>
      <c r="B11" s="27">
        <v>352101</v>
      </c>
      <c r="C11" s="35" t="s">
        <v>391</v>
      </c>
      <c r="D11" s="33" t="s">
        <v>392</v>
      </c>
      <c r="E11" s="80">
        <v>38610000</v>
      </c>
      <c r="F11" s="82">
        <v>41166619</v>
      </c>
      <c r="G11" s="93">
        <f t="shared" si="0"/>
        <v>38610000</v>
      </c>
      <c r="H11" s="93">
        <f>+E11-F11</f>
        <v>-2556619</v>
      </c>
      <c r="I11" s="104">
        <v>2</v>
      </c>
      <c r="J11" s="26">
        <f t="shared" si="1"/>
        <v>38610000</v>
      </c>
    </row>
    <row r="12" spans="1:10" ht="337.5" x14ac:dyDescent="0.25">
      <c r="A12" s="18">
        <v>11</v>
      </c>
      <c r="B12" s="28">
        <v>352102</v>
      </c>
      <c r="C12" s="29" t="s">
        <v>271</v>
      </c>
      <c r="D12" s="30" t="s">
        <v>272</v>
      </c>
      <c r="E12" s="78" t="s">
        <v>1295</v>
      </c>
      <c r="F12" s="78">
        <v>26637859.999999996</v>
      </c>
      <c r="G12" s="93">
        <f t="shared" si="0"/>
        <v>26637859.999999996</v>
      </c>
      <c r="H12" s="93" t="s">
        <v>1301</v>
      </c>
      <c r="I12" s="96">
        <v>1</v>
      </c>
      <c r="J12" s="26">
        <f t="shared" si="1"/>
        <v>26637859.999999996</v>
      </c>
    </row>
    <row r="13" spans="1:10" ht="326.25" x14ac:dyDescent="0.25">
      <c r="A13" s="18">
        <v>12</v>
      </c>
      <c r="B13" s="27">
        <v>352103</v>
      </c>
      <c r="C13" s="35" t="s">
        <v>393</v>
      </c>
      <c r="D13" s="33" t="s">
        <v>394</v>
      </c>
      <c r="E13" s="80">
        <v>109500000</v>
      </c>
      <c r="F13" s="78">
        <v>122966999.99999999</v>
      </c>
      <c r="G13" s="93">
        <f t="shared" si="0"/>
        <v>109500000</v>
      </c>
      <c r="H13" s="93">
        <f>+E13-F13</f>
        <v>-13466999.999999985</v>
      </c>
      <c r="I13" s="104">
        <v>2</v>
      </c>
      <c r="J13" s="26">
        <f t="shared" si="1"/>
        <v>109500000</v>
      </c>
    </row>
    <row r="14" spans="1:10" ht="281.25" x14ac:dyDescent="0.25">
      <c r="A14" s="18">
        <v>13</v>
      </c>
      <c r="B14" s="27">
        <v>352201</v>
      </c>
      <c r="C14" s="35" t="s">
        <v>395</v>
      </c>
      <c r="D14" s="33" t="s">
        <v>396</v>
      </c>
      <c r="E14" s="80">
        <v>38610000</v>
      </c>
      <c r="F14" s="78">
        <v>41166619</v>
      </c>
      <c r="G14" s="93">
        <f t="shared" si="0"/>
        <v>38610000</v>
      </c>
      <c r="H14" s="93">
        <f>+E14-F14</f>
        <v>-2556619</v>
      </c>
      <c r="I14" s="104">
        <v>2</v>
      </c>
      <c r="J14" s="26">
        <f t="shared" si="1"/>
        <v>38610000</v>
      </c>
    </row>
    <row r="15" spans="1:10" ht="157.5" x14ac:dyDescent="0.25">
      <c r="A15" s="18">
        <v>14</v>
      </c>
      <c r="B15" s="28">
        <v>352202</v>
      </c>
      <c r="C15" s="29" t="s">
        <v>273</v>
      </c>
      <c r="D15" s="30" t="s">
        <v>274</v>
      </c>
      <c r="E15" s="83" t="s">
        <v>1295</v>
      </c>
      <c r="F15" s="82">
        <v>29210079</v>
      </c>
      <c r="G15" s="93">
        <f t="shared" si="0"/>
        <v>29210079</v>
      </c>
      <c r="H15" s="93" t="s">
        <v>1301</v>
      </c>
      <c r="I15" s="96">
        <v>1</v>
      </c>
      <c r="J15" s="26">
        <f t="shared" si="1"/>
        <v>29210079</v>
      </c>
    </row>
    <row r="16" spans="1:10" ht="303.75" x14ac:dyDescent="0.25">
      <c r="A16" s="18">
        <v>15</v>
      </c>
      <c r="B16" s="38">
        <v>352301</v>
      </c>
      <c r="C16" s="35" t="s">
        <v>397</v>
      </c>
      <c r="D16" s="33" t="s">
        <v>398</v>
      </c>
      <c r="E16" s="80">
        <v>41263000</v>
      </c>
      <c r="F16" s="82">
        <v>43994860</v>
      </c>
      <c r="G16" s="93">
        <f t="shared" si="0"/>
        <v>41263000</v>
      </c>
      <c r="H16" s="93">
        <f>+E16-F16</f>
        <v>-2731860</v>
      </c>
      <c r="I16" s="104">
        <v>2</v>
      </c>
      <c r="J16" s="26">
        <f t="shared" si="1"/>
        <v>41263000</v>
      </c>
    </row>
    <row r="17" spans="1:10" ht="281.25" x14ac:dyDescent="0.25">
      <c r="A17" s="18">
        <v>16</v>
      </c>
      <c r="B17" s="27">
        <v>352504</v>
      </c>
      <c r="C17" s="35" t="s">
        <v>399</v>
      </c>
      <c r="D17" s="33" t="s">
        <v>400</v>
      </c>
      <c r="E17" s="80">
        <v>38610000</v>
      </c>
      <c r="F17" s="82">
        <v>41166619</v>
      </c>
      <c r="G17" s="93">
        <f t="shared" si="0"/>
        <v>38610000</v>
      </c>
      <c r="H17" s="93">
        <f>+E17-F17</f>
        <v>-2556619</v>
      </c>
      <c r="I17" s="104">
        <v>2</v>
      </c>
      <c r="J17" s="26">
        <f t="shared" si="1"/>
        <v>38610000</v>
      </c>
    </row>
    <row r="18" spans="1:10" ht="281.25" x14ac:dyDescent="0.25">
      <c r="A18" s="18">
        <v>17</v>
      </c>
      <c r="B18" s="38">
        <v>352507</v>
      </c>
      <c r="C18" s="35" t="s">
        <v>401</v>
      </c>
      <c r="D18" s="33" t="s">
        <v>402</v>
      </c>
      <c r="E18" s="80">
        <v>38610000</v>
      </c>
      <c r="F18" s="82">
        <v>41166619</v>
      </c>
      <c r="G18" s="93">
        <f t="shared" si="0"/>
        <v>38610000</v>
      </c>
      <c r="H18" s="93">
        <f>+E18-F18</f>
        <v>-2556619</v>
      </c>
      <c r="I18" s="104">
        <v>2</v>
      </c>
      <c r="J18" s="26">
        <f t="shared" si="1"/>
        <v>38610000</v>
      </c>
    </row>
    <row r="19" spans="1:10" ht="292.5" x14ac:dyDescent="0.25">
      <c r="A19" s="18">
        <v>18</v>
      </c>
      <c r="B19" s="27">
        <v>352510</v>
      </c>
      <c r="C19" s="35" t="s">
        <v>403</v>
      </c>
      <c r="D19" s="33" t="s">
        <v>404</v>
      </c>
      <c r="E19" s="80">
        <v>41263000</v>
      </c>
      <c r="F19" s="82">
        <v>43994860</v>
      </c>
      <c r="G19" s="93">
        <f t="shared" si="0"/>
        <v>41263000</v>
      </c>
      <c r="H19" s="93">
        <f>+E19-F19</f>
        <v>-2731860</v>
      </c>
      <c r="I19" s="104">
        <v>2</v>
      </c>
      <c r="J19" s="26">
        <f t="shared" si="1"/>
        <v>41263000</v>
      </c>
    </row>
    <row r="20" spans="1:10" ht="33.75" x14ac:dyDescent="0.25">
      <c r="A20" s="18">
        <v>19</v>
      </c>
      <c r="B20" s="28">
        <v>354101</v>
      </c>
      <c r="C20" s="29" t="s">
        <v>275</v>
      </c>
      <c r="D20" s="35" t="s">
        <v>14</v>
      </c>
      <c r="E20" s="83" t="s">
        <v>1295</v>
      </c>
      <c r="F20" s="82">
        <v>19863550</v>
      </c>
      <c r="G20" s="93">
        <f t="shared" si="0"/>
        <v>19863550</v>
      </c>
      <c r="H20" s="93" t="s">
        <v>1301</v>
      </c>
      <c r="I20" s="96">
        <v>1</v>
      </c>
      <c r="J20" s="26">
        <f t="shared" si="1"/>
        <v>19863550</v>
      </c>
    </row>
    <row r="21" spans="1:10" ht="281.25" x14ac:dyDescent="0.25">
      <c r="A21" s="18">
        <v>20</v>
      </c>
      <c r="B21" s="38">
        <v>355102</v>
      </c>
      <c r="C21" s="35" t="s">
        <v>405</v>
      </c>
      <c r="D21" s="33" t="s">
        <v>406</v>
      </c>
      <c r="E21" s="80">
        <v>23932000</v>
      </c>
      <c r="F21" s="82">
        <v>25517018.799999997</v>
      </c>
      <c r="G21" s="93">
        <f t="shared" si="0"/>
        <v>23932000</v>
      </c>
      <c r="H21" s="93">
        <f>+E21-F21</f>
        <v>-1585018.799999997</v>
      </c>
      <c r="I21" s="104">
        <v>2</v>
      </c>
      <c r="J21" s="26">
        <f t="shared" si="1"/>
        <v>23932000</v>
      </c>
    </row>
    <row r="22" spans="1:10" ht="281.25" x14ac:dyDescent="0.25">
      <c r="A22" s="18">
        <v>21</v>
      </c>
      <c r="B22" s="27">
        <v>355104</v>
      </c>
      <c r="C22" s="35" t="s">
        <v>407</v>
      </c>
      <c r="D22" s="33" t="s">
        <v>408</v>
      </c>
      <c r="E22" s="80">
        <v>24286000</v>
      </c>
      <c r="F22" s="82">
        <v>25894117.599999998</v>
      </c>
      <c r="G22" s="93">
        <f t="shared" si="0"/>
        <v>24286000</v>
      </c>
      <c r="H22" s="93">
        <f>+E22-F22</f>
        <v>-1608117.5999999978</v>
      </c>
      <c r="I22" s="104">
        <v>2</v>
      </c>
      <c r="J22" s="26">
        <f t="shared" si="1"/>
        <v>24286000</v>
      </c>
    </row>
    <row r="23" spans="1:10" ht="157.5" x14ac:dyDescent="0.25">
      <c r="A23" s="18">
        <v>22</v>
      </c>
      <c r="B23" s="39">
        <v>355105</v>
      </c>
      <c r="C23" s="29" t="s">
        <v>276</v>
      </c>
      <c r="D23" s="30" t="s">
        <v>274</v>
      </c>
      <c r="E23" s="83" t="s">
        <v>1295</v>
      </c>
      <c r="F23" s="82">
        <v>26388909</v>
      </c>
      <c r="G23" s="93">
        <f t="shared" si="0"/>
        <v>26388909</v>
      </c>
      <c r="H23" s="93" t="s">
        <v>1301</v>
      </c>
      <c r="I23" s="96">
        <v>1</v>
      </c>
      <c r="J23" s="26">
        <f t="shared" si="1"/>
        <v>26388909</v>
      </c>
    </row>
    <row r="24" spans="1:10" ht="281.25" x14ac:dyDescent="0.25">
      <c r="A24" s="18">
        <v>23</v>
      </c>
      <c r="B24" s="27">
        <v>355205</v>
      </c>
      <c r="C24" s="35" t="s">
        <v>409</v>
      </c>
      <c r="D24" s="33" t="s">
        <v>410</v>
      </c>
      <c r="E24" s="80">
        <v>24032000</v>
      </c>
      <c r="F24" s="82">
        <v>25623380</v>
      </c>
      <c r="G24" s="93">
        <f t="shared" si="0"/>
        <v>24032000</v>
      </c>
      <c r="H24" s="93">
        <f>+E24-F24</f>
        <v>-1591380</v>
      </c>
      <c r="I24" s="104">
        <v>2</v>
      </c>
      <c r="J24" s="26">
        <f t="shared" si="1"/>
        <v>24032000</v>
      </c>
    </row>
    <row r="25" spans="1:10" ht="292.5" x14ac:dyDescent="0.25">
      <c r="A25" s="18">
        <v>24</v>
      </c>
      <c r="B25" s="27">
        <v>356101</v>
      </c>
      <c r="C25" s="35" t="s">
        <v>411</v>
      </c>
      <c r="D25" s="33" t="s">
        <v>412</v>
      </c>
      <c r="E25" s="80">
        <v>25937000</v>
      </c>
      <c r="F25" s="82">
        <v>27653912</v>
      </c>
      <c r="G25" s="93">
        <f t="shared" si="0"/>
        <v>25937000</v>
      </c>
      <c r="H25" s="93">
        <f>+E25-F25</f>
        <v>-1716912</v>
      </c>
      <c r="I25" s="104">
        <v>2</v>
      </c>
      <c r="J25" s="26">
        <f t="shared" si="1"/>
        <v>25937000</v>
      </c>
    </row>
    <row r="26" spans="1:10" ht="56.25" x14ac:dyDescent="0.25">
      <c r="A26" s="18">
        <v>25</v>
      </c>
      <c r="B26" s="36">
        <v>356102</v>
      </c>
      <c r="C26" s="32" t="s">
        <v>413</v>
      </c>
      <c r="D26" s="48" t="s">
        <v>1322</v>
      </c>
      <c r="E26" s="79">
        <v>2912943.97</v>
      </c>
      <c r="F26" s="84" t="s">
        <v>1295</v>
      </c>
      <c r="G26" s="93">
        <f t="shared" si="0"/>
        <v>2912943.97</v>
      </c>
      <c r="H26" s="93" t="s">
        <v>1301</v>
      </c>
      <c r="I26" s="96" t="s">
        <v>1300</v>
      </c>
      <c r="J26" s="26">
        <f t="shared" si="1"/>
        <v>2912943.97</v>
      </c>
    </row>
    <row r="27" spans="1:10" ht="56.25" x14ac:dyDescent="0.25">
      <c r="A27" s="18">
        <v>26</v>
      </c>
      <c r="B27" s="31">
        <v>356202</v>
      </c>
      <c r="C27" s="32" t="s">
        <v>414</v>
      </c>
      <c r="D27" s="48" t="s">
        <v>1322</v>
      </c>
      <c r="E27" s="79">
        <v>3137419.4800000004</v>
      </c>
      <c r="F27" s="84" t="s">
        <v>1295</v>
      </c>
      <c r="G27" s="93">
        <f t="shared" si="0"/>
        <v>3137419.4800000004</v>
      </c>
      <c r="H27" s="93" t="s">
        <v>1301</v>
      </c>
      <c r="I27" s="96" t="s">
        <v>1300</v>
      </c>
      <c r="J27" s="26">
        <f t="shared" si="1"/>
        <v>3137419.4800000004</v>
      </c>
    </row>
    <row r="28" spans="1:10" ht="56.25" x14ac:dyDescent="0.25">
      <c r="A28" s="18">
        <v>27</v>
      </c>
      <c r="B28" s="31">
        <v>356203</v>
      </c>
      <c r="C28" s="32" t="s">
        <v>415</v>
      </c>
      <c r="D28" s="48" t="s">
        <v>1322</v>
      </c>
      <c r="E28" s="79">
        <v>3137419.4800000004</v>
      </c>
      <c r="F28" s="84" t="s">
        <v>1295</v>
      </c>
      <c r="G28" s="93">
        <f t="shared" si="0"/>
        <v>3137419.4800000004</v>
      </c>
      <c r="H28" s="93" t="s">
        <v>1301</v>
      </c>
      <c r="I28" s="96" t="s">
        <v>1300</v>
      </c>
      <c r="J28" s="26">
        <f t="shared" si="1"/>
        <v>3137419.4800000004</v>
      </c>
    </row>
    <row r="29" spans="1:10" ht="33.75" x14ac:dyDescent="0.25">
      <c r="A29" s="18">
        <v>28</v>
      </c>
      <c r="B29" s="40">
        <v>358204</v>
      </c>
      <c r="C29" s="29" t="s">
        <v>277</v>
      </c>
      <c r="D29" s="30" t="s">
        <v>14</v>
      </c>
      <c r="E29" s="83" t="s">
        <v>1295</v>
      </c>
      <c r="F29" s="82" t="s">
        <v>378</v>
      </c>
      <c r="G29" s="82" t="s">
        <v>378</v>
      </c>
      <c r="H29" s="93" t="s">
        <v>1301</v>
      </c>
      <c r="I29" s="96">
        <v>1</v>
      </c>
      <c r="J29" s="26" t="str">
        <f t="shared" si="1"/>
        <v>ISS 2001+90%</v>
      </c>
    </row>
    <row r="30" spans="1:10" ht="22.5" x14ac:dyDescent="0.25">
      <c r="A30" s="18">
        <v>29</v>
      </c>
      <c r="B30" s="39">
        <v>358710</v>
      </c>
      <c r="C30" s="29" t="s">
        <v>416</v>
      </c>
      <c r="D30" s="35" t="s">
        <v>14</v>
      </c>
      <c r="E30" s="83" t="s">
        <v>1295</v>
      </c>
      <c r="F30" s="82">
        <v>13161896.199999999</v>
      </c>
      <c r="G30" s="93">
        <f t="shared" ref="G30:G36" si="2">+MIN(E30:F30)</f>
        <v>13161896.199999999</v>
      </c>
      <c r="H30" s="93" t="s">
        <v>1301</v>
      </c>
      <c r="I30" s="96">
        <v>1</v>
      </c>
      <c r="J30" s="26">
        <f t="shared" si="1"/>
        <v>13161896.199999999</v>
      </c>
    </row>
    <row r="31" spans="1:10" ht="270" x14ac:dyDescent="0.25">
      <c r="A31" s="18">
        <v>30</v>
      </c>
      <c r="B31" s="27">
        <v>358903</v>
      </c>
      <c r="C31" s="35" t="s">
        <v>417</v>
      </c>
      <c r="D31" s="33" t="s">
        <v>418</v>
      </c>
      <c r="E31" s="80">
        <v>13376000</v>
      </c>
      <c r="F31" s="82">
        <v>13862248.579999998</v>
      </c>
      <c r="G31" s="93">
        <f t="shared" si="2"/>
        <v>13376000</v>
      </c>
      <c r="H31" s="93">
        <f>+E31-F31</f>
        <v>-486248.57999999821</v>
      </c>
      <c r="I31" s="104">
        <v>2</v>
      </c>
      <c r="J31" s="26">
        <f t="shared" si="1"/>
        <v>13376000</v>
      </c>
    </row>
    <row r="32" spans="1:10" ht="101.25" x14ac:dyDescent="0.25">
      <c r="A32" s="18">
        <v>31</v>
      </c>
      <c r="B32" s="31">
        <v>359501</v>
      </c>
      <c r="C32" s="32" t="s">
        <v>419</v>
      </c>
      <c r="D32" s="48" t="s">
        <v>1323</v>
      </c>
      <c r="E32" s="79">
        <v>1457231.1400000001</v>
      </c>
      <c r="F32" s="83" t="s">
        <v>1295</v>
      </c>
      <c r="G32" s="93">
        <f t="shared" si="2"/>
        <v>1457231.1400000001</v>
      </c>
      <c r="H32" s="93" t="s">
        <v>1301</v>
      </c>
      <c r="I32" s="96" t="s">
        <v>1300</v>
      </c>
      <c r="J32" s="26">
        <f t="shared" si="1"/>
        <v>1457231.1400000001</v>
      </c>
    </row>
    <row r="33" spans="1:10" ht="56.25" x14ac:dyDescent="0.25">
      <c r="A33" s="18">
        <v>32</v>
      </c>
      <c r="B33" s="31">
        <v>359504</v>
      </c>
      <c r="C33" s="32" t="s">
        <v>420</v>
      </c>
      <c r="D33" s="48" t="s">
        <v>1322</v>
      </c>
      <c r="E33" s="79">
        <v>5343636.0000000009</v>
      </c>
      <c r="F33" s="83" t="s">
        <v>1295</v>
      </c>
      <c r="G33" s="93">
        <f t="shared" si="2"/>
        <v>5343636.0000000009</v>
      </c>
      <c r="H33" s="93" t="s">
        <v>1301</v>
      </c>
      <c r="I33" s="96" t="s">
        <v>1300</v>
      </c>
      <c r="J33" s="26">
        <f t="shared" si="1"/>
        <v>5343636.0000000009</v>
      </c>
    </row>
    <row r="34" spans="1:10" ht="191.25" x14ac:dyDescent="0.25">
      <c r="A34" s="18">
        <v>33</v>
      </c>
      <c r="B34" s="27">
        <v>360101</v>
      </c>
      <c r="C34" s="35" t="s">
        <v>421</v>
      </c>
      <c r="D34" s="33" t="s">
        <v>422</v>
      </c>
      <c r="E34" s="80">
        <v>8299000</v>
      </c>
      <c r="F34" s="78">
        <v>8600632.5350000001</v>
      </c>
      <c r="G34" s="93">
        <f t="shared" si="2"/>
        <v>8299000</v>
      </c>
      <c r="H34" s="93">
        <f>+E34-F34</f>
        <v>-301632.53500000015</v>
      </c>
      <c r="I34" s="104">
        <v>2</v>
      </c>
      <c r="J34" s="26">
        <f t="shared" si="1"/>
        <v>8299000</v>
      </c>
    </row>
    <row r="35" spans="1:10" ht="191.25" x14ac:dyDescent="0.25">
      <c r="A35" s="18">
        <v>34</v>
      </c>
      <c r="B35" s="38">
        <v>360102</v>
      </c>
      <c r="C35" s="35" t="s">
        <v>423</v>
      </c>
      <c r="D35" s="33" t="s">
        <v>424</v>
      </c>
      <c r="E35" s="80">
        <v>10059000</v>
      </c>
      <c r="F35" s="82">
        <v>10423397.6</v>
      </c>
      <c r="G35" s="93">
        <f t="shared" si="2"/>
        <v>10059000</v>
      </c>
      <c r="H35" s="93">
        <f>+E35-F35</f>
        <v>-364397.59999999963</v>
      </c>
      <c r="I35" s="104">
        <v>2</v>
      </c>
      <c r="J35" s="26">
        <f t="shared" si="1"/>
        <v>10059000</v>
      </c>
    </row>
    <row r="36" spans="1:10" ht="202.5" x14ac:dyDescent="0.25">
      <c r="A36" s="18">
        <v>35</v>
      </c>
      <c r="B36" s="38">
        <v>360106</v>
      </c>
      <c r="C36" s="35" t="s">
        <v>425</v>
      </c>
      <c r="D36" s="33" t="s">
        <v>426</v>
      </c>
      <c r="E36" s="80">
        <v>21388000</v>
      </c>
      <c r="F36" s="82">
        <v>22164223.699999999</v>
      </c>
      <c r="G36" s="93">
        <f t="shared" si="2"/>
        <v>21388000</v>
      </c>
      <c r="H36" s="93">
        <f>+E36-F36</f>
        <v>-776223.69999999925</v>
      </c>
      <c r="I36" s="104">
        <v>2</v>
      </c>
      <c r="J36" s="26">
        <f t="shared" si="1"/>
        <v>21388000</v>
      </c>
    </row>
    <row r="37" spans="1:10" ht="33.75" x14ac:dyDescent="0.25">
      <c r="A37" s="18">
        <v>36</v>
      </c>
      <c r="B37" s="39">
        <v>360201</v>
      </c>
      <c r="C37" s="29" t="s">
        <v>278</v>
      </c>
      <c r="D37" s="30" t="s">
        <v>14</v>
      </c>
      <c r="E37" s="77" t="s">
        <v>1295</v>
      </c>
      <c r="F37" s="82" t="s">
        <v>378</v>
      </c>
      <c r="G37" s="82" t="s">
        <v>378</v>
      </c>
      <c r="H37" s="93" t="s">
        <v>1301</v>
      </c>
      <c r="I37" s="99">
        <v>1</v>
      </c>
      <c r="J37" s="26" t="str">
        <f t="shared" si="1"/>
        <v>ISS 2001+90%</v>
      </c>
    </row>
    <row r="38" spans="1:10" ht="33.75" x14ac:dyDescent="0.25">
      <c r="A38" s="18">
        <v>37</v>
      </c>
      <c r="B38" s="31">
        <v>360401</v>
      </c>
      <c r="C38" s="32" t="s">
        <v>427</v>
      </c>
      <c r="D38" s="30" t="s">
        <v>14</v>
      </c>
      <c r="E38" s="79">
        <v>1176272.4600000002</v>
      </c>
      <c r="F38" s="78">
        <v>915076.272</v>
      </c>
      <c r="G38" s="93">
        <f t="shared" ref="G38:G69" si="3">+MIN(E38:F38)</f>
        <v>915076.272</v>
      </c>
      <c r="H38" s="93">
        <f t="shared" ref="H38:H74" si="4">+E38-F38</f>
        <v>261196.1880000002</v>
      </c>
      <c r="I38" s="114">
        <v>5</v>
      </c>
      <c r="J38" s="26">
        <f>+E38</f>
        <v>1176272.4600000002</v>
      </c>
    </row>
    <row r="39" spans="1:10" ht="22.5" x14ac:dyDescent="0.25">
      <c r="A39" s="18">
        <v>38</v>
      </c>
      <c r="B39" s="31">
        <v>360601</v>
      </c>
      <c r="C39" s="32" t="s">
        <v>428</v>
      </c>
      <c r="D39" s="30" t="s">
        <v>14</v>
      </c>
      <c r="E39" s="79">
        <v>472848.60800000007</v>
      </c>
      <c r="F39" s="78">
        <v>1181638.2489999998</v>
      </c>
      <c r="G39" s="93">
        <f t="shared" si="3"/>
        <v>472848.60800000007</v>
      </c>
      <c r="H39" s="93">
        <f t="shared" si="4"/>
        <v>-708789.64099999983</v>
      </c>
      <c r="I39" s="119">
        <v>2</v>
      </c>
      <c r="J39" s="26">
        <f t="shared" ref="J39:J70" si="5">+G39</f>
        <v>472848.60800000007</v>
      </c>
    </row>
    <row r="40" spans="1:10" ht="101.25" x14ac:dyDescent="0.25">
      <c r="A40" s="18">
        <v>39</v>
      </c>
      <c r="B40" s="31">
        <v>361601</v>
      </c>
      <c r="C40" s="32" t="s">
        <v>429</v>
      </c>
      <c r="D40" s="32" t="s">
        <v>384</v>
      </c>
      <c r="E40" s="79">
        <v>4406156.0000000009</v>
      </c>
      <c r="F40" s="82">
        <v>12823125.931</v>
      </c>
      <c r="G40" s="93">
        <f t="shared" si="3"/>
        <v>4406156.0000000009</v>
      </c>
      <c r="H40" s="93">
        <f t="shared" si="4"/>
        <v>-8416969.930999998</v>
      </c>
      <c r="I40" s="104">
        <v>2</v>
      </c>
      <c r="J40" s="26">
        <f t="shared" si="5"/>
        <v>4406156.0000000009</v>
      </c>
    </row>
    <row r="41" spans="1:10" ht="101.25" x14ac:dyDescent="0.25">
      <c r="A41" s="18">
        <v>40</v>
      </c>
      <c r="B41" s="31">
        <v>361603</v>
      </c>
      <c r="C41" s="32" t="s">
        <v>430</v>
      </c>
      <c r="D41" s="32" t="s">
        <v>384</v>
      </c>
      <c r="E41" s="79">
        <v>4406156.0000000009</v>
      </c>
      <c r="F41" s="82">
        <v>12823125.931</v>
      </c>
      <c r="G41" s="93">
        <f t="shared" si="3"/>
        <v>4406156.0000000009</v>
      </c>
      <c r="H41" s="93">
        <f t="shared" si="4"/>
        <v>-8416969.930999998</v>
      </c>
      <c r="I41" s="104">
        <v>2</v>
      </c>
      <c r="J41" s="26">
        <f t="shared" si="5"/>
        <v>4406156.0000000009</v>
      </c>
    </row>
    <row r="42" spans="1:10" ht="315" x14ac:dyDescent="0.25">
      <c r="A42" s="18">
        <v>41</v>
      </c>
      <c r="B42" s="27">
        <v>361605</v>
      </c>
      <c r="C42" s="35" t="s">
        <v>431</v>
      </c>
      <c r="D42" s="32" t="s">
        <v>432</v>
      </c>
      <c r="E42" s="80">
        <v>32634000</v>
      </c>
      <c r="F42" s="82">
        <v>34793649.280000001</v>
      </c>
      <c r="G42" s="93">
        <f t="shared" si="3"/>
        <v>32634000</v>
      </c>
      <c r="H42" s="93">
        <f t="shared" si="4"/>
        <v>-2159649.2800000012</v>
      </c>
      <c r="I42" s="104">
        <v>2</v>
      </c>
      <c r="J42" s="26">
        <f t="shared" si="5"/>
        <v>32634000</v>
      </c>
    </row>
    <row r="43" spans="1:10" ht="101.25" x14ac:dyDescent="0.25">
      <c r="A43" s="18">
        <v>42</v>
      </c>
      <c r="B43" s="36">
        <v>361607</v>
      </c>
      <c r="C43" s="32" t="s">
        <v>433</v>
      </c>
      <c r="D43" s="32" t="s">
        <v>384</v>
      </c>
      <c r="E43" s="79">
        <v>4406156.0000000009</v>
      </c>
      <c r="F43" s="82">
        <v>12823125.931</v>
      </c>
      <c r="G43" s="93">
        <f t="shared" si="3"/>
        <v>4406156.0000000009</v>
      </c>
      <c r="H43" s="93">
        <f t="shared" si="4"/>
        <v>-8416969.930999998</v>
      </c>
      <c r="I43" s="104">
        <v>2</v>
      </c>
      <c r="J43" s="26">
        <f t="shared" si="5"/>
        <v>4406156.0000000009</v>
      </c>
    </row>
    <row r="44" spans="1:10" ht="101.25" x14ac:dyDescent="0.25">
      <c r="A44" s="18">
        <v>43</v>
      </c>
      <c r="B44" s="31">
        <v>361609</v>
      </c>
      <c r="C44" s="32" t="s">
        <v>434</v>
      </c>
      <c r="D44" s="32" t="s">
        <v>384</v>
      </c>
      <c r="E44" s="79">
        <v>4406156.0000000009</v>
      </c>
      <c r="F44" s="82">
        <v>12823125.931</v>
      </c>
      <c r="G44" s="93">
        <f t="shared" si="3"/>
        <v>4406156.0000000009</v>
      </c>
      <c r="H44" s="93">
        <f t="shared" si="4"/>
        <v>-8416969.930999998</v>
      </c>
      <c r="I44" s="104">
        <v>2</v>
      </c>
      <c r="J44" s="26">
        <f t="shared" si="5"/>
        <v>4406156.0000000009</v>
      </c>
    </row>
    <row r="45" spans="1:10" ht="101.25" x14ac:dyDescent="0.25">
      <c r="A45" s="18">
        <v>44</v>
      </c>
      <c r="B45" s="31">
        <v>361611</v>
      </c>
      <c r="C45" s="32" t="s">
        <v>435</v>
      </c>
      <c r="D45" s="32" t="s">
        <v>384</v>
      </c>
      <c r="E45" s="79">
        <v>4406156.0000000009</v>
      </c>
      <c r="F45" s="82">
        <v>12823125.931</v>
      </c>
      <c r="G45" s="93">
        <f t="shared" si="3"/>
        <v>4406156.0000000009</v>
      </c>
      <c r="H45" s="93">
        <f t="shared" si="4"/>
        <v>-8416969.930999998</v>
      </c>
      <c r="I45" s="104">
        <v>2</v>
      </c>
      <c r="J45" s="26">
        <f t="shared" si="5"/>
        <v>4406156.0000000009</v>
      </c>
    </row>
    <row r="46" spans="1:10" ht="101.25" x14ac:dyDescent="0.25">
      <c r="A46" s="18">
        <v>45</v>
      </c>
      <c r="B46" s="31">
        <v>361613</v>
      </c>
      <c r="C46" s="32" t="s">
        <v>436</v>
      </c>
      <c r="D46" s="32" t="s">
        <v>384</v>
      </c>
      <c r="E46" s="79">
        <v>4406156.0000000009</v>
      </c>
      <c r="F46" s="82">
        <v>12823125.931</v>
      </c>
      <c r="G46" s="93">
        <f t="shared" si="3"/>
        <v>4406156.0000000009</v>
      </c>
      <c r="H46" s="93">
        <f t="shared" si="4"/>
        <v>-8416969.930999998</v>
      </c>
      <c r="I46" s="104">
        <v>2</v>
      </c>
      <c r="J46" s="26">
        <f t="shared" si="5"/>
        <v>4406156.0000000009</v>
      </c>
    </row>
    <row r="47" spans="1:10" ht="101.25" x14ac:dyDescent="0.25">
      <c r="A47" s="18">
        <v>46</v>
      </c>
      <c r="B47" s="31">
        <v>361615</v>
      </c>
      <c r="C47" s="32" t="s">
        <v>437</v>
      </c>
      <c r="D47" s="32" t="s">
        <v>384</v>
      </c>
      <c r="E47" s="79">
        <v>4406156.0000000009</v>
      </c>
      <c r="F47" s="82">
        <v>12823125.931</v>
      </c>
      <c r="G47" s="93">
        <f t="shared" si="3"/>
        <v>4406156.0000000009</v>
      </c>
      <c r="H47" s="93">
        <f t="shared" si="4"/>
        <v>-8416969.930999998</v>
      </c>
      <c r="I47" s="104">
        <v>2</v>
      </c>
      <c r="J47" s="26">
        <f t="shared" si="5"/>
        <v>4406156.0000000009</v>
      </c>
    </row>
    <row r="48" spans="1:10" ht="101.25" x14ac:dyDescent="0.25">
      <c r="A48" s="18">
        <v>47</v>
      </c>
      <c r="B48" s="31">
        <v>361617</v>
      </c>
      <c r="C48" s="32" t="s">
        <v>438</v>
      </c>
      <c r="D48" s="32" t="s">
        <v>384</v>
      </c>
      <c r="E48" s="79">
        <v>4406156.0000000009</v>
      </c>
      <c r="F48" s="82">
        <v>12823125.931</v>
      </c>
      <c r="G48" s="93">
        <f t="shared" si="3"/>
        <v>4406156.0000000009</v>
      </c>
      <c r="H48" s="93">
        <f t="shared" si="4"/>
        <v>-8416969.930999998</v>
      </c>
      <c r="I48" s="104">
        <v>2</v>
      </c>
      <c r="J48" s="26">
        <f t="shared" si="5"/>
        <v>4406156.0000000009</v>
      </c>
    </row>
    <row r="49" spans="1:10" ht="101.25" x14ac:dyDescent="0.25">
      <c r="A49" s="18">
        <v>48</v>
      </c>
      <c r="B49" s="31">
        <v>361619</v>
      </c>
      <c r="C49" s="32" t="s">
        <v>439</v>
      </c>
      <c r="D49" s="32" t="s">
        <v>384</v>
      </c>
      <c r="E49" s="79">
        <v>4406156.0000000009</v>
      </c>
      <c r="F49" s="82">
        <v>12823125.931</v>
      </c>
      <c r="G49" s="93">
        <f t="shared" si="3"/>
        <v>4406156.0000000009</v>
      </c>
      <c r="H49" s="93">
        <f t="shared" si="4"/>
        <v>-8416969.930999998</v>
      </c>
      <c r="I49" s="104">
        <v>2</v>
      </c>
      <c r="J49" s="26">
        <f t="shared" si="5"/>
        <v>4406156.0000000009</v>
      </c>
    </row>
    <row r="50" spans="1:10" ht="101.25" x14ac:dyDescent="0.25">
      <c r="A50" s="18">
        <v>49</v>
      </c>
      <c r="B50" s="31">
        <v>361621</v>
      </c>
      <c r="C50" s="32" t="s">
        <v>440</v>
      </c>
      <c r="D50" s="32" t="s">
        <v>384</v>
      </c>
      <c r="E50" s="79">
        <v>4406156.0000000009</v>
      </c>
      <c r="F50" s="82">
        <v>12823125.931</v>
      </c>
      <c r="G50" s="93">
        <f t="shared" si="3"/>
        <v>4406156.0000000009</v>
      </c>
      <c r="H50" s="93">
        <f t="shared" si="4"/>
        <v>-8416969.930999998</v>
      </c>
      <c r="I50" s="104">
        <v>2</v>
      </c>
      <c r="J50" s="26">
        <f t="shared" si="5"/>
        <v>4406156.0000000009</v>
      </c>
    </row>
    <row r="51" spans="1:10" ht="101.25" x14ac:dyDescent="0.25">
      <c r="A51" s="18">
        <v>50</v>
      </c>
      <c r="B51" s="31">
        <v>361623</v>
      </c>
      <c r="C51" s="32" t="s">
        <v>441</v>
      </c>
      <c r="D51" s="32" t="s">
        <v>384</v>
      </c>
      <c r="E51" s="79">
        <v>4406156.0000000009</v>
      </c>
      <c r="F51" s="82">
        <v>12823125.931</v>
      </c>
      <c r="G51" s="93">
        <f t="shared" si="3"/>
        <v>4406156.0000000009</v>
      </c>
      <c r="H51" s="93">
        <f t="shared" si="4"/>
        <v>-8416969.930999998</v>
      </c>
      <c r="I51" s="104">
        <v>2</v>
      </c>
      <c r="J51" s="26">
        <f t="shared" si="5"/>
        <v>4406156.0000000009</v>
      </c>
    </row>
    <row r="52" spans="1:10" ht="101.25" x14ac:dyDescent="0.25">
      <c r="A52" s="18">
        <v>51</v>
      </c>
      <c r="B52" s="31">
        <v>361801</v>
      </c>
      <c r="C52" s="32" t="s">
        <v>442</v>
      </c>
      <c r="D52" s="32" t="s">
        <v>384</v>
      </c>
      <c r="E52" s="79">
        <v>4406156.0000000009</v>
      </c>
      <c r="F52" s="82">
        <v>12823125.931</v>
      </c>
      <c r="G52" s="93">
        <f t="shared" si="3"/>
        <v>4406156.0000000009</v>
      </c>
      <c r="H52" s="93">
        <f t="shared" si="4"/>
        <v>-8416969.930999998</v>
      </c>
      <c r="I52" s="104">
        <v>2</v>
      </c>
      <c r="J52" s="26">
        <f t="shared" si="5"/>
        <v>4406156.0000000009</v>
      </c>
    </row>
    <row r="53" spans="1:10" ht="101.25" x14ac:dyDescent="0.25">
      <c r="A53" s="18">
        <v>52</v>
      </c>
      <c r="B53" s="31">
        <v>361803</v>
      </c>
      <c r="C53" s="32" t="s">
        <v>443</v>
      </c>
      <c r="D53" s="32" t="s">
        <v>384</v>
      </c>
      <c r="E53" s="79">
        <v>4406156.0000000009</v>
      </c>
      <c r="F53" s="82">
        <v>12823125.931</v>
      </c>
      <c r="G53" s="93">
        <f t="shared" si="3"/>
        <v>4406156.0000000009</v>
      </c>
      <c r="H53" s="93">
        <f t="shared" si="4"/>
        <v>-8416969.930999998</v>
      </c>
      <c r="I53" s="104">
        <v>2</v>
      </c>
      <c r="J53" s="26">
        <f t="shared" si="5"/>
        <v>4406156.0000000009</v>
      </c>
    </row>
    <row r="54" spans="1:10" ht="101.25" x14ac:dyDescent="0.25">
      <c r="A54" s="18">
        <v>53</v>
      </c>
      <c r="B54" s="31">
        <v>361805</v>
      </c>
      <c r="C54" s="32" t="s">
        <v>444</v>
      </c>
      <c r="D54" s="32" t="s">
        <v>384</v>
      </c>
      <c r="E54" s="79">
        <v>4406156.0000000009</v>
      </c>
      <c r="F54" s="82">
        <v>12823125.931</v>
      </c>
      <c r="G54" s="93">
        <f t="shared" si="3"/>
        <v>4406156.0000000009</v>
      </c>
      <c r="H54" s="93">
        <f t="shared" si="4"/>
        <v>-8416969.930999998</v>
      </c>
      <c r="I54" s="104">
        <v>2</v>
      </c>
      <c r="J54" s="26">
        <f t="shared" si="5"/>
        <v>4406156.0000000009</v>
      </c>
    </row>
    <row r="55" spans="1:10" ht="101.25" x14ac:dyDescent="0.25">
      <c r="A55" s="18">
        <v>54</v>
      </c>
      <c r="B55" s="31">
        <v>361807</v>
      </c>
      <c r="C55" s="32" t="s">
        <v>445</v>
      </c>
      <c r="D55" s="32" t="s">
        <v>384</v>
      </c>
      <c r="E55" s="79">
        <v>4406156.0000000009</v>
      </c>
      <c r="F55" s="82">
        <v>12823125.931</v>
      </c>
      <c r="G55" s="93">
        <f t="shared" si="3"/>
        <v>4406156.0000000009</v>
      </c>
      <c r="H55" s="93">
        <f t="shared" si="4"/>
        <v>-8416969.930999998</v>
      </c>
      <c r="I55" s="104">
        <v>2</v>
      </c>
      <c r="J55" s="26">
        <f t="shared" si="5"/>
        <v>4406156.0000000009</v>
      </c>
    </row>
    <row r="56" spans="1:10" ht="101.25" x14ac:dyDescent="0.25">
      <c r="A56" s="18">
        <v>55</v>
      </c>
      <c r="B56" s="31">
        <v>361809</v>
      </c>
      <c r="C56" s="32" t="s">
        <v>446</v>
      </c>
      <c r="D56" s="32" t="s">
        <v>384</v>
      </c>
      <c r="E56" s="79">
        <v>4406156.0000000009</v>
      </c>
      <c r="F56" s="82">
        <v>12823125.931</v>
      </c>
      <c r="G56" s="93">
        <f t="shared" si="3"/>
        <v>4406156.0000000009</v>
      </c>
      <c r="H56" s="93">
        <f t="shared" si="4"/>
        <v>-8416969.930999998</v>
      </c>
      <c r="I56" s="104">
        <v>2</v>
      </c>
      <c r="J56" s="26">
        <f t="shared" si="5"/>
        <v>4406156.0000000009</v>
      </c>
    </row>
    <row r="57" spans="1:10" ht="101.25" x14ac:dyDescent="0.25">
      <c r="A57" s="18">
        <v>56</v>
      </c>
      <c r="B57" s="31">
        <v>361811</v>
      </c>
      <c r="C57" s="32" t="s">
        <v>447</v>
      </c>
      <c r="D57" s="32" t="s">
        <v>384</v>
      </c>
      <c r="E57" s="79">
        <v>4406156.0000000009</v>
      </c>
      <c r="F57" s="82">
        <v>12823125.931</v>
      </c>
      <c r="G57" s="93">
        <f t="shared" si="3"/>
        <v>4406156.0000000009</v>
      </c>
      <c r="H57" s="93">
        <f t="shared" si="4"/>
        <v>-8416969.930999998</v>
      </c>
      <c r="I57" s="104">
        <v>2</v>
      </c>
      <c r="J57" s="26">
        <f t="shared" si="5"/>
        <v>4406156.0000000009</v>
      </c>
    </row>
    <row r="58" spans="1:10" ht="101.25" x14ac:dyDescent="0.25">
      <c r="A58" s="18">
        <v>57</v>
      </c>
      <c r="B58" s="31">
        <v>361813</v>
      </c>
      <c r="C58" s="32" t="s">
        <v>448</v>
      </c>
      <c r="D58" s="32" t="s">
        <v>384</v>
      </c>
      <c r="E58" s="79">
        <v>4406156.0000000009</v>
      </c>
      <c r="F58" s="82">
        <v>12823125.931</v>
      </c>
      <c r="G58" s="93">
        <f t="shared" si="3"/>
        <v>4406156.0000000009</v>
      </c>
      <c r="H58" s="93">
        <f t="shared" si="4"/>
        <v>-8416969.930999998</v>
      </c>
      <c r="I58" s="104">
        <v>2</v>
      </c>
      <c r="J58" s="26">
        <f t="shared" si="5"/>
        <v>4406156.0000000009</v>
      </c>
    </row>
    <row r="59" spans="1:10" ht="101.25" x14ac:dyDescent="0.25">
      <c r="A59" s="18">
        <v>58</v>
      </c>
      <c r="B59" s="31">
        <v>361815</v>
      </c>
      <c r="C59" s="32" t="s">
        <v>449</v>
      </c>
      <c r="D59" s="32" t="s">
        <v>384</v>
      </c>
      <c r="E59" s="79">
        <v>4406156.0000000009</v>
      </c>
      <c r="F59" s="82">
        <v>12823125.931</v>
      </c>
      <c r="G59" s="93">
        <f t="shared" si="3"/>
        <v>4406156.0000000009</v>
      </c>
      <c r="H59" s="93">
        <f t="shared" si="4"/>
        <v>-8416969.930999998</v>
      </c>
      <c r="I59" s="104">
        <v>2</v>
      </c>
      <c r="J59" s="26">
        <f t="shared" si="5"/>
        <v>4406156.0000000009</v>
      </c>
    </row>
    <row r="60" spans="1:10" ht="101.25" x14ac:dyDescent="0.25">
      <c r="A60" s="18">
        <v>59</v>
      </c>
      <c r="B60" s="31">
        <v>361817</v>
      </c>
      <c r="C60" s="32" t="s">
        <v>450</v>
      </c>
      <c r="D60" s="32" t="s">
        <v>384</v>
      </c>
      <c r="E60" s="79">
        <v>4406156.0000000009</v>
      </c>
      <c r="F60" s="82">
        <v>12823125.931</v>
      </c>
      <c r="G60" s="93">
        <f t="shared" si="3"/>
        <v>4406156.0000000009</v>
      </c>
      <c r="H60" s="93">
        <f t="shared" si="4"/>
        <v>-8416969.930999998</v>
      </c>
      <c r="I60" s="104">
        <v>2</v>
      </c>
      <c r="J60" s="26">
        <f t="shared" si="5"/>
        <v>4406156.0000000009</v>
      </c>
    </row>
    <row r="61" spans="1:10" ht="101.25" x14ac:dyDescent="0.25">
      <c r="A61" s="18">
        <v>60</v>
      </c>
      <c r="B61" s="31">
        <v>361819</v>
      </c>
      <c r="C61" s="32" t="s">
        <v>451</v>
      </c>
      <c r="D61" s="32" t="s">
        <v>384</v>
      </c>
      <c r="E61" s="79">
        <v>4406156.0000000009</v>
      </c>
      <c r="F61" s="82">
        <v>12823125.931</v>
      </c>
      <c r="G61" s="93">
        <f t="shared" si="3"/>
        <v>4406156.0000000009</v>
      </c>
      <c r="H61" s="93">
        <f t="shared" si="4"/>
        <v>-8416969.930999998</v>
      </c>
      <c r="I61" s="104">
        <v>2</v>
      </c>
      <c r="J61" s="26">
        <f t="shared" si="5"/>
        <v>4406156.0000000009</v>
      </c>
    </row>
    <row r="62" spans="1:10" ht="101.25" x14ac:dyDescent="0.25">
      <c r="A62" s="18">
        <v>61</v>
      </c>
      <c r="B62" s="31">
        <v>361821</v>
      </c>
      <c r="C62" s="32" t="s">
        <v>452</v>
      </c>
      <c r="D62" s="32" t="s">
        <v>384</v>
      </c>
      <c r="E62" s="79">
        <v>4406156.0000000009</v>
      </c>
      <c r="F62" s="82">
        <v>12823125.931</v>
      </c>
      <c r="G62" s="93">
        <f t="shared" si="3"/>
        <v>4406156.0000000009</v>
      </c>
      <c r="H62" s="93">
        <f t="shared" si="4"/>
        <v>-8416969.930999998</v>
      </c>
      <c r="I62" s="104">
        <v>2</v>
      </c>
      <c r="J62" s="26">
        <f t="shared" si="5"/>
        <v>4406156.0000000009</v>
      </c>
    </row>
    <row r="63" spans="1:10" ht="101.25" x14ac:dyDescent="0.25">
      <c r="A63" s="18">
        <v>62</v>
      </c>
      <c r="B63" s="31">
        <v>361823</v>
      </c>
      <c r="C63" s="32" t="s">
        <v>453</v>
      </c>
      <c r="D63" s="32" t="s">
        <v>384</v>
      </c>
      <c r="E63" s="79">
        <v>4406156.0000000009</v>
      </c>
      <c r="F63" s="82">
        <v>12823125.931</v>
      </c>
      <c r="G63" s="93">
        <f t="shared" si="3"/>
        <v>4406156.0000000009</v>
      </c>
      <c r="H63" s="93">
        <f t="shared" si="4"/>
        <v>-8416969.930999998</v>
      </c>
      <c r="I63" s="104">
        <v>2</v>
      </c>
      <c r="J63" s="26">
        <f t="shared" si="5"/>
        <v>4406156.0000000009</v>
      </c>
    </row>
    <row r="64" spans="1:10" ht="101.25" x14ac:dyDescent="0.25">
      <c r="A64" s="18">
        <v>63</v>
      </c>
      <c r="B64" s="31">
        <v>361901</v>
      </c>
      <c r="C64" s="32" t="s">
        <v>454</v>
      </c>
      <c r="D64" s="32" t="s">
        <v>384</v>
      </c>
      <c r="E64" s="79">
        <v>4406156.0000000009</v>
      </c>
      <c r="F64" s="82">
        <v>12823125.931</v>
      </c>
      <c r="G64" s="93">
        <f t="shared" si="3"/>
        <v>4406156.0000000009</v>
      </c>
      <c r="H64" s="93">
        <f t="shared" si="4"/>
        <v>-8416969.930999998</v>
      </c>
      <c r="I64" s="104">
        <v>2</v>
      </c>
      <c r="J64" s="26">
        <f t="shared" si="5"/>
        <v>4406156.0000000009</v>
      </c>
    </row>
    <row r="65" spans="1:10" ht="101.25" x14ac:dyDescent="0.25">
      <c r="A65" s="18">
        <v>64</v>
      </c>
      <c r="B65" s="31">
        <v>361903</v>
      </c>
      <c r="C65" s="32" t="s">
        <v>455</v>
      </c>
      <c r="D65" s="32" t="s">
        <v>384</v>
      </c>
      <c r="E65" s="79">
        <v>4406156.0000000009</v>
      </c>
      <c r="F65" s="82">
        <v>12823125.931</v>
      </c>
      <c r="G65" s="93">
        <f t="shared" si="3"/>
        <v>4406156.0000000009</v>
      </c>
      <c r="H65" s="93">
        <f t="shared" si="4"/>
        <v>-8416969.930999998</v>
      </c>
      <c r="I65" s="104">
        <v>2</v>
      </c>
      <c r="J65" s="26">
        <f t="shared" si="5"/>
        <v>4406156.0000000009</v>
      </c>
    </row>
    <row r="66" spans="1:10" ht="101.25" x14ac:dyDescent="0.25">
      <c r="A66" s="18">
        <v>65</v>
      </c>
      <c r="B66" s="31">
        <v>361905</v>
      </c>
      <c r="C66" s="32" t="s">
        <v>456</v>
      </c>
      <c r="D66" s="32" t="s">
        <v>384</v>
      </c>
      <c r="E66" s="79">
        <v>4406156.0000000009</v>
      </c>
      <c r="F66" s="82">
        <v>12823125.931</v>
      </c>
      <c r="G66" s="93">
        <f t="shared" si="3"/>
        <v>4406156.0000000009</v>
      </c>
      <c r="H66" s="93">
        <f t="shared" si="4"/>
        <v>-8416969.930999998</v>
      </c>
      <c r="I66" s="104">
        <v>2</v>
      </c>
      <c r="J66" s="26">
        <f t="shared" si="5"/>
        <v>4406156.0000000009</v>
      </c>
    </row>
    <row r="67" spans="1:10" ht="101.25" x14ac:dyDescent="0.25">
      <c r="A67" s="18">
        <v>66</v>
      </c>
      <c r="B67" s="31">
        <v>361907</v>
      </c>
      <c r="C67" s="32" t="s">
        <v>457</v>
      </c>
      <c r="D67" s="32" t="s">
        <v>384</v>
      </c>
      <c r="E67" s="79">
        <v>4406156.0000000009</v>
      </c>
      <c r="F67" s="82">
        <v>12823125.931</v>
      </c>
      <c r="G67" s="93">
        <f t="shared" si="3"/>
        <v>4406156.0000000009</v>
      </c>
      <c r="H67" s="93">
        <f t="shared" si="4"/>
        <v>-8416969.930999998</v>
      </c>
      <c r="I67" s="104">
        <v>2</v>
      </c>
      <c r="J67" s="26">
        <f t="shared" si="5"/>
        <v>4406156.0000000009</v>
      </c>
    </row>
    <row r="68" spans="1:10" ht="101.25" x14ac:dyDescent="0.25">
      <c r="A68" s="18">
        <v>67</v>
      </c>
      <c r="B68" s="31">
        <v>361911</v>
      </c>
      <c r="C68" s="32" t="s">
        <v>458</v>
      </c>
      <c r="D68" s="32" t="s">
        <v>384</v>
      </c>
      <c r="E68" s="79">
        <v>4406156.0000000009</v>
      </c>
      <c r="F68" s="82">
        <v>12823125.931</v>
      </c>
      <c r="G68" s="93">
        <f t="shared" si="3"/>
        <v>4406156.0000000009</v>
      </c>
      <c r="H68" s="93">
        <f t="shared" si="4"/>
        <v>-8416969.930999998</v>
      </c>
      <c r="I68" s="104">
        <v>2</v>
      </c>
      <c r="J68" s="26">
        <f t="shared" si="5"/>
        <v>4406156.0000000009</v>
      </c>
    </row>
    <row r="69" spans="1:10" ht="101.25" x14ac:dyDescent="0.25">
      <c r="A69" s="18">
        <v>68</v>
      </c>
      <c r="B69" s="31">
        <v>361913</v>
      </c>
      <c r="C69" s="32" t="s">
        <v>459</v>
      </c>
      <c r="D69" s="32" t="s">
        <v>384</v>
      </c>
      <c r="E69" s="79">
        <v>4406156.0000000009</v>
      </c>
      <c r="F69" s="82">
        <v>12823125.931</v>
      </c>
      <c r="G69" s="93">
        <f t="shared" si="3"/>
        <v>4406156.0000000009</v>
      </c>
      <c r="H69" s="93">
        <f t="shared" si="4"/>
        <v>-8416969.930999998</v>
      </c>
      <c r="I69" s="104">
        <v>2</v>
      </c>
      <c r="J69" s="26">
        <f t="shared" si="5"/>
        <v>4406156.0000000009</v>
      </c>
    </row>
    <row r="70" spans="1:10" ht="101.25" x14ac:dyDescent="0.25">
      <c r="A70" s="18">
        <v>69</v>
      </c>
      <c r="B70" s="31">
        <v>361915</v>
      </c>
      <c r="C70" s="32" t="s">
        <v>460</v>
      </c>
      <c r="D70" s="32" t="s">
        <v>384</v>
      </c>
      <c r="E70" s="79">
        <v>4406156.0000000009</v>
      </c>
      <c r="F70" s="82">
        <v>12823125.931</v>
      </c>
      <c r="G70" s="93">
        <f t="shared" ref="G70:G101" si="6">+MIN(E70:F70)</f>
        <v>4406156.0000000009</v>
      </c>
      <c r="H70" s="93">
        <f t="shared" si="4"/>
        <v>-8416969.930999998</v>
      </c>
      <c r="I70" s="104">
        <v>2</v>
      </c>
      <c r="J70" s="26">
        <f t="shared" si="5"/>
        <v>4406156.0000000009</v>
      </c>
    </row>
    <row r="71" spans="1:10" ht="101.25" x14ac:dyDescent="0.25">
      <c r="A71" s="18">
        <v>70</v>
      </c>
      <c r="B71" s="31">
        <v>361917</v>
      </c>
      <c r="C71" s="32" t="s">
        <v>461</v>
      </c>
      <c r="D71" s="32" t="s">
        <v>384</v>
      </c>
      <c r="E71" s="79">
        <v>4406156.0000000009</v>
      </c>
      <c r="F71" s="82">
        <v>12823125.931</v>
      </c>
      <c r="G71" s="93">
        <f t="shared" si="6"/>
        <v>4406156.0000000009</v>
      </c>
      <c r="H71" s="93">
        <f t="shared" si="4"/>
        <v>-8416969.930999998</v>
      </c>
      <c r="I71" s="104">
        <v>2</v>
      </c>
      <c r="J71" s="26">
        <f t="shared" ref="J71:J106" si="7">+G71</f>
        <v>4406156.0000000009</v>
      </c>
    </row>
    <row r="72" spans="1:10" ht="101.25" x14ac:dyDescent="0.25">
      <c r="A72" s="18">
        <v>71</v>
      </c>
      <c r="B72" s="31">
        <v>361919</v>
      </c>
      <c r="C72" s="32" t="s">
        <v>462</v>
      </c>
      <c r="D72" s="32" t="s">
        <v>384</v>
      </c>
      <c r="E72" s="79">
        <v>4406156.0000000009</v>
      </c>
      <c r="F72" s="82">
        <v>12823125.931</v>
      </c>
      <c r="G72" s="93">
        <f t="shared" si="6"/>
        <v>4406156.0000000009</v>
      </c>
      <c r="H72" s="93">
        <f t="shared" si="4"/>
        <v>-8416969.930999998</v>
      </c>
      <c r="I72" s="104">
        <v>2</v>
      </c>
      <c r="J72" s="26">
        <f t="shared" si="7"/>
        <v>4406156.0000000009</v>
      </c>
    </row>
    <row r="73" spans="1:10" ht="101.25" x14ac:dyDescent="0.25">
      <c r="A73" s="18">
        <v>72</v>
      </c>
      <c r="B73" s="31">
        <v>361921</v>
      </c>
      <c r="C73" s="32" t="s">
        <v>463</v>
      </c>
      <c r="D73" s="32" t="s">
        <v>384</v>
      </c>
      <c r="E73" s="79">
        <v>4406156.0000000009</v>
      </c>
      <c r="F73" s="82">
        <v>12823125.931</v>
      </c>
      <c r="G73" s="93">
        <f t="shared" si="6"/>
        <v>4406156.0000000009</v>
      </c>
      <c r="H73" s="93">
        <f t="shared" si="4"/>
        <v>-8416969.930999998</v>
      </c>
      <c r="I73" s="104">
        <v>2</v>
      </c>
      <c r="J73" s="26">
        <f t="shared" si="7"/>
        <v>4406156.0000000009</v>
      </c>
    </row>
    <row r="74" spans="1:10" ht="101.25" x14ac:dyDescent="0.25">
      <c r="A74" s="18">
        <v>73</v>
      </c>
      <c r="B74" s="31">
        <v>361923</v>
      </c>
      <c r="C74" s="32" t="s">
        <v>464</v>
      </c>
      <c r="D74" s="32" t="s">
        <v>384</v>
      </c>
      <c r="E74" s="79">
        <v>4406156.0000000009</v>
      </c>
      <c r="F74" s="82">
        <v>12823125.931</v>
      </c>
      <c r="G74" s="93">
        <f t="shared" si="6"/>
        <v>4406156.0000000009</v>
      </c>
      <c r="H74" s="93">
        <f t="shared" si="4"/>
        <v>-8416969.930999998</v>
      </c>
      <c r="I74" s="104">
        <v>2</v>
      </c>
      <c r="J74" s="26">
        <f t="shared" si="7"/>
        <v>4406156.0000000009</v>
      </c>
    </row>
    <row r="75" spans="1:10" ht="56.25" x14ac:dyDescent="0.25">
      <c r="A75" s="18">
        <v>74</v>
      </c>
      <c r="B75" s="31">
        <v>363201</v>
      </c>
      <c r="C75" s="32" t="s">
        <v>465</v>
      </c>
      <c r="D75" s="48" t="s">
        <v>1322</v>
      </c>
      <c r="E75" s="79">
        <v>5156140.0000000009</v>
      </c>
      <c r="F75" s="84" t="s">
        <v>1295</v>
      </c>
      <c r="G75" s="93">
        <f t="shared" si="6"/>
        <v>5156140.0000000009</v>
      </c>
      <c r="H75" s="93" t="s">
        <v>1301</v>
      </c>
      <c r="I75" s="96" t="s">
        <v>1300</v>
      </c>
      <c r="J75" s="26">
        <f t="shared" si="7"/>
        <v>5156140.0000000009</v>
      </c>
    </row>
    <row r="76" spans="1:10" ht="45" x14ac:dyDescent="0.25">
      <c r="A76" s="18">
        <v>75</v>
      </c>
      <c r="B76" s="31">
        <v>369103</v>
      </c>
      <c r="C76" s="32" t="s">
        <v>466</v>
      </c>
      <c r="D76" s="32" t="s">
        <v>1324</v>
      </c>
      <c r="E76" s="79">
        <v>8182225.5780000007</v>
      </c>
      <c r="F76" s="84" t="s">
        <v>1295</v>
      </c>
      <c r="G76" s="93">
        <f t="shared" si="6"/>
        <v>8182225.5780000007</v>
      </c>
      <c r="H76" s="93" t="s">
        <v>1301</v>
      </c>
      <c r="I76" s="96" t="s">
        <v>1300</v>
      </c>
      <c r="J76" s="26">
        <f t="shared" si="7"/>
        <v>8182225.5780000007</v>
      </c>
    </row>
    <row r="77" spans="1:10" ht="191.25" x14ac:dyDescent="0.25">
      <c r="A77" s="18">
        <v>76</v>
      </c>
      <c r="B77" s="27">
        <v>369203</v>
      </c>
      <c r="C77" s="35" t="s">
        <v>467</v>
      </c>
      <c r="D77" s="32" t="s">
        <v>468</v>
      </c>
      <c r="E77" s="80">
        <v>12853000</v>
      </c>
      <c r="F77" s="82">
        <v>13320289.92</v>
      </c>
      <c r="G77" s="93">
        <f t="shared" si="6"/>
        <v>12853000</v>
      </c>
      <c r="H77" s="93">
        <f t="shared" ref="H77:H87" si="8">+E77-F77</f>
        <v>-467289.91999999993</v>
      </c>
      <c r="I77" s="104">
        <v>2</v>
      </c>
      <c r="J77" s="26">
        <f t="shared" si="7"/>
        <v>12853000</v>
      </c>
    </row>
    <row r="78" spans="1:10" x14ac:dyDescent="0.25">
      <c r="A78" s="18">
        <v>77</v>
      </c>
      <c r="B78" s="31">
        <v>370101</v>
      </c>
      <c r="C78" s="32" t="s">
        <v>15</v>
      </c>
      <c r="D78" s="30" t="s">
        <v>14</v>
      </c>
      <c r="E78" s="79">
        <v>517669.32300000009</v>
      </c>
      <c r="F78" s="82">
        <v>427928.31299999997</v>
      </c>
      <c r="G78" s="93">
        <f t="shared" si="6"/>
        <v>427928.31299999997</v>
      </c>
      <c r="H78" s="93">
        <f t="shared" si="8"/>
        <v>89741.010000000126</v>
      </c>
      <c r="I78" s="113">
        <v>4</v>
      </c>
      <c r="J78" s="26">
        <f t="shared" si="7"/>
        <v>427928.31299999997</v>
      </c>
    </row>
    <row r="79" spans="1:10" x14ac:dyDescent="0.25">
      <c r="A79" s="18">
        <v>78</v>
      </c>
      <c r="B79" s="31">
        <v>370102</v>
      </c>
      <c r="C79" s="32" t="s">
        <v>469</v>
      </c>
      <c r="D79" s="30" t="s">
        <v>14</v>
      </c>
      <c r="E79" s="79">
        <v>517669.32300000009</v>
      </c>
      <c r="F79" s="82">
        <v>625859.99</v>
      </c>
      <c r="G79" s="93">
        <f t="shared" si="6"/>
        <v>517669.32300000009</v>
      </c>
      <c r="H79" s="93">
        <f t="shared" si="8"/>
        <v>-108190.6669999999</v>
      </c>
      <c r="I79" s="104">
        <v>2</v>
      </c>
      <c r="J79" s="26">
        <f t="shared" si="7"/>
        <v>517669.32300000009</v>
      </c>
    </row>
    <row r="80" spans="1:10" x14ac:dyDescent="0.25">
      <c r="A80" s="18">
        <v>79</v>
      </c>
      <c r="B80" s="31">
        <v>371202</v>
      </c>
      <c r="C80" s="32" t="s">
        <v>470</v>
      </c>
      <c r="D80" s="30" t="s">
        <v>14</v>
      </c>
      <c r="E80" s="79">
        <v>1045188.3000000002</v>
      </c>
      <c r="F80" s="82">
        <v>1007940.5299999999</v>
      </c>
      <c r="G80" s="93">
        <f t="shared" si="6"/>
        <v>1007940.5299999999</v>
      </c>
      <c r="H80" s="93">
        <f t="shared" si="8"/>
        <v>37247.770000000251</v>
      </c>
      <c r="I80" s="113">
        <v>4</v>
      </c>
      <c r="J80" s="26">
        <f t="shared" si="7"/>
        <v>1007940.5299999999</v>
      </c>
    </row>
    <row r="81" spans="1:10" ht="225" x14ac:dyDescent="0.25">
      <c r="A81" s="18">
        <v>80</v>
      </c>
      <c r="B81" s="27">
        <v>372101</v>
      </c>
      <c r="C81" s="35" t="s">
        <v>471</v>
      </c>
      <c r="D81" s="32" t="s">
        <v>472</v>
      </c>
      <c r="E81" s="80">
        <v>12370000</v>
      </c>
      <c r="F81" s="78">
        <v>12819425.359999999</v>
      </c>
      <c r="G81" s="93">
        <f t="shared" si="6"/>
        <v>12370000</v>
      </c>
      <c r="H81" s="93">
        <f t="shared" si="8"/>
        <v>-449425.3599999994</v>
      </c>
      <c r="I81" s="104">
        <v>2</v>
      </c>
      <c r="J81" s="26">
        <f t="shared" si="7"/>
        <v>12370000</v>
      </c>
    </row>
    <row r="82" spans="1:10" ht="101.25" x14ac:dyDescent="0.25">
      <c r="A82" s="18">
        <v>81</v>
      </c>
      <c r="B82" s="31">
        <v>372102</v>
      </c>
      <c r="C82" s="32" t="s">
        <v>473</v>
      </c>
      <c r="D82" s="32" t="s">
        <v>474</v>
      </c>
      <c r="E82" s="79">
        <v>2220000</v>
      </c>
      <c r="F82" s="78">
        <v>2856092.5</v>
      </c>
      <c r="G82" s="93">
        <f t="shared" si="6"/>
        <v>2220000</v>
      </c>
      <c r="H82" s="93">
        <f t="shared" si="8"/>
        <v>-636092.5</v>
      </c>
      <c r="I82" s="104">
        <v>2</v>
      </c>
      <c r="J82" s="26">
        <f t="shared" si="7"/>
        <v>2220000</v>
      </c>
    </row>
    <row r="83" spans="1:10" ht="225" x14ac:dyDescent="0.25">
      <c r="A83" s="18">
        <v>82</v>
      </c>
      <c r="B83" s="27">
        <v>372201</v>
      </c>
      <c r="C83" s="35" t="s">
        <v>475</v>
      </c>
      <c r="D83" s="32" t="s">
        <v>476</v>
      </c>
      <c r="E83" s="80">
        <v>12801000</v>
      </c>
      <c r="F83" s="82">
        <v>13266142.399999999</v>
      </c>
      <c r="G83" s="93">
        <f t="shared" si="6"/>
        <v>12801000</v>
      </c>
      <c r="H83" s="93">
        <f t="shared" si="8"/>
        <v>-465142.39999999851</v>
      </c>
      <c r="I83" s="104">
        <v>2</v>
      </c>
      <c r="J83" s="26">
        <f t="shared" si="7"/>
        <v>12801000</v>
      </c>
    </row>
    <row r="84" spans="1:10" ht="168.75" x14ac:dyDescent="0.25">
      <c r="A84" s="18">
        <v>83</v>
      </c>
      <c r="B84" s="27">
        <v>372202</v>
      </c>
      <c r="C84" s="35" t="s">
        <v>477</v>
      </c>
      <c r="D84" s="32" t="s">
        <v>478</v>
      </c>
      <c r="E84" s="80">
        <v>2325000</v>
      </c>
      <c r="F84" s="82">
        <v>2409564.6399999997</v>
      </c>
      <c r="G84" s="93">
        <f t="shared" si="6"/>
        <v>2325000</v>
      </c>
      <c r="H84" s="93">
        <f t="shared" si="8"/>
        <v>-84564.639999999665</v>
      </c>
      <c r="I84" s="104">
        <v>2</v>
      </c>
      <c r="J84" s="26">
        <f t="shared" si="7"/>
        <v>2325000</v>
      </c>
    </row>
    <row r="85" spans="1:10" ht="202.5" x14ac:dyDescent="0.25">
      <c r="A85" s="18">
        <v>84</v>
      </c>
      <c r="B85" s="27">
        <v>372301</v>
      </c>
      <c r="C85" s="35" t="s">
        <v>479</v>
      </c>
      <c r="D85" s="32" t="s">
        <v>480</v>
      </c>
      <c r="E85" s="80">
        <v>12370000</v>
      </c>
      <c r="F85" s="82">
        <v>12819425.359999999</v>
      </c>
      <c r="G85" s="93">
        <f t="shared" si="6"/>
        <v>12370000</v>
      </c>
      <c r="H85" s="93">
        <f t="shared" si="8"/>
        <v>-449425.3599999994</v>
      </c>
      <c r="I85" s="104">
        <v>2</v>
      </c>
      <c r="J85" s="26">
        <f t="shared" si="7"/>
        <v>12370000</v>
      </c>
    </row>
    <row r="86" spans="1:10" ht="146.25" x14ac:dyDescent="0.25">
      <c r="A86" s="18">
        <v>85</v>
      </c>
      <c r="B86" s="27">
        <v>372302</v>
      </c>
      <c r="C86" s="35" t="s">
        <v>481</v>
      </c>
      <c r="D86" s="32" t="s">
        <v>59</v>
      </c>
      <c r="E86" s="80">
        <v>5695000</v>
      </c>
      <c r="F86" s="82">
        <v>5902079.6799999997</v>
      </c>
      <c r="G86" s="93">
        <f t="shared" si="6"/>
        <v>5695000</v>
      </c>
      <c r="H86" s="93">
        <f t="shared" si="8"/>
        <v>-207079.6799999997</v>
      </c>
      <c r="I86" s="104">
        <v>2</v>
      </c>
      <c r="J86" s="26">
        <f t="shared" si="7"/>
        <v>5695000</v>
      </c>
    </row>
    <row r="87" spans="1:10" ht="213.75" x14ac:dyDescent="0.25">
      <c r="A87" s="18">
        <v>86</v>
      </c>
      <c r="B87" s="27">
        <v>372401</v>
      </c>
      <c r="C87" s="35" t="s">
        <v>482</v>
      </c>
      <c r="D87" s="32" t="s">
        <v>483</v>
      </c>
      <c r="E87" s="80">
        <v>12436000</v>
      </c>
      <c r="F87" s="82">
        <v>12887109.76</v>
      </c>
      <c r="G87" s="93">
        <f t="shared" si="6"/>
        <v>12436000</v>
      </c>
      <c r="H87" s="93">
        <f t="shared" si="8"/>
        <v>-451109.75999999978</v>
      </c>
      <c r="I87" s="104">
        <v>2</v>
      </c>
      <c r="J87" s="26">
        <f t="shared" si="7"/>
        <v>12436000</v>
      </c>
    </row>
    <row r="88" spans="1:10" ht="45" x14ac:dyDescent="0.25">
      <c r="A88" s="18">
        <v>87</v>
      </c>
      <c r="B88" s="31">
        <v>372402</v>
      </c>
      <c r="C88" s="32" t="s">
        <v>484</v>
      </c>
      <c r="D88" s="32" t="s">
        <v>1324</v>
      </c>
      <c r="E88" s="79">
        <v>1041423.0950000001</v>
      </c>
      <c r="F88" s="84" t="s">
        <v>1295</v>
      </c>
      <c r="G88" s="93">
        <f t="shared" si="6"/>
        <v>1041423.0950000001</v>
      </c>
      <c r="H88" s="93" t="s">
        <v>1301</v>
      </c>
      <c r="I88" s="96" t="s">
        <v>1300</v>
      </c>
      <c r="J88" s="26">
        <f t="shared" si="7"/>
        <v>1041423.0950000001</v>
      </c>
    </row>
    <row r="89" spans="1:10" ht="45" x14ac:dyDescent="0.25">
      <c r="A89" s="18">
        <v>88</v>
      </c>
      <c r="B89" s="31">
        <v>372501</v>
      </c>
      <c r="C89" s="32" t="s">
        <v>485</v>
      </c>
      <c r="D89" s="32" t="s">
        <v>1324</v>
      </c>
      <c r="E89" s="79">
        <v>750330.46000000008</v>
      </c>
      <c r="F89" s="84" t="s">
        <v>1295</v>
      </c>
      <c r="G89" s="93">
        <f t="shared" si="6"/>
        <v>750330.46000000008</v>
      </c>
      <c r="H89" s="93" t="s">
        <v>1301</v>
      </c>
      <c r="I89" s="96" t="s">
        <v>1300</v>
      </c>
      <c r="J89" s="26">
        <f t="shared" si="7"/>
        <v>750330.46000000008</v>
      </c>
    </row>
    <row r="90" spans="1:10" x14ac:dyDescent="0.25">
      <c r="A90" s="18">
        <v>89</v>
      </c>
      <c r="B90" s="31">
        <v>372601</v>
      </c>
      <c r="C90" s="32" t="s">
        <v>486</v>
      </c>
      <c r="D90" s="30" t="s">
        <v>14</v>
      </c>
      <c r="E90" s="79">
        <v>810492.22000000009</v>
      </c>
      <c r="F90" s="82">
        <v>781607.67999999993</v>
      </c>
      <c r="G90" s="93">
        <f t="shared" si="6"/>
        <v>781607.67999999993</v>
      </c>
      <c r="H90" s="93">
        <f>+E90-F90</f>
        <v>28884.540000000154</v>
      </c>
      <c r="I90" s="113">
        <v>4</v>
      </c>
      <c r="J90" s="26">
        <f t="shared" si="7"/>
        <v>781607.67999999993</v>
      </c>
    </row>
    <row r="91" spans="1:10" ht="22.5" x14ac:dyDescent="0.25">
      <c r="A91" s="18">
        <v>90</v>
      </c>
      <c r="B91" s="39">
        <v>372602</v>
      </c>
      <c r="C91" s="29" t="s">
        <v>279</v>
      </c>
      <c r="D91" s="35" t="s">
        <v>14</v>
      </c>
      <c r="E91" s="83" t="s">
        <v>1295</v>
      </c>
      <c r="F91" s="82">
        <v>1859149.9999999998</v>
      </c>
      <c r="G91" s="93">
        <f t="shared" si="6"/>
        <v>1859149.9999999998</v>
      </c>
      <c r="H91" s="93" t="s">
        <v>1301</v>
      </c>
      <c r="I91" s="96">
        <v>1</v>
      </c>
      <c r="J91" s="26">
        <f t="shared" si="7"/>
        <v>1859149.9999999998</v>
      </c>
    </row>
    <row r="92" spans="1:10" x14ac:dyDescent="0.25">
      <c r="A92" s="18">
        <v>91</v>
      </c>
      <c r="B92" s="31">
        <v>372701</v>
      </c>
      <c r="C92" s="32" t="s">
        <v>487</v>
      </c>
      <c r="D92" s="30" t="s">
        <v>14</v>
      </c>
      <c r="E92" s="79">
        <v>932935.26000000013</v>
      </c>
      <c r="F92" s="82">
        <v>899687.52999999991</v>
      </c>
      <c r="G92" s="93">
        <f t="shared" si="6"/>
        <v>899687.52999999991</v>
      </c>
      <c r="H92" s="93">
        <f>+E92-F92</f>
        <v>33247.730000000214</v>
      </c>
      <c r="I92" s="113">
        <v>4</v>
      </c>
      <c r="J92" s="26">
        <f t="shared" si="7"/>
        <v>899687.52999999991</v>
      </c>
    </row>
    <row r="93" spans="1:10" ht="22.5" x14ac:dyDescent="0.25">
      <c r="A93" s="18">
        <v>92</v>
      </c>
      <c r="B93" s="39">
        <v>372801</v>
      </c>
      <c r="C93" s="29" t="s">
        <v>488</v>
      </c>
      <c r="D93" s="35" t="s">
        <v>14</v>
      </c>
      <c r="E93" s="83" t="s">
        <v>1295</v>
      </c>
      <c r="F93" s="82">
        <v>8893339.3000000007</v>
      </c>
      <c r="G93" s="93">
        <f t="shared" si="6"/>
        <v>8893339.3000000007</v>
      </c>
      <c r="H93" s="93" t="s">
        <v>1301</v>
      </c>
      <c r="I93" s="96">
        <v>1</v>
      </c>
      <c r="J93" s="26">
        <f t="shared" si="7"/>
        <v>8893339.3000000007</v>
      </c>
    </row>
    <row r="94" spans="1:10" ht="101.25" x14ac:dyDescent="0.25">
      <c r="A94" s="18">
        <v>93</v>
      </c>
      <c r="B94" s="39">
        <v>372802</v>
      </c>
      <c r="C94" s="29" t="s">
        <v>489</v>
      </c>
      <c r="D94" s="30" t="s">
        <v>280</v>
      </c>
      <c r="E94" s="83" t="s">
        <v>1295</v>
      </c>
      <c r="F94" s="78">
        <v>10257475.028599998</v>
      </c>
      <c r="G94" s="93">
        <f t="shared" si="6"/>
        <v>10257475.028599998</v>
      </c>
      <c r="H94" s="93" t="s">
        <v>1301</v>
      </c>
      <c r="I94" s="96">
        <v>1</v>
      </c>
      <c r="J94" s="26">
        <f t="shared" si="7"/>
        <v>10257475.028599998</v>
      </c>
    </row>
    <row r="95" spans="1:10" ht="22.5" x14ac:dyDescent="0.25">
      <c r="A95" s="18">
        <v>94</v>
      </c>
      <c r="B95" s="31">
        <v>373104</v>
      </c>
      <c r="C95" s="32" t="s">
        <v>490</v>
      </c>
      <c r="D95" s="32" t="s">
        <v>491</v>
      </c>
      <c r="E95" s="79">
        <v>1915424.4900000002</v>
      </c>
      <c r="F95" s="78">
        <v>1847162.9789999998</v>
      </c>
      <c r="G95" s="93">
        <f t="shared" si="6"/>
        <v>1847162.9789999998</v>
      </c>
      <c r="H95" s="93">
        <f>+E95-F95</f>
        <v>68261.511000000406</v>
      </c>
      <c r="I95" s="113">
        <v>4</v>
      </c>
      <c r="J95" s="26">
        <f t="shared" si="7"/>
        <v>1847162.9789999998</v>
      </c>
    </row>
    <row r="96" spans="1:10" ht="22.5" x14ac:dyDescent="0.25">
      <c r="A96" s="18">
        <v>95</v>
      </c>
      <c r="B96" s="39">
        <v>373105</v>
      </c>
      <c r="C96" s="29" t="s">
        <v>492</v>
      </c>
      <c r="D96" s="35" t="s">
        <v>14</v>
      </c>
      <c r="E96" s="83" t="s">
        <v>1295</v>
      </c>
      <c r="F96" s="82">
        <v>16329970.199999999</v>
      </c>
      <c r="G96" s="93">
        <f t="shared" si="6"/>
        <v>16329970.199999999</v>
      </c>
      <c r="H96" s="93" t="s">
        <v>1301</v>
      </c>
      <c r="I96" s="96">
        <v>1</v>
      </c>
      <c r="J96" s="26">
        <f t="shared" si="7"/>
        <v>16329970.199999999</v>
      </c>
    </row>
    <row r="97" spans="1:10" ht="303.75" x14ac:dyDescent="0.25">
      <c r="A97" s="18">
        <v>96</v>
      </c>
      <c r="B97" s="38">
        <v>373305</v>
      </c>
      <c r="C97" s="35" t="s">
        <v>493</v>
      </c>
      <c r="D97" s="32" t="s">
        <v>494</v>
      </c>
      <c r="E97" s="80">
        <v>31890000</v>
      </c>
      <c r="F97" s="82">
        <v>34001741.799999997</v>
      </c>
      <c r="G97" s="93">
        <f t="shared" si="6"/>
        <v>31890000</v>
      </c>
      <c r="H97" s="93">
        <f>+E97-F97</f>
        <v>-2111741.799999997</v>
      </c>
      <c r="I97" s="104">
        <v>2</v>
      </c>
      <c r="J97" s="26">
        <f t="shared" si="7"/>
        <v>31890000</v>
      </c>
    </row>
    <row r="98" spans="1:10" ht="101.25" x14ac:dyDescent="0.25">
      <c r="A98" s="18">
        <v>97</v>
      </c>
      <c r="B98" s="31">
        <v>373307</v>
      </c>
      <c r="C98" s="32" t="s">
        <v>495</v>
      </c>
      <c r="D98" s="32" t="s">
        <v>384</v>
      </c>
      <c r="E98" s="79">
        <v>4042413.7600000007</v>
      </c>
      <c r="F98" s="82">
        <v>35502168.317999996</v>
      </c>
      <c r="G98" s="93">
        <f t="shared" si="6"/>
        <v>4042413.7600000007</v>
      </c>
      <c r="H98" s="93">
        <f>+E98-F98</f>
        <v>-31459754.557999995</v>
      </c>
      <c r="I98" s="104">
        <v>2</v>
      </c>
      <c r="J98" s="26">
        <f t="shared" si="7"/>
        <v>4042413.7600000007</v>
      </c>
    </row>
    <row r="99" spans="1:10" ht="180" x14ac:dyDescent="0.25">
      <c r="A99" s="18">
        <v>98</v>
      </c>
      <c r="B99" s="38">
        <v>373406</v>
      </c>
      <c r="C99" s="35" t="s">
        <v>496</v>
      </c>
      <c r="D99" s="32" t="s">
        <v>497</v>
      </c>
      <c r="E99" s="80">
        <v>7859000</v>
      </c>
      <c r="F99" s="82">
        <v>8162738.6399999997</v>
      </c>
      <c r="G99" s="93">
        <f t="shared" si="6"/>
        <v>7859000</v>
      </c>
      <c r="H99" s="93">
        <f>+E99-F99</f>
        <v>-303738.63999999966</v>
      </c>
      <c r="I99" s="104">
        <v>2</v>
      </c>
      <c r="J99" s="26">
        <f t="shared" si="7"/>
        <v>7859000</v>
      </c>
    </row>
    <row r="100" spans="1:10" ht="180" x14ac:dyDescent="0.25">
      <c r="A100" s="18">
        <v>99</v>
      </c>
      <c r="B100" s="40">
        <v>373412</v>
      </c>
      <c r="C100" s="29" t="s">
        <v>498</v>
      </c>
      <c r="D100" s="30" t="s">
        <v>281</v>
      </c>
      <c r="E100" s="85" t="s">
        <v>1295</v>
      </c>
      <c r="F100" s="82">
        <v>32058992.307499997</v>
      </c>
      <c r="G100" s="93">
        <f t="shared" si="6"/>
        <v>32058992.307499997</v>
      </c>
      <c r="H100" s="93" t="s">
        <v>1301</v>
      </c>
      <c r="I100" s="96">
        <v>1</v>
      </c>
      <c r="J100" s="26">
        <f t="shared" si="7"/>
        <v>32058992.307499997</v>
      </c>
    </row>
    <row r="101" spans="1:10" ht="180" x14ac:dyDescent="0.25">
      <c r="A101" s="18">
        <v>100</v>
      </c>
      <c r="B101" s="39">
        <v>373413</v>
      </c>
      <c r="C101" s="29" t="s">
        <v>282</v>
      </c>
      <c r="D101" s="30" t="s">
        <v>281</v>
      </c>
      <c r="E101" s="83" t="s">
        <v>1295</v>
      </c>
      <c r="F101" s="82">
        <v>29174749.999999996</v>
      </c>
      <c r="G101" s="93">
        <f t="shared" si="6"/>
        <v>29174749.999999996</v>
      </c>
      <c r="H101" s="93" t="s">
        <v>1301</v>
      </c>
      <c r="I101" s="96">
        <v>1</v>
      </c>
      <c r="J101" s="26">
        <f t="shared" si="7"/>
        <v>29174749.999999996</v>
      </c>
    </row>
    <row r="102" spans="1:10" ht="22.5" x14ac:dyDescent="0.25">
      <c r="A102" s="18">
        <v>101</v>
      </c>
      <c r="B102" s="36">
        <v>373601</v>
      </c>
      <c r="C102" s="32" t="s">
        <v>499</v>
      </c>
      <c r="D102" s="39" t="s">
        <v>14</v>
      </c>
      <c r="E102" s="79">
        <v>2453578.7700000005</v>
      </c>
      <c r="F102" s="84" t="s">
        <v>1295</v>
      </c>
      <c r="G102" s="93">
        <f t="shared" ref="G102:G133" si="9">+MIN(E102:F102)</f>
        <v>2453578.7700000005</v>
      </c>
      <c r="H102" s="93" t="s">
        <v>1301</v>
      </c>
      <c r="I102" s="96" t="s">
        <v>1300</v>
      </c>
      <c r="J102" s="26">
        <f t="shared" si="7"/>
        <v>2453578.7700000005</v>
      </c>
    </row>
    <row r="103" spans="1:10" ht="101.25" x14ac:dyDescent="0.25">
      <c r="A103" s="18">
        <v>102</v>
      </c>
      <c r="B103" s="31">
        <v>373701</v>
      </c>
      <c r="C103" s="32" t="s">
        <v>500</v>
      </c>
      <c r="D103" s="48" t="s">
        <v>1323</v>
      </c>
      <c r="E103" s="79">
        <v>1457231.1400000001</v>
      </c>
      <c r="F103" s="84" t="s">
        <v>1295</v>
      </c>
      <c r="G103" s="93">
        <f t="shared" si="9"/>
        <v>1457231.1400000001</v>
      </c>
      <c r="H103" s="93" t="s">
        <v>1301</v>
      </c>
      <c r="I103" s="96" t="s">
        <v>1300</v>
      </c>
      <c r="J103" s="26">
        <f t="shared" si="7"/>
        <v>1457231.1400000001</v>
      </c>
    </row>
    <row r="104" spans="1:10" ht="101.25" x14ac:dyDescent="0.25">
      <c r="A104" s="18">
        <v>103</v>
      </c>
      <c r="B104" s="31">
        <v>374101</v>
      </c>
      <c r="C104" s="32" t="s">
        <v>501</v>
      </c>
      <c r="D104" s="48" t="s">
        <v>1323</v>
      </c>
      <c r="E104" s="79">
        <v>1457231.1400000001</v>
      </c>
      <c r="F104" s="84" t="s">
        <v>1295</v>
      </c>
      <c r="G104" s="93">
        <f t="shared" si="9"/>
        <v>1457231.1400000001</v>
      </c>
      <c r="H104" s="93" t="s">
        <v>1301</v>
      </c>
      <c r="I104" s="96" t="s">
        <v>1300</v>
      </c>
      <c r="J104" s="26">
        <f t="shared" si="7"/>
        <v>1457231.1400000001</v>
      </c>
    </row>
    <row r="105" spans="1:10" ht="101.25" x14ac:dyDescent="0.25">
      <c r="A105" s="18">
        <v>104</v>
      </c>
      <c r="B105" s="31">
        <v>374301</v>
      </c>
      <c r="C105" s="32" t="s">
        <v>502</v>
      </c>
      <c r="D105" s="48" t="s">
        <v>1323</v>
      </c>
      <c r="E105" s="79">
        <v>1238981.7200000002</v>
      </c>
      <c r="F105" s="84" t="s">
        <v>1295</v>
      </c>
      <c r="G105" s="93">
        <f t="shared" si="9"/>
        <v>1238981.7200000002</v>
      </c>
      <c r="H105" s="93" t="s">
        <v>1301</v>
      </c>
      <c r="I105" s="96" t="s">
        <v>1300</v>
      </c>
      <c r="J105" s="26">
        <f t="shared" si="7"/>
        <v>1238981.7200000002</v>
      </c>
    </row>
    <row r="106" spans="1:10" ht="168.75" x14ac:dyDescent="0.25">
      <c r="A106" s="18">
        <v>105</v>
      </c>
      <c r="B106" s="38">
        <v>376101</v>
      </c>
      <c r="C106" s="35" t="s">
        <v>503</v>
      </c>
      <c r="D106" s="32" t="s">
        <v>504</v>
      </c>
      <c r="E106" s="80">
        <v>7876000</v>
      </c>
      <c r="F106" s="84" t="s">
        <v>1295</v>
      </c>
      <c r="G106" s="93">
        <f t="shared" si="9"/>
        <v>7876000</v>
      </c>
      <c r="H106" s="93" t="s">
        <v>1301</v>
      </c>
      <c r="I106" s="96" t="s">
        <v>1300</v>
      </c>
      <c r="J106" s="26">
        <f t="shared" si="7"/>
        <v>7876000</v>
      </c>
    </row>
    <row r="107" spans="1:10" ht="157.5" x14ac:dyDescent="0.25">
      <c r="A107" s="18">
        <v>106</v>
      </c>
      <c r="B107" s="38">
        <v>378001</v>
      </c>
      <c r="C107" s="35" t="s">
        <v>505</v>
      </c>
      <c r="D107" s="32" t="s">
        <v>506</v>
      </c>
      <c r="E107" s="80">
        <v>15540000</v>
      </c>
      <c r="F107" s="82">
        <v>10288028.799999999</v>
      </c>
      <c r="G107" s="93">
        <f t="shared" si="9"/>
        <v>10288028.799999999</v>
      </c>
      <c r="H107" s="93">
        <f t="shared" ref="H107:H123" si="10">+E107-F107</f>
        <v>5251971.2000000011</v>
      </c>
      <c r="I107" s="111">
        <v>3</v>
      </c>
      <c r="J107" s="26">
        <f>+E107</f>
        <v>15540000</v>
      </c>
    </row>
    <row r="108" spans="1:10" ht="157.5" x14ac:dyDescent="0.25">
      <c r="A108" s="18">
        <v>107</v>
      </c>
      <c r="B108" s="27">
        <v>378102</v>
      </c>
      <c r="C108" s="35" t="s">
        <v>507</v>
      </c>
      <c r="D108" s="32" t="s">
        <v>508</v>
      </c>
      <c r="E108" s="80">
        <v>1854000</v>
      </c>
      <c r="F108" s="78">
        <v>1921753.4999999998</v>
      </c>
      <c r="G108" s="93">
        <f t="shared" si="9"/>
        <v>1854000</v>
      </c>
      <c r="H108" s="93">
        <f t="shared" si="10"/>
        <v>-67753.499999999767</v>
      </c>
      <c r="I108" s="104">
        <v>2</v>
      </c>
      <c r="J108" s="26">
        <f t="shared" ref="J108:J126" si="11">+G108</f>
        <v>1854000</v>
      </c>
    </row>
    <row r="109" spans="1:10" ht="168.75" x14ac:dyDescent="0.25">
      <c r="A109" s="18">
        <v>108</v>
      </c>
      <c r="B109" s="27">
        <v>378201</v>
      </c>
      <c r="C109" s="35" t="s">
        <v>509</v>
      </c>
      <c r="D109" s="32" t="s">
        <v>510</v>
      </c>
      <c r="E109" s="80">
        <v>11103000</v>
      </c>
      <c r="F109" s="78">
        <v>11506348</v>
      </c>
      <c r="G109" s="93">
        <f t="shared" si="9"/>
        <v>11103000</v>
      </c>
      <c r="H109" s="93">
        <f t="shared" si="10"/>
        <v>-403348</v>
      </c>
      <c r="I109" s="104">
        <v>2</v>
      </c>
      <c r="J109" s="26">
        <f t="shared" si="11"/>
        <v>11103000</v>
      </c>
    </row>
    <row r="110" spans="1:10" ht="180" x14ac:dyDescent="0.25">
      <c r="A110" s="18">
        <v>109</v>
      </c>
      <c r="B110" s="27">
        <v>378301</v>
      </c>
      <c r="C110" s="35" t="s">
        <v>511</v>
      </c>
      <c r="D110" s="32" t="s">
        <v>512</v>
      </c>
      <c r="E110" s="80">
        <v>14835000</v>
      </c>
      <c r="F110" s="78">
        <v>15374027.999999998</v>
      </c>
      <c r="G110" s="93">
        <f t="shared" si="9"/>
        <v>14835000</v>
      </c>
      <c r="H110" s="93">
        <f t="shared" si="10"/>
        <v>-539027.99999999814</v>
      </c>
      <c r="I110" s="104">
        <v>2</v>
      </c>
      <c r="J110" s="26">
        <f t="shared" si="11"/>
        <v>14835000</v>
      </c>
    </row>
    <row r="111" spans="1:10" ht="191.25" x14ac:dyDescent="0.25">
      <c r="A111" s="18">
        <v>110</v>
      </c>
      <c r="B111" s="27">
        <v>378401</v>
      </c>
      <c r="C111" s="35" t="s">
        <v>513</v>
      </c>
      <c r="D111" s="32" t="s">
        <v>514</v>
      </c>
      <c r="E111" s="80">
        <v>42418000</v>
      </c>
      <c r="F111" s="78">
        <v>45226716.079999998</v>
      </c>
      <c r="G111" s="93">
        <f t="shared" si="9"/>
        <v>42418000</v>
      </c>
      <c r="H111" s="93">
        <f t="shared" si="10"/>
        <v>-2808716.0799999982</v>
      </c>
      <c r="I111" s="104">
        <v>2</v>
      </c>
      <c r="J111" s="26">
        <f t="shared" si="11"/>
        <v>42418000</v>
      </c>
    </row>
    <row r="112" spans="1:10" ht="22.5" x14ac:dyDescent="0.25">
      <c r="A112" s="18">
        <v>111</v>
      </c>
      <c r="B112" s="31">
        <v>378501</v>
      </c>
      <c r="C112" s="32" t="s">
        <v>515</v>
      </c>
      <c r="D112" s="32" t="s">
        <v>516</v>
      </c>
      <c r="E112" s="79">
        <v>157000</v>
      </c>
      <c r="F112" s="78">
        <v>178670</v>
      </c>
      <c r="G112" s="93">
        <f t="shared" si="9"/>
        <v>157000</v>
      </c>
      <c r="H112" s="93">
        <f t="shared" si="10"/>
        <v>-21670</v>
      </c>
      <c r="I112" s="104">
        <v>2</v>
      </c>
      <c r="J112" s="26">
        <f t="shared" si="11"/>
        <v>157000</v>
      </c>
    </row>
    <row r="113" spans="1:10" ht="22.5" x14ac:dyDescent="0.25">
      <c r="A113" s="18">
        <v>112</v>
      </c>
      <c r="B113" s="31">
        <v>378502</v>
      </c>
      <c r="C113" s="32" t="s">
        <v>517</v>
      </c>
      <c r="D113" s="32" t="s">
        <v>516</v>
      </c>
      <c r="E113" s="79">
        <v>157000</v>
      </c>
      <c r="F113" s="82">
        <v>178670</v>
      </c>
      <c r="G113" s="93">
        <f t="shared" si="9"/>
        <v>157000</v>
      </c>
      <c r="H113" s="93">
        <f t="shared" si="10"/>
        <v>-21670</v>
      </c>
      <c r="I113" s="104">
        <v>2</v>
      </c>
      <c r="J113" s="26">
        <f t="shared" si="11"/>
        <v>157000</v>
      </c>
    </row>
    <row r="114" spans="1:10" ht="22.5" x14ac:dyDescent="0.25">
      <c r="A114" s="18">
        <v>113</v>
      </c>
      <c r="B114" s="31">
        <v>378503</v>
      </c>
      <c r="C114" s="32" t="s">
        <v>518</v>
      </c>
      <c r="D114" s="32" t="s">
        <v>516</v>
      </c>
      <c r="E114" s="79">
        <v>157000</v>
      </c>
      <c r="F114" s="82">
        <v>178670</v>
      </c>
      <c r="G114" s="93">
        <f t="shared" si="9"/>
        <v>157000</v>
      </c>
      <c r="H114" s="93">
        <f t="shared" si="10"/>
        <v>-21670</v>
      </c>
      <c r="I114" s="104">
        <v>2</v>
      </c>
      <c r="J114" s="26">
        <f t="shared" si="11"/>
        <v>157000</v>
      </c>
    </row>
    <row r="115" spans="1:10" ht="33.75" x14ac:dyDescent="0.25">
      <c r="A115" s="18">
        <v>114</v>
      </c>
      <c r="B115" s="31">
        <v>378504</v>
      </c>
      <c r="C115" s="32" t="s">
        <v>519</v>
      </c>
      <c r="D115" s="32" t="s">
        <v>516</v>
      </c>
      <c r="E115" s="79">
        <v>157000</v>
      </c>
      <c r="F115" s="82">
        <v>178670</v>
      </c>
      <c r="G115" s="93">
        <f t="shared" si="9"/>
        <v>157000</v>
      </c>
      <c r="H115" s="93">
        <f t="shared" si="10"/>
        <v>-21670</v>
      </c>
      <c r="I115" s="104">
        <v>2</v>
      </c>
      <c r="J115" s="26">
        <f t="shared" si="11"/>
        <v>157000</v>
      </c>
    </row>
    <row r="116" spans="1:10" ht="22.5" x14ac:dyDescent="0.25">
      <c r="A116" s="18">
        <v>115</v>
      </c>
      <c r="B116" s="31">
        <v>378505</v>
      </c>
      <c r="C116" s="32" t="s">
        <v>520</v>
      </c>
      <c r="D116" s="32" t="s">
        <v>516</v>
      </c>
      <c r="E116" s="79">
        <v>157000</v>
      </c>
      <c r="F116" s="82">
        <v>178670</v>
      </c>
      <c r="G116" s="93">
        <f t="shared" si="9"/>
        <v>157000</v>
      </c>
      <c r="H116" s="93">
        <f t="shared" si="10"/>
        <v>-21670</v>
      </c>
      <c r="I116" s="104">
        <v>2</v>
      </c>
      <c r="J116" s="26">
        <f t="shared" si="11"/>
        <v>157000</v>
      </c>
    </row>
    <row r="117" spans="1:10" ht="22.5" x14ac:dyDescent="0.25">
      <c r="A117" s="18">
        <v>116</v>
      </c>
      <c r="B117" s="31">
        <v>378506</v>
      </c>
      <c r="C117" s="32" t="s">
        <v>521</v>
      </c>
      <c r="D117" s="39" t="s">
        <v>16</v>
      </c>
      <c r="E117" s="79">
        <v>129545.47000000002</v>
      </c>
      <c r="F117" s="82">
        <v>178670</v>
      </c>
      <c r="G117" s="93">
        <f t="shared" si="9"/>
        <v>129545.47000000002</v>
      </c>
      <c r="H117" s="93">
        <f t="shared" si="10"/>
        <v>-49124.529999999984</v>
      </c>
      <c r="I117" s="104">
        <v>2</v>
      </c>
      <c r="J117" s="26">
        <f t="shared" si="11"/>
        <v>129545.47000000002</v>
      </c>
    </row>
    <row r="118" spans="1:10" x14ac:dyDescent="0.25">
      <c r="A118" s="18">
        <v>117</v>
      </c>
      <c r="B118" s="31">
        <v>378507</v>
      </c>
      <c r="C118" s="32" t="s">
        <v>522</v>
      </c>
      <c r="D118" s="39" t="s">
        <v>16</v>
      </c>
      <c r="E118" s="79">
        <v>129545.47000000002</v>
      </c>
      <c r="F118" s="82">
        <v>178670</v>
      </c>
      <c r="G118" s="93">
        <f t="shared" si="9"/>
        <v>129545.47000000002</v>
      </c>
      <c r="H118" s="93">
        <f t="shared" si="10"/>
        <v>-49124.529999999984</v>
      </c>
      <c r="I118" s="104">
        <v>2</v>
      </c>
      <c r="J118" s="26">
        <f t="shared" si="11"/>
        <v>129545.47000000002</v>
      </c>
    </row>
    <row r="119" spans="1:10" x14ac:dyDescent="0.25">
      <c r="A119" s="18">
        <v>118</v>
      </c>
      <c r="B119" s="31">
        <v>378508</v>
      </c>
      <c r="C119" s="32" t="s">
        <v>523</v>
      </c>
      <c r="D119" s="39" t="s">
        <v>16</v>
      </c>
      <c r="E119" s="79">
        <v>129545.47000000002</v>
      </c>
      <c r="F119" s="82">
        <v>178670</v>
      </c>
      <c r="G119" s="93">
        <f t="shared" si="9"/>
        <v>129545.47000000002</v>
      </c>
      <c r="H119" s="93">
        <f t="shared" si="10"/>
        <v>-49124.529999999984</v>
      </c>
      <c r="I119" s="104">
        <v>2</v>
      </c>
      <c r="J119" s="26">
        <f t="shared" si="11"/>
        <v>129545.47000000002</v>
      </c>
    </row>
    <row r="120" spans="1:10" ht="180" x14ac:dyDescent="0.25">
      <c r="A120" s="18">
        <v>119</v>
      </c>
      <c r="B120" s="27">
        <v>378602</v>
      </c>
      <c r="C120" s="35" t="s">
        <v>524</v>
      </c>
      <c r="D120" s="32" t="s">
        <v>525</v>
      </c>
      <c r="E120" s="80">
        <v>37555000</v>
      </c>
      <c r="F120" s="82">
        <v>40041124.119999997</v>
      </c>
      <c r="G120" s="93">
        <f t="shared" si="9"/>
        <v>37555000</v>
      </c>
      <c r="H120" s="93">
        <f t="shared" si="10"/>
        <v>-2486124.1199999973</v>
      </c>
      <c r="I120" s="104">
        <v>2</v>
      </c>
      <c r="J120" s="26">
        <f t="shared" si="11"/>
        <v>37555000</v>
      </c>
    </row>
    <row r="121" spans="1:10" ht="180" x14ac:dyDescent="0.25">
      <c r="A121" s="18">
        <v>120</v>
      </c>
      <c r="B121" s="27">
        <v>378604</v>
      </c>
      <c r="C121" s="35" t="s">
        <v>526</v>
      </c>
      <c r="D121" s="32" t="s">
        <v>527</v>
      </c>
      <c r="E121" s="80">
        <v>52837000</v>
      </c>
      <c r="F121" s="82">
        <v>56335055.634999998</v>
      </c>
      <c r="G121" s="93">
        <f t="shared" si="9"/>
        <v>52837000</v>
      </c>
      <c r="H121" s="93">
        <f t="shared" si="10"/>
        <v>-3498055.6349999979</v>
      </c>
      <c r="I121" s="104">
        <v>2</v>
      </c>
      <c r="J121" s="26">
        <f t="shared" si="11"/>
        <v>52837000</v>
      </c>
    </row>
    <row r="122" spans="1:10" ht="191.25" x14ac:dyDescent="0.25">
      <c r="A122" s="18">
        <v>121</v>
      </c>
      <c r="B122" s="27">
        <v>378606</v>
      </c>
      <c r="C122" s="35" t="s">
        <v>528</v>
      </c>
      <c r="D122" s="32" t="s">
        <v>529</v>
      </c>
      <c r="E122" s="80">
        <v>58358000</v>
      </c>
      <c r="F122" s="82">
        <v>62221301.999999993</v>
      </c>
      <c r="G122" s="93">
        <f t="shared" si="9"/>
        <v>58358000</v>
      </c>
      <c r="H122" s="93">
        <f t="shared" si="10"/>
        <v>-3863301.9999999925</v>
      </c>
      <c r="I122" s="104">
        <v>2</v>
      </c>
      <c r="J122" s="26">
        <f t="shared" si="11"/>
        <v>58358000</v>
      </c>
    </row>
    <row r="123" spans="1:10" ht="101.25" x14ac:dyDescent="0.25">
      <c r="A123" s="18">
        <v>122</v>
      </c>
      <c r="B123" s="31">
        <v>378607</v>
      </c>
      <c r="C123" s="32" t="s">
        <v>530</v>
      </c>
      <c r="D123" s="32" t="s">
        <v>384</v>
      </c>
      <c r="E123" s="79">
        <v>1453440.4600000002</v>
      </c>
      <c r="F123" s="82">
        <v>39880104.614</v>
      </c>
      <c r="G123" s="93">
        <f t="shared" si="9"/>
        <v>1453440.4600000002</v>
      </c>
      <c r="H123" s="93">
        <f t="shared" si="10"/>
        <v>-38426664.153999999</v>
      </c>
      <c r="I123" s="104">
        <v>2</v>
      </c>
      <c r="J123" s="26">
        <f t="shared" si="11"/>
        <v>1453440.4600000002</v>
      </c>
    </row>
    <row r="124" spans="1:10" ht="22.5" x14ac:dyDescent="0.25">
      <c r="A124" s="18">
        <v>123</v>
      </c>
      <c r="B124" s="39">
        <v>378701</v>
      </c>
      <c r="C124" s="29" t="s">
        <v>283</v>
      </c>
      <c r="D124" s="35" t="s">
        <v>14</v>
      </c>
      <c r="E124" s="77" t="s">
        <v>1295</v>
      </c>
      <c r="F124" s="82">
        <v>436458.37999999995</v>
      </c>
      <c r="G124" s="93">
        <f t="shared" si="9"/>
        <v>436458.37999999995</v>
      </c>
      <c r="H124" s="93" t="s">
        <v>1301</v>
      </c>
      <c r="I124" s="96">
        <v>1</v>
      </c>
      <c r="J124" s="26">
        <f t="shared" si="11"/>
        <v>436458.37999999995</v>
      </c>
    </row>
    <row r="125" spans="1:10" ht="135" x14ac:dyDescent="0.25">
      <c r="A125" s="18">
        <v>124</v>
      </c>
      <c r="B125" s="27">
        <v>378901</v>
      </c>
      <c r="C125" s="35" t="s">
        <v>531</v>
      </c>
      <c r="D125" s="33" t="s">
        <v>532</v>
      </c>
      <c r="E125" s="80">
        <v>1908000</v>
      </c>
      <c r="F125" s="82">
        <v>1976384.48</v>
      </c>
      <c r="G125" s="93">
        <f t="shared" si="9"/>
        <v>1908000</v>
      </c>
      <c r="H125" s="93">
        <f t="shared" ref="H125:H131" si="12">+E125-F125</f>
        <v>-68384.479999999981</v>
      </c>
      <c r="I125" s="104">
        <v>2</v>
      </c>
      <c r="J125" s="26">
        <f t="shared" si="11"/>
        <v>1908000</v>
      </c>
    </row>
    <row r="126" spans="1:10" ht="135" x14ac:dyDescent="0.25">
      <c r="A126" s="18">
        <v>125</v>
      </c>
      <c r="B126" s="27">
        <v>378902</v>
      </c>
      <c r="C126" s="35" t="s">
        <v>533</v>
      </c>
      <c r="D126" s="33" t="s">
        <v>532</v>
      </c>
      <c r="E126" s="80">
        <v>2098000</v>
      </c>
      <c r="F126" s="82">
        <v>2174965.6749999998</v>
      </c>
      <c r="G126" s="93">
        <f t="shared" si="9"/>
        <v>2098000</v>
      </c>
      <c r="H126" s="93">
        <f t="shared" si="12"/>
        <v>-76965.674999999814</v>
      </c>
      <c r="I126" s="109">
        <v>2</v>
      </c>
      <c r="J126" s="26">
        <f t="shared" si="11"/>
        <v>2098000</v>
      </c>
    </row>
    <row r="127" spans="1:10" ht="22.5" x14ac:dyDescent="0.25">
      <c r="A127" s="18">
        <v>126</v>
      </c>
      <c r="B127" s="31">
        <v>378903</v>
      </c>
      <c r="C127" s="32" t="s">
        <v>534</v>
      </c>
      <c r="D127" s="30" t="s">
        <v>14</v>
      </c>
      <c r="E127" s="79">
        <v>1581730.5220000001</v>
      </c>
      <c r="F127" s="82">
        <v>1292045.7989999999</v>
      </c>
      <c r="G127" s="93">
        <f t="shared" si="9"/>
        <v>1292045.7989999999</v>
      </c>
      <c r="H127" s="93">
        <f t="shared" si="12"/>
        <v>289684.72300000023</v>
      </c>
      <c r="I127" s="114">
        <v>5</v>
      </c>
      <c r="J127" s="26">
        <f>+E127</f>
        <v>1581730.5220000001</v>
      </c>
    </row>
    <row r="128" spans="1:10" ht="22.5" x14ac:dyDescent="0.25">
      <c r="A128" s="18">
        <v>127</v>
      </c>
      <c r="B128" s="31">
        <v>378904</v>
      </c>
      <c r="C128" s="32" t="s">
        <v>535</v>
      </c>
      <c r="D128" s="30" t="s">
        <v>14</v>
      </c>
      <c r="E128" s="79">
        <v>1581730.5220000001</v>
      </c>
      <c r="F128" s="82">
        <v>1292045.7989999999</v>
      </c>
      <c r="G128" s="93">
        <f t="shared" si="9"/>
        <v>1292045.7989999999</v>
      </c>
      <c r="H128" s="93">
        <f t="shared" si="12"/>
        <v>289684.72300000023</v>
      </c>
      <c r="I128" s="114">
        <v>5</v>
      </c>
      <c r="J128" s="26">
        <f>+E128</f>
        <v>1581730.5220000001</v>
      </c>
    </row>
    <row r="129" spans="1:10" ht="22.5" x14ac:dyDescent="0.25">
      <c r="A129" s="18">
        <v>128</v>
      </c>
      <c r="B129" s="31">
        <v>378905</v>
      </c>
      <c r="C129" s="32" t="s">
        <v>536</v>
      </c>
      <c r="D129" s="30" t="s">
        <v>14</v>
      </c>
      <c r="E129" s="79">
        <v>1581730.5220000001</v>
      </c>
      <c r="F129" s="82">
        <v>1292045.7989999999</v>
      </c>
      <c r="G129" s="93">
        <f t="shared" si="9"/>
        <v>1292045.7989999999</v>
      </c>
      <c r="H129" s="93">
        <f t="shared" si="12"/>
        <v>289684.72300000023</v>
      </c>
      <c r="I129" s="114">
        <v>5</v>
      </c>
      <c r="J129" s="26">
        <f>+E129</f>
        <v>1581730.5220000001</v>
      </c>
    </row>
    <row r="130" spans="1:10" ht="33.75" x14ac:dyDescent="0.25">
      <c r="A130" s="18">
        <v>129</v>
      </c>
      <c r="B130" s="36">
        <v>379001</v>
      </c>
      <c r="C130" s="32" t="s">
        <v>537</v>
      </c>
      <c r="D130" s="30" t="s">
        <v>17</v>
      </c>
      <c r="E130" s="79">
        <v>2912943.97</v>
      </c>
      <c r="F130" s="82">
        <v>4204000</v>
      </c>
      <c r="G130" s="93">
        <f t="shared" si="9"/>
        <v>2912943.97</v>
      </c>
      <c r="H130" s="93">
        <f t="shared" si="12"/>
        <v>-1291056.0299999998</v>
      </c>
      <c r="I130" s="119">
        <v>2</v>
      </c>
      <c r="J130" s="26">
        <f t="shared" ref="J130:J141" si="13">+G130</f>
        <v>2912943.97</v>
      </c>
    </row>
    <row r="131" spans="1:10" ht="270" x14ac:dyDescent="0.25">
      <c r="A131" s="18">
        <v>130</v>
      </c>
      <c r="B131" s="27">
        <v>379003</v>
      </c>
      <c r="C131" s="35" t="s">
        <v>538</v>
      </c>
      <c r="D131" s="33" t="s">
        <v>539</v>
      </c>
      <c r="E131" s="80">
        <v>49515000</v>
      </c>
      <c r="F131" s="82">
        <v>52793832</v>
      </c>
      <c r="G131" s="93">
        <f t="shared" si="9"/>
        <v>49515000</v>
      </c>
      <c r="H131" s="93">
        <f t="shared" si="12"/>
        <v>-3278832</v>
      </c>
      <c r="I131" s="104">
        <v>2</v>
      </c>
      <c r="J131" s="26">
        <f t="shared" si="13"/>
        <v>49515000</v>
      </c>
    </row>
    <row r="132" spans="1:10" ht="101.25" x14ac:dyDescent="0.25">
      <c r="A132" s="18">
        <v>131</v>
      </c>
      <c r="B132" s="31">
        <v>379101</v>
      </c>
      <c r="C132" s="32" t="s">
        <v>540</v>
      </c>
      <c r="D132" s="48" t="s">
        <v>1323</v>
      </c>
      <c r="E132" s="79">
        <v>1457231.1400000001</v>
      </c>
      <c r="F132" s="81" t="s">
        <v>1295</v>
      </c>
      <c r="G132" s="93">
        <f t="shared" si="9"/>
        <v>1457231.1400000001</v>
      </c>
      <c r="H132" s="93" t="s">
        <v>1301</v>
      </c>
      <c r="I132" s="96" t="s">
        <v>1300</v>
      </c>
      <c r="J132" s="26">
        <f t="shared" si="13"/>
        <v>1457231.1400000001</v>
      </c>
    </row>
    <row r="133" spans="1:10" ht="22.5" x14ac:dyDescent="0.25">
      <c r="A133" s="18">
        <v>132</v>
      </c>
      <c r="B133" s="39">
        <v>380003</v>
      </c>
      <c r="C133" s="29" t="s">
        <v>541</v>
      </c>
      <c r="D133" s="35" t="s">
        <v>14</v>
      </c>
      <c r="E133" s="77" t="s">
        <v>1295</v>
      </c>
      <c r="F133" s="82">
        <v>5150000</v>
      </c>
      <c r="G133" s="93">
        <f t="shared" si="9"/>
        <v>5150000</v>
      </c>
      <c r="H133" s="93" t="s">
        <v>1301</v>
      </c>
      <c r="I133" s="96">
        <v>1</v>
      </c>
      <c r="J133" s="26">
        <f t="shared" si="13"/>
        <v>5150000</v>
      </c>
    </row>
    <row r="134" spans="1:10" ht="22.5" x14ac:dyDescent="0.25">
      <c r="A134" s="18">
        <v>133</v>
      </c>
      <c r="B134" s="39">
        <v>380105</v>
      </c>
      <c r="C134" s="29" t="s">
        <v>284</v>
      </c>
      <c r="D134" s="30" t="s">
        <v>14</v>
      </c>
      <c r="E134" s="77" t="s">
        <v>1295</v>
      </c>
      <c r="F134" s="82" t="s">
        <v>378</v>
      </c>
      <c r="G134" s="82" t="s">
        <v>378</v>
      </c>
      <c r="H134" s="93" t="s">
        <v>1301</v>
      </c>
      <c r="I134" s="96">
        <v>1</v>
      </c>
      <c r="J134" s="26" t="str">
        <f t="shared" si="13"/>
        <v>ISS 2001+90%</v>
      </c>
    </row>
    <row r="135" spans="1:10" ht="22.5" x14ac:dyDescent="0.25">
      <c r="A135" s="18">
        <v>134</v>
      </c>
      <c r="B135" s="39">
        <v>380110</v>
      </c>
      <c r="C135" s="29" t="s">
        <v>285</v>
      </c>
      <c r="D135" s="30" t="s">
        <v>14</v>
      </c>
      <c r="E135" s="77" t="s">
        <v>1295</v>
      </c>
      <c r="F135" s="82" t="s">
        <v>378</v>
      </c>
      <c r="G135" s="82" t="s">
        <v>378</v>
      </c>
      <c r="H135" s="93" t="s">
        <v>1301</v>
      </c>
      <c r="I135" s="96">
        <v>1</v>
      </c>
      <c r="J135" s="26" t="str">
        <f t="shared" si="13"/>
        <v>ISS 2001+90%</v>
      </c>
    </row>
    <row r="136" spans="1:10" ht="22.5" x14ac:dyDescent="0.25">
      <c r="A136" s="18">
        <v>135</v>
      </c>
      <c r="B136" s="31">
        <v>380201</v>
      </c>
      <c r="C136" s="32" t="s">
        <v>542</v>
      </c>
      <c r="D136" s="30" t="s">
        <v>14</v>
      </c>
      <c r="E136" s="79">
        <v>1238981.7200000002</v>
      </c>
      <c r="F136" s="82">
        <v>1194827.2479999999</v>
      </c>
      <c r="G136" s="93">
        <f>+MIN(E136:F136)</f>
        <v>1194827.2479999999</v>
      </c>
      <c r="H136" s="93">
        <f>+E136-F136</f>
        <v>44154.4720000003</v>
      </c>
      <c r="I136" s="113">
        <v>4</v>
      </c>
      <c r="J136" s="26">
        <f t="shared" si="13"/>
        <v>1194827.2479999999</v>
      </c>
    </row>
    <row r="137" spans="1:10" ht="22.5" x14ac:dyDescent="0.25">
      <c r="A137" s="18">
        <v>136</v>
      </c>
      <c r="B137" s="31">
        <v>380202</v>
      </c>
      <c r="C137" s="32" t="s">
        <v>543</v>
      </c>
      <c r="D137" s="30" t="s">
        <v>14</v>
      </c>
      <c r="E137" s="79">
        <v>1238981.7200000002</v>
      </c>
      <c r="F137" s="82">
        <v>1194827.2479999999</v>
      </c>
      <c r="G137" s="93">
        <f>+MIN(E137:F137)</f>
        <v>1194827.2479999999</v>
      </c>
      <c r="H137" s="93">
        <f>+E137-F137</f>
        <v>44154.4720000003</v>
      </c>
      <c r="I137" s="113">
        <v>4</v>
      </c>
      <c r="J137" s="26">
        <f t="shared" si="13"/>
        <v>1194827.2479999999</v>
      </c>
    </row>
    <row r="138" spans="1:10" ht="22.5" x14ac:dyDescent="0.25">
      <c r="A138" s="18">
        <v>137</v>
      </c>
      <c r="B138" s="31">
        <v>380203</v>
      </c>
      <c r="C138" s="32" t="s">
        <v>544</v>
      </c>
      <c r="D138" s="30" t="s">
        <v>14</v>
      </c>
      <c r="E138" s="79">
        <v>1238981.7200000002</v>
      </c>
      <c r="F138" s="78">
        <v>1194827.2479999999</v>
      </c>
      <c r="G138" s="93">
        <f>+MIN(E138:F138)</f>
        <v>1194827.2479999999</v>
      </c>
      <c r="H138" s="93">
        <f>+E138-F138</f>
        <v>44154.4720000003</v>
      </c>
      <c r="I138" s="113">
        <v>4</v>
      </c>
      <c r="J138" s="26">
        <f t="shared" si="13"/>
        <v>1194827.2479999999</v>
      </c>
    </row>
    <row r="139" spans="1:10" ht="22.5" x14ac:dyDescent="0.25">
      <c r="A139" s="18">
        <v>138</v>
      </c>
      <c r="B139" s="36">
        <v>380204</v>
      </c>
      <c r="C139" s="32" t="s">
        <v>545</v>
      </c>
      <c r="D139" s="30" t="s">
        <v>14</v>
      </c>
      <c r="E139" s="79">
        <v>1238981.7200000002</v>
      </c>
      <c r="F139" s="82">
        <v>1194827.2479999999</v>
      </c>
      <c r="G139" s="93">
        <f>+MIN(E139:F139)</f>
        <v>1194827.2479999999</v>
      </c>
      <c r="H139" s="93">
        <f>+E139-F139</f>
        <v>44154.4720000003</v>
      </c>
      <c r="I139" s="113">
        <v>4</v>
      </c>
      <c r="J139" s="26">
        <f t="shared" si="13"/>
        <v>1194827.2479999999</v>
      </c>
    </row>
    <row r="140" spans="1:10" ht="22.5" x14ac:dyDescent="0.25">
      <c r="A140" s="18">
        <v>139</v>
      </c>
      <c r="B140" s="36">
        <v>380205</v>
      </c>
      <c r="C140" s="32" t="s">
        <v>546</v>
      </c>
      <c r="D140" s="30" t="s">
        <v>14</v>
      </c>
      <c r="E140" s="79">
        <v>1238981.7200000002</v>
      </c>
      <c r="F140" s="82">
        <v>1194827.2479999999</v>
      </c>
      <c r="G140" s="93">
        <f>+MIN(E140:F140)</f>
        <v>1194827.2479999999</v>
      </c>
      <c r="H140" s="93">
        <f>+E140-F140</f>
        <v>44154.4720000003</v>
      </c>
      <c r="I140" s="113">
        <v>4</v>
      </c>
      <c r="J140" s="26">
        <f t="shared" si="13"/>
        <v>1194827.2479999999</v>
      </c>
    </row>
    <row r="141" spans="1:10" ht="22.5" x14ac:dyDescent="0.25">
      <c r="A141" s="18">
        <v>140</v>
      </c>
      <c r="B141" s="40">
        <v>380206</v>
      </c>
      <c r="C141" s="29" t="s">
        <v>286</v>
      </c>
      <c r="D141" s="30" t="s">
        <v>14</v>
      </c>
      <c r="E141" s="77" t="s">
        <v>1295</v>
      </c>
      <c r="F141" s="82" t="s">
        <v>378</v>
      </c>
      <c r="G141" s="82" t="s">
        <v>378</v>
      </c>
      <c r="H141" s="93" t="s">
        <v>1301</v>
      </c>
      <c r="I141" s="99">
        <v>1</v>
      </c>
      <c r="J141" s="26" t="str">
        <f t="shared" si="13"/>
        <v>ISS 2001+90%</v>
      </c>
    </row>
    <row r="142" spans="1:10" ht="22.5" x14ac:dyDescent="0.25">
      <c r="A142" s="18">
        <v>141</v>
      </c>
      <c r="B142" s="31">
        <v>380210</v>
      </c>
      <c r="C142" s="32" t="s">
        <v>547</v>
      </c>
      <c r="D142" s="30" t="s">
        <v>14</v>
      </c>
      <c r="E142" s="79">
        <v>6262596.1845000004</v>
      </c>
      <c r="F142" s="82">
        <v>5229719.2459999993</v>
      </c>
      <c r="G142" s="93">
        <f t="shared" ref="G142:G150" si="14">+MIN(E142:F142)</f>
        <v>5229719.2459999993</v>
      </c>
      <c r="H142" s="93">
        <f t="shared" ref="H142:H150" si="15">+E142-F142</f>
        <v>1032876.9385000011</v>
      </c>
      <c r="I142" s="114">
        <v>5</v>
      </c>
      <c r="J142" s="26">
        <f>+E142</f>
        <v>6262596.1845000004</v>
      </c>
    </row>
    <row r="143" spans="1:10" x14ac:dyDescent="0.25">
      <c r="A143" s="18">
        <v>142</v>
      </c>
      <c r="B143" s="31">
        <v>380301</v>
      </c>
      <c r="C143" s="32" t="s">
        <v>548</v>
      </c>
      <c r="D143" s="30" t="s">
        <v>14</v>
      </c>
      <c r="E143" s="79">
        <v>836884.32000000007</v>
      </c>
      <c r="F143" s="82">
        <v>807059.74699999997</v>
      </c>
      <c r="G143" s="93">
        <f t="shared" si="14"/>
        <v>807059.74699999997</v>
      </c>
      <c r="H143" s="93">
        <f t="shared" si="15"/>
        <v>29824.573000000091</v>
      </c>
      <c r="I143" s="120">
        <v>4</v>
      </c>
      <c r="J143" s="26">
        <f t="shared" ref="J143:J154" si="16">+G143</f>
        <v>807059.74699999997</v>
      </c>
    </row>
    <row r="144" spans="1:10" x14ac:dyDescent="0.25">
      <c r="A144" s="18">
        <v>143</v>
      </c>
      <c r="B144" s="31">
        <v>380302</v>
      </c>
      <c r="C144" s="32" t="s">
        <v>549</v>
      </c>
      <c r="D144" s="30" t="s">
        <v>14</v>
      </c>
      <c r="E144" s="79">
        <v>836884.32000000007</v>
      </c>
      <c r="F144" s="82">
        <v>807059.74699999997</v>
      </c>
      <c r="G144" s="93">
        <f t="shared" si="14"/>
        <v>807059.74699999997</v>
      </c>
      <c r="H144" s="93">
        <f t="shared" si="15"/>
        <v>29824.573000000091</v>
      </c>
      <c r="I144" s="113">
        <v>4</v>
      </c>
      <c r="J144" s="26">
        <f t="shared" si="16"/>
        <v>807059.74699999997</v>
      </c>
    </row>
    <row r="145" spans="1:10" ht="22.5" x14ac:dyDescent="0.25">
      <c r="A145" s="18">
        <v>144</v>
      </c>
      <c r="B145" s="31">
        <v>380303</v>
      </c>
      <c r="C145" s="32" t="s">
        <v>550</v>
      </c>
      <c r="D145" s="30" t="s">
        <v>14</v>
      </c>
      <c r="E145" s="79">
        <v>836884.32000000007</v>
      </c>
      <c r="F145" s="82">
        <v>807059.74699999997</v>
      </c>
      <c r="G145" s="93">
        <f t="shared" si="14"/>
        <v>807059.74699999997</v>
      </c>
      <c r="H145" s="93">
        <f t="shared" si="15"/>
        <v>29824.573000000091</v>
      </c>
      <c r="I145" s="113">
        <v>4</v>
      </c>
      <c r="J145" s="26">
        <f t="shared" si="16"/>
        <v>807059.74699999997</v>
      </c>
    </row>
    <row r="146" spans="1:10" x14ac:dyDescent="0.25">
      <c r="A146" s="18">
        <v>145</v>
      </c>
      <c r="B146" s="31">
        <v>380304</v>
      </c>
      <c r="C146" s="32" t="s">
        <v>551</v>
      </c>
      <c r="D146" s="30" t="s">
        <v>14</v>
      </c>
      <c r="E146" s="79">
        <v>1045188.3000000002</v>
      </c>
      <c r="F146" s="82">
        <v>1007940.5299999999</v>
      </c>
      <c r="G146" s="93">
        <f t="shared" si="14"/>
        <v>1007940.5299999999</v>
      </c>
      <c r="H146" s="93">
        <f t="shared" si="15"/>
        <v>37247.770000000251</v>
      </c>
      <c r="I146" s="113">
        <v>4</v>
      </c>
      <c r="J146" s="26">
        <f t="shared" si="16"/>
        <v>1007940.5299999999</v>
      </c>
    </row>
    <row r="147" spans="1:10" x14ac:dyDescent="0.25">
      <c r="A147" s="18">
        <v>146</v>
      </c>
      <c r="B147" s="36">
        <v>380305</v>
      </c>
      <c r="C147" s="32" t="s">
        <v>552</v>
      </c>
      <c r="D147" s="30" t="s">
        <v>14</v>
      </c>
      <c r="E147" s="79">
        <v>932935.26000000013</v>
      </c>
      <c r="F147" s="82">
        <v>899687.52999999991</v>
      </c>
      <c r="G147" s="93">
        <f t="shared" si="14"/>
        <v>899687.52999999991</v>
      </c>
      <c r="H147" s="93">
        <f t="shared" si="15"/>
        <v>33247.730000000214</v>
      </c>
      <c r="I147" s="113">
        <v>4</v>
      </c>
      <c r="J147" s="26">
        <f t="shared" si="16"/>
        <v>899687.52999999991</v>
      </c>
    </row>
    <row r="148" spans="1:10" ht="22.5" x14ac:dyDescent="0.25">
      <c r="A148" s="18">
        <v>147</v>
      </c>
      <c r="B148" s="31">
        <v>380306</v>
      </c>
      <c r="C148" s="32" t="s">
        <v>553</v>
      </c>
      <c r="D148" s="30" t="s">
        <v>14</v>
      </c>
      <c r="E148" s="79">
        <v>836884.32000000007</v>
      </c>
      <c r="F148" s="82">
        <v>807059.74699999997</v>
      </c>
      <c r="G148" s="93">
        <f t="shared" si="14"/>
        <v>807059.74699999997</v>
      </c>
      <c r="H148" s="93">
        <f t="shared" si="15"/>
        <v>29824.573000000091</v>
      </c>
      <c r="I148" s="113">
        <v>4</v>
      </c>
      <c r="J148" s="26">
        <f t="shared" si="16"/>
        <v>807059.74699999997</v>
      </c>
    </row>
    <row r="149" spans="1:10" ht="213.75" x14ac:dyDescent="0.25">
      <c r="A149" s="18">
        <v>148</v>
      </c>
      <c r="B149" s="27">
        <v>380307</v>
      </c>
      <c r="C149" s="35" t="s">
        <v>554</v>
      </c>
      <c r="D149" s="33" t="s">
        <v>555</v>
      </c>
      <c r="E149" s="80">
        <v>35911000</v>
      </c>
      <c r="F149" s="82">
        <v>38288098.159999996</v>
      </c>
      <c r="G149" s="93">
        <f t="shared" si="14"/>
        <v>35911000</v>
      </c>
      <c r="H149" s="93">
        <f t="shared" si="15"/>
        <v>-2377098.1599999964</v>
      </c>
      <c r="I149" s="104">
        <v>2</v>
      </c>
      <c r="J149" s="26">
        <f t="shared" si="16"/>
        <v>35911000</v>
      </c>
    </row>
    <row r="150" spans="1:10" ht="213.75" x14ac:dyDescent="0.25">
      <c r="A150" s="18">
        <v>149</v>
      </c>
      <c r="B150" s="27">
        <v>380401</v>
      </c>
      <c r="C150" s="35" t="s">
        <v>556</v>
      </c>
      <c r="D150" s="33" t="s">
        <v>555</v>
      </c>
      <c r="E150" s="80">
        <v>35911000</v>
      </c>
      <c r="F150" s="82">
        <v>38288098.159999996</v>
      </c>
      <c r="G150" s="93">
        <f t="shared" si="14"/>
        <v>35911000</v>
      </c>
      <c r="H150" s="93">
        <f t="shared" si="15"/>
        <v>-2377098.1599999964</v>
      </c>
      <c r="I150" s="104">
        <v>2</v>
      </c>
      <c r="J150" s="26">
        <f t="shared" si="16"/>
        <v>35911000</v>
      </c>
    </row>
    <row r="151" spans="1:10" ht="22.5" x14ac:dyDescent="0.25">
      <c r="A151" s="18">
        <v>150</v>
      </c>
      <c r="B151" s="39">
        <v>380403</v>
      </c>
      <c r="C151" s="29" t="s">
        <v>287</v>
      </c>
      <c r="D151" s="30" t="s">
        <v>14</v>
      </c>
      <c r="E151" s="77" t="s">
        <v>1295</v>
      </c>
      <c r="F151" s="82" t="s">
        <v>378</v>
      </c>
      <c r="G151" s="82" t="s">
        <v>378</v>
      </c>
      <c r="H151" s="93" t="s">
        <v>1301</v>
      </c>
      <c r="I151" s="96">
        <v>1</v>
      </c>
      <c r="J151" s="26" t="str">
        <f t="shared" si="16"/>
        <v>ISS 2001+90%</v>
      </c>
    </row>
    <row r="152" spans="1:10" ht="22.5" x14ac:dyDescent="0.25">
      <c r="A152" s="18">
        <v>151</v>
      </c>
      <c r="B152" s="39">
        <v>380404</v>
      </c>
      <c r="C152" s="29" t="s">
        <v>288</v>
      </c>
      <c r="D152" s="35" t="s">
        <v>14</v>
      </c>
      <c r="E152" s="77" t="s">
        <v>1295</v>
      </c>
      <c r="F152" s="82">
        <v>4119999.9999999995</v>
      </c>
      <c r="G152" s="93">
        <f>+MIN(E152:F152)</f>
        <v>4119999.9999999995</v>
      </c>
      <c r="H152" s="93" t="s">
        <v>1301</v>
      </c>
      <c r="I152" s="96">
        <v>1</v>
      </c>
      <c r="J152" s="26">
        <f t="shared" si="16"/>
        <v>4119999.9999999995</v>
      </c>
    </row>
    <row r="153" spans="1:10" ht="22.5" x14ac:dyDescent="0.25">
      <c r="A153" s="18">
        <v>152</v>
      </c>
      <c r="B153" s="39">
        <v>380501</v>
      </c>
      <c r="C153" s="29" t="s">
        <v>289</v>
      </c>
      <c r="D153" s="30" t="s">
        <v>14</v>
      </c>
      <c r="E153" s="77" t="s">
        <v>1295</v>
      </c>
      <c r="F153" s="82" t="s">
        <v>378</v>
      </c>
      <c r="G153" s="82" t="s">
        <v>378</v>
      </c>
      <c r="H153" s="93" t="s">
        <v>1301</v>
      </c>
      <c r="I153" s="96">
        <v>1</v>
      </c>
      <c r="J153" s="26" t="str">
        <f t="shared" si="16"/>
        <v>ISS 2001+90%</v>
      </c>
    </row>
    <row r="154" spans="1:10" ht="22.5" x14ac:dyDescent="0.25">
      <c r="A154" s="18">
        <v>153</v>
      </c>
      <c r="B154" s="31">
        <v>380601</v>
      </c>
      <c r="C154" s="32" t="s">
        <v>557</v>
      </c>
      <c r="D154" s="30" t="s">
        <v>14</v>
      </c>
      <c r="E154" s="79">
        <v>1045188.3000000002</v>
      </c>
      <c r="F154" s="82">
        <v>1007940.5299999999</v>
      </c>
      <c r="G154" s="93">
        <f t="shared" ref="G154:G188" si="17">+MIN(E154:F154)</f>
        <v>1007940.5299999999</v>
      </c>
      <c r="H154" s="93">
        <f t="shared" ref="H154:H174" si="18">+E154-F154</f>
        <v>37247.770000000251</v>
      </c>
      <c r="I154" s="118">
        <v>4</v>
      </c>
      <c r="J154" s="26">
        <f t="shared" si="16"/>
        <v>1007940.5299999999</v>
      </c>
    </row>
    <row r="155" spans="1:10" ht="22.5" x14ac:dyDescent="0.25">
      <c r="A155" s="18">
        <v>154</v>
      </c>
      <c r="B155" s="31">
        <v>380602</v>
      </c>
      <c r="C155" s="32" t="s">
        <v>558</v>
      </c>
      <c r="D155" s="30" t="s">
        <v>14</v>
      </c>
      <c r="E155" s="79">
        <v>1176833.9290000002</v>
      </c>
      <c r="F155" s="82">
        <v>963230.99</v>
      </c>
      <c r="G155" s="93">
        <f t="shared" si="17"/>
        <v>963230.99</v>
      </c>
      <c r="H155" s="93">
        <f t="shared" si="18"/>
        <v>213602.93900000025</v>
      </c>
      <c r="I155" s="114">
        <v>5</v>
      </c>
      <c r="J155" s="26">
        <f>+E155</f>
        <v>1176833.9290000002</v>
      </c>
    </row>
    <row r="156" spans="1:10" ht="213.75" x14ac:dyDescent="0.25">
      <c r="A156" s="18">
        <v>155</v>
      </c>
      <c r="B156" s="27">
        <v>380603</v>
      </c>
      <c r="C156" s="35" t="s">
        <v>559</v>
      </c>
      <c r="D156" s="33" t="s">
        <v>555</v>
      </c>
      <c r="E156" s="80">
        <v>35911000</v>
      </c>
      <c r="F156" s="82">
        <v>38288098.159999996</v>
      </c>
      <c r="G156" s="93">
        <f t="shared" si="17"/>
        <v>35911000</v>
      </c>
      <c r="H156" s="93">
        <f t="shared" si="18"/>
        <v>-2377098.1599999964</v>
      </c>
      <c r="I156" s="119">
        <v>2</v>
      </c>
      <c r="J156" s="26">
        <f>+G156</f>
        <v>35911000</v>
      </c>
    </row>
    <row r="157" spans="1:10" ht="22.5" x14ac:dyDescent="0.25">
      <c r="A157" s="18">
        <v>156</v>
      </c>
      <c r="B157" s="36">
        <v>380701</v>
      </c>
      <c r="C157" s="32" t="s">
        <v>560</v>
      </c>
      <c r="D157" s="30" t="s">
        <v>14</v>
      </c>
      <c r="E157" s="79">
        <v>1045188.3000000002</v>
      </c>
      <c r="F157" s="78">
        <v>1007940.5299999999</v>
      </c>
      <c r="G157" s="93">
        <f t="shared" si="17"/>
        <v>1007940.5299999999</v>
      </c>
      <c r="H157" s="93">
        <f t="shared" si="18"/>
        <v>37247.770000000251</v>
      </c>
      <c r="I157" s="118">
        <v>4</v>
      </c>
      <c r="J157" s="26">
        <f>+G157</f>
        <v>1007940.5299999999</v>
      </c>
    </row>
    <row r="158" spans="1:10" ht="22.5" x14ac:dyDescent="0.25">
      <c r="A158" s="18">
        <v>157</v>
      </c>
      <c r="B158" s="36">
        <v>380702</v>
      </c>
      <c r="C158" s="32" t="s">
        <v>561</v>
      </c>
      <c r="D158" s="30" t="s">
        <v>14</v>
      </c>
      <c r="E158" s="79">
        <v>1515031.8770000001</v>
      </c>
      <c r="F158" s="82">
        <v>1237879.361</v>
      </c>
      <c r="G158" s="93">
        <f t="shared" si="17"/>
        <v>1237879.361</v>
      </c>
      <c r="H158" s="93">
        <f t="shared" si="18"/>
        <v>277152.51600000006</v>
      </c>
      <c r="I158" s="114">
        <v>5</v>
      </c>
      <c r="J158" s="26">
        <f>+E158</f>
        <v>1515031.8770000001</v>
      </c>
    </row>
    <row r="159" spans="1:10" x14ac:dyDescent="0.25">
      <c r="A159" s="18">
        <v>158</v>
      </c>
      <c r="B159" s="36">
        <v>380703</v>
      </c>
      <c r="C159" s="32" t="s">
        <v>562</v>
      </c>
      <c r="D159" s="30" t="s">
        <v>14</v>
      </c>
      <c r="E159" s="79">
        <v>1045188.3000000002</v>
      </c>
      <c r="F159" s="78">
        <v>1007940.5299999999</v>
      </c>
      <c r="G159" s="93">
        <f t="shared" si="17"/>
        <v>1007940.5299999999</v>
      </c>
      <c r="H159" s="93">
        <f t="shared" si="18"/>
        <v>37247.770000000251</v>
      </c>
      <c r="I159" s="120">
        <v>4</v>
      </c>
      <c r="J159" s="26">
        <f>+G159</f>
        <v>1007940.5299999999</v>
      </c>
    </row>
    <row r="160" spans="1:10" ht="22.5" x14ac:dyDescent="0.25">
      <c r="A160" s="18">
        <v>159</v>
      </c>
      <c r="B160" s="31">
        <v>380801</v>
      </c>
      <c r="C160" s="32" t="s">
        <v>563</v>
      </c>
      <c r="D160" s="30" t="s">
        <v>14</v>
      </c>
      <c r="E160" s="79">
        <v>836884.32000000007</v>
      </c>
      <c r="F160" s="82">
        <v>807059.74699999997</v>
      </c>
      <c r="G160" s="93">
        <f t="shared" si="17"/>
        <v>807059.74699999997</v>
      </c>
      <c r="H160" s="93">
        <f t="shared" si="18"/>
        <v>29824.573000000091</v>
      </c>
      <c r="I160" s="113">
        <v>4</v>
      </c>
      <c r="J160" s="26">
        <f>+G160</f>
        <v>807059.74699999997</v>
      </c>
    </row>
    <row r="161" spans="1:10" ht="22.5" x14ac:dyDescent="0.25">
      <c r="A161" s="18">
        <v>160</v>
      </c>
      <c r="B161" s="31">
        <v>380802</v>
      </c>
      <c r="C161" s="32" t="s">
        <v>564</v>
      </c>
      <c r="D161" s="30" t="s">
        <v>14</v>
      </c>
      <c r="E161" s="79">
        <v>836884.32000000007</v>
      </c>
      <c r="F161" s="82">
        <v>807059.74699999997</v>
      </c>
      <c r="G161" s="93">
        <f t="shared" si="17"/>
        <v>807059.74699999997</v>
      </c>
      <c r="H161" s="93">
        <f t="shared" si="18"/>
        <v>29824.573000000091</v>
      </c>
      <c r="I161" s="113">
        <v>4</v>
      </c>
      <c r="J161" s="26">
        <f>+G161</f>
        <v>807059.74699999997</v>
      </c>
    </row>
    <row r="162" spans="1:10" ht="213.75" x14ac:dyDescent="0.25">
      <c r="A162" s="18">
        <v>161</v>
      </c>
      <c r="B162" s="27">
        <v>380803</v>
      </c>
      <c r="C162" s="35" t="s">
        <v>565</v>
      </c>
      <c r="D162" s="33" t="s">
        <v>555</v>
      </c>
      <c r="E162" s="80">
        <v>35911000</v>
      </c>
      <c r="F162" s="82">
        <v>38288098.159999996</v>
      </c>
      <c r="G162" s="93">
        <f t="shared" si="17"/>
        <v>35911000</v>
      </c>
      <c r="H162" s="93">
        <f t="shared" si="18"/>
        <v>-2377098.1599999964</v>
      </c>
      <c r="I162" s="109">
        <v>2</v>
      </c>
      <c r="J162" s="26">
        <f>+G162</f>
        <v>35911000</v>
      </c>
    </row>
    <row r="163" spans="1:10" ht="22.5" x14ac:dyDescent="0.25">
      <c r="A163" s="18">
        <v>162</v>
      </c>
      <c r="B163" s="31">
        <v>380810</v>
      </c>
      <c r="C163" s="32" t="s">
        <v>566</v>
      </c>
      <c r="D163" s="30" t="s">
        <v>14</v>
      </c>
      <c r="E163" s="79">
        <v>1176833.9290000002</v>
      </c>
      <c r="F163" s="82">
        <v>963230.99</v>
      </c>
      <c r="G163" s="93">
        <f t="shared" si="17"/>
        <v>963230.99</v>
      </c>
      <c r="H163" s="93">
        <f t="shared" si="18"/>
        <v>213602.93900000025</v>
      </c>
      <c r="I163" s="114">
        <v>5</v>
      </c>
      <c r="J163" s="26">
        <f>+E163</f>
        <v>1176833.9290000002</v>
      </c>
    </row>
    <row r="164" spans="1:10" ht="22.5" x14ac:dyDescent="0.25">
      <c r="A164" s="18">
        <v>163</v>
      </c>
      <c r="B164" s="31">
        <v>380901</v>
      </c>
      <c r="C164" s="32" t="s">
        <v>567</v>
      </c>
      <c r="D164" s="30" t="s">
        <v>14</v>
      </c>
      <c r="E164" s="79">
        <v>836884.32000000007</v>
      </c>
      <c r="F164" s="82">
        <v>807059.74699999997</v>
      </c>
      <c r="G164" s="93">
        <f t="shared" si="17"/>
        <v>807059.74699999997</v>
      </c>
      <c r="H164" s="93">
        <f t="shared" si="18"/>
        <v>29824.573000000091</v>
      </c>
      <c r="I164" s="120">
        <v>4</v>
      </c>
      <c r="J164" s="26">
        <f>+G164</f>
        <v>807059.74699999997</v>
      </c>
    </row>
    <row r="165" spans="1:10" ht="22.5" x14ac:dyDescent="0.25">
      <c r="A165" s="18">
        <v>164</v>
      </c>
      <c r="B165" s="31">
        <v>380902</v>
      </c>
      <c r="C165" s="32" t="s">
        <v>568</v>
      </c>
      <c r="D165" s="30" t="s">
        <v>14</v>
      </c>
      <c r="E165" s="79">
        <v>836884.32000000007</v>
      </c>
      <c r="F165" s="82">
        <v>807059.74699999997</v>
      </c>
      <c r="G165" s="93">
        <f t="shared" si="17"/>
        <v>807059.74699999997</v>
      </c>
      <c r="H165" s="93">
        <f t="shared" si="18"/>
        <v>29824.573000000091</v>
      </c>
      <c r="I165" s="113">
        <v>4</v>
      </c>
      <c r="J165" s="26">
        <f>+G165</f>
        <v>807059.74699999997</v>
      </c>
    </row>
    <row r="166" spans="1:10" ht="22.5" x14ac:dyDescent="0.25">
      <c r="A166" s="18">
        <v>165</v>
      </c>
      <c r="B166" s="31">
        <v>380903</v>
      </c>
      <c r="C166" s="32" t="s">
        <v>569</v>
      </c>
      <c r="D166" s="30" t="s">
        <v>14</v>
      </c>
      <c r="E166" s="79">
        <v>836884.32000000007</v>
      </c>
      <c r="F166" s="82">
        <v>807059.74699999997</v>
      </c>
      <c r="G166" s="93">
        <f t="shared" si="17"/>
        <v>807059.74699999997</v>
      </c>
      <c r="H166" s="93">
        <f t="shared" si="18"/>
        <v>29824.573000000091</v>
      </c>
      <c r="I166" s="113">
        <v>4</v>
      </c>
      <c r="J166" s="26">
        <f>+G166</f>
        <v>807059.74699999997</v>
      </c>
    </row>
    <row r="167" spans="1:10" ht="22.5" x14ac:dyDescent="0.25">
      <c r="A167" s="18">
        <v>166</v>
      </c>
      <c r="B167" s="31">
        <v>380904</v>
      </c>
      <c r="C167" s="32" t="s">
        <v>570</v>
      </c>
      <c r="D167" s="30" t="s">
        <v>14</v>
      </c>
      <c r="E167" s="79">
        <v>836884.32000000007</v>
      </c>
      <c r="F167" s="82">
        <v>807059.74699999997</v>
      </c>
      <c r="G167" s="93">
        <f t="shared" si="17"/>
        <v>807059.74699999997</v>
      </c>
      <c r="H167" s="93">
        <f t="shared" si="18"/>
        <v>29824.573000000091</v>
      </c>
      <c r="I167" s="118">
        <v>4</v>
      </c>
      <c r="J167" s="26">
        <f>+G167</f>
        <v>807059.74699999997</v>
      </c>
    </row>
    <row r="168" spans="1:10" ht="22.5" x14ac:dyDescent="0.25">
      <c r="A168" s="18">
        <v>167</v>
      </c>
      <c r="B168" s="31">
        <v>380910</v>
      </c>
      <c r="C168" s="32" t="s">
        <v>571</v>
      </c>
      <c r="D168" s="30" t="s">
        <v>14</v>
      </c>
      <c r="E168" s="79">
        <v>1515031.8770000001</v>
      </c>
      <c r="F168" s="82">
        <v>1237879.361</v>
      </c>
      <c r="G168" s="93">
        <f t="shared" si="17"/>
        <v>1237879.361</v>
      </c>
      <c r="H168" s="93">
        <f t="shared" si="18"/>
        <v>277152.51600000006</v>
      </c>
      <c r="I168" s="114">
        <v>5</v>
      </c>
      <c r="J168" s="26">
        <f>+E168</f>
        <v>1515031.8770000001</v>
      </c>
    </row>
    <row r="169" spans="1:10" ht="22.5" x14ac:dyDescent="0.25">
      <c r="A169" s="18">
        <v>168</v>
      </c>
      <c r="B169" s="31">
        <v>381101</v>
      </c>
      <c r="C169" s="32" t="s">
        <v>572</v>
      </c>
      <c r="D169" s="30" t="s">
        <v>14</v>
      </c>
      <c r="E169" s="79">
        <v>5249888.0000000009</v>
      </c>
      <c r="F169" s="82">
        <v>5062793.12</v>
      </c>
      <c r="G169" s="93">
        <f t="shared" si="17"/>
        <v>5062793.12</v>
      </c>
      <c r="H169" s="93">
        <f t="shared" si="18"/>
        <v>187094.88000000082</v>
      </c>
      <c r="I169" s="114">
        <v>5</v>
      </c>
      <c r="J169" s="26">
        <f>+E169</f>
        <v>5249888.0000000009</v>
      </c>
    </row>
    <row r="170" spans="1:10" ht="33.75" x14ac:dyDescent="0.25">
      <c r="A170" s="18">
        <v>169</v>
      </c>
      <c r="B170" s="31">
        <v>381203</v>
      </c>
      <c r="C170" s="32" t="s">
        <v>573</v>
      </c>
      <c r="D170" s="30" t="s">
        <v>14</v>
      </c>
      <c r="E170" s="79">
        <v>2886551.8700000006</v>
      </c>
      <c r="F170" s="82">
        <v>2783681.753</v>
      </c>
      <c r="G170" s="93">
        <f t="shared" si="17"/>
        <v>2783681.753</v>
      </c>
      <c r="H170" s="93">
        <f t="shared" si="18"/>
        <v>102870.11700000055</v>
      </c>
      <c r="I170" s="114">
        <v>5</v>
      </c>
      <c r="J170" s="26">
        <f>+E170</f>
        <v>2886551.8700000006</v>
      </c>
    </row>
    <row r="171" spans="1:10" x14ac:dyDescent="0.25">
      <c r="A171" s="18">
        <v>170</v>
      </c>
      <c r="B171" s="31">
        <v>381301</v>
      </c>
      <c r="C171" s="32" t="s">
        <v>18</v>
      </c>
      <c r="D171" s="30" t="s">
        <v>14</v>
      </c>
      <c r="E171" s="79">
        <v>836884.32000000007</v>
      </c>
      <c r="F171" s="82">
        <v>807059.74699999997</v>
      </c>
      <c r="G171" s="93">
        <f t="shared" si="17"/>
        <v>807059.74699999997</v>
      </c>
      <c r="H171" s="93">
        <f t="shared" si="18"/>
        <v>29824.573000000091</v>
      </c>
      <c r="I171" s="120">
        <v>4</v>
      </c>
      <c r="J171" s="26">
        <f t="shared" ref="J171:J178" si="19">+G171</f>
        <v>807059.74699999997</v>
      </c>
    </row>
    <row r="172" spans="1:10" x14ac:dyDescent="0.25">
      <c r="A172" s="18">
        <v>171</v>
      </c>
      <c r="B172" s="31">
        <v>381302</v>
      </c>
      <c r="C172" s="32" t="s">
        <v>19</v>
      </c>
      <c r="D172" s="30" t="s">
        <v>14</v>
      </c>
      <c r="E172" s="79">
        <v>836884.32000000007</v>
      </c>
      <c r="F172" s="82">
        <v>807059.74699999997</v>
      </c>
      <c r="G172" s="93">
        <f t="shared" si="17"/>
        <v>807059.74699999997</v>
      </c>
      <c r="H172" s="93">
        <f t="shared" si="18"/>
        <v>29824.573000000091</v>
      </c>
      <c r="I172" s="113">
        <v>4</v>
      </c>
      <c r="J172" s="26">
        <f t="shared" si="19"/>
        <v>807059.74699999997</v>
      </c>
    </row>
    <row r="173" spans="1:10" ht="22.5" x14ac:dyDescent="0.25">
      <c r="A173" s="18">
        <v>172</v>
      </c>
      <c r="B173" s="31">
        <v>381303</v>
      </c>
      <c r="C173" s="32" t="s">
        <v>20</v>
      </c>
      <c r="D173" s="30" t="s">
        <v>14</v>
      </c>
      <c r="E173" s="79">
        <v>836884.32000000007</v>
      </c>
      <c r="F173" s="82">
        <v>807059.74699999997</v>
      </c>
      <c r="G173" s="93">
        <f t="shared" si="17"/>
        <v>807059.74699999997</v>
      </c>
      <c r="H173" s="93">
        <f t="shared" si="18"/>
        <v>29824.573000000091</v>
      </c>
      <c r="I173" s="113">
        <v>4</v>
      </c>
      <c r="J173" s="26">
        <f t="shared" si="19"/>
        <v>807059.74699999997</v>
      </c>
    </row>
    <row r="174" spans="1:10" ht="22.5" x14ac:dyDescent="0.25">
      <c r="A174" s="18">
        <v>173</v>
      </c>
      <c r="B174" s="31">
        <v>381304</v>
      </c>
      <c r="C174" s="32" t="s">
        <v>21</v>
      </c>
      <c r="D174" s="30" t="s">
        <v>14</v>
      </c>
      <c r="E174" s="79">
        <v>836884.32000000007</v>
      </c>
      <c r="F174" s="82">
        <v>807059.74699999997</v>
      </c>
      <c r="G174" s="93">
        <f t="shared" si="17"/>
        <v>807059.74699999997</v>
      </c>
      <c r="H174" s="93">
        <f t="shared" si="18"/>
        <v>29824.573000000091</v>
      </c>
      <c r="I174" s="113">
        <v>4</v>
      </c>
      <c r="J174" s="26">
        <f t="shared" si="19"/>
        <v>807059.74699999997</v>
      </c>
    </row>
    <row r="175" spans="1:10" ht="22.5" x14ac:dyDescent="0.25">
      <c r="A175" s="18">
        <v>174</v>
      </c>
      <c r="B175" s="31">
        <v>381401</v>
      </c>
      <c r="C175" s="32" t="s">
        <v>574</v>
      </c>
      <c r="D175" s="39" t="s">
        <v>14</v>
      </c>
      <c r="E175" s="79">
        <v>1479832.5600000003</v>
      </c>
      <c r="F175" s="86" t="s">
        <v>1295</v>
      </c>
      <c r="G175" s="93">
        <f t="shared" si="17"/>
        <v>1479832.5600000003</v>
      </c>
      <c r="H175" s="93" t="s">
        <v>1301</v>
      </c>
      <c r="I175" s="96" t="s">
        <v>1300</v>
      </c>
      <c r="J175" s="26">
        <f t="shared" si="19"/>
        <v>1479832.5600000003</v>
      </c>
    </row>
    <row r="176" spans="1:10" ht="213.75" x14ac:dyDescent="0.25">
      <c r="A176" s="18">
        <v>175</v>
      </c>
      <c r="B176" s="27">
        <v>381501</v>
      </c>
      <c r="C176" s="35" t="s">
        <v>60</v>
      </c>
      <c r="D176" s="33" t="s">
        <v>555</v>
      </c>
      <c r="E176" s="80">
        <v>35911000</v>
      </c>
      <c r="F176" s="82">
        <v>38288098.159999996</v>
      </c>
      <c r="G176" s="93">
        <f t="shared" si="17"/>
        <v>35911000</v>
      </c>
      <c r="H176" s="93">
        <f t="shared" ref="H176:H188" si="20">+E176-F176</f>
        <v>-2377098.1599999964</v>
      </c>
      <c r="I176" s="104">
        <v>2</v>
      </c>
      <c r="J176" s="26">
        <f t="shared" si="19"/>
        <v>35911000</v>
      </c>
    </row>
    <row r="177" spans="1:10" x14ac:dyDescent="0.25">
      <c r="A177" s="18">
        <v>176</v>
      </c>
      <c r="B177" s="31">
        <v>381602</v>
      </c>
      <c r="C177" s="32" t="s">
        <v>575</v>
      </c>
      <c r="D177" s="30" t="s">
        <v>14</v>
      </c>
      <c r="E177" s="79">
        <v>1546964.2800000003</v>
      </c>
      <c r="F177" s="82">
        <v>1491833.5419999999</v>
      </c>
      <c r="G177" s="93">
        <f t="shared" si="17"/>
        <v>1491833.5419999999</v>
      </c>
      <c r="H177" s="93">
        <f t="shared" si="20"/>
        <v>55130.738000000361</v>
      </c>
      <c r="I177" s="113">
        <v>4</v>
      </c>
      <c r="J177" s="26">
        <f t="shared" si="19"/>
        <v>1491833.5419999999</v>
      </c>
    </row>
    <row r="178" spans="1:10" x14ac:dyDescent="0.25">
      <c r="A178" s="18">
        <v>177</v>
      </c>
      <c r="B178" s="31">
        <v>381603</v>
      </c>
      <c r="C178" s="32" t="s">
        <v>576</v>
      </c>
      <c r="D178" s="30" t="s">
        <v>14</v>
      </c>
      <c r="E178" s="79">
        <v>1045188.3000000002</v>
      </c>
      <c r="F178" s="82">
        <v>1007940.5299999999</v>
      </c>
      <c r="G178" s="93">
        <f t="shared" si="17"/>
        <v>1007940.5299999999</v>
      </c>
      <c r="H178" s="93">
        <f t="shared" si="20"/>
        <v>37247.770000000251</v>
      </c>
      <c r="I178" s="118">
        <v>4</v>
      </c>
      <c r="J178" s="26">
        <f t="shared" si="19"/>
        <v>1007940.5299999999</v>
      </c>
    </row>
    <row r="179" spans="1:10" x14ac:dyDescent="0.25">
      <c r="A179" s="18">
        <v>178</v>
      </c>
      <c r="B179" s="31">
        <v>381604</v>
      </c>
      <c r="C179" s="32" t="s">
        <v>22</v>
      </c>
      <c r="D179" s="30" t="s">
        <v>14</v>
      </c>
      <c r="E179" s="79">
        <v>1546964.2800000003</v>
      </c>
      <c r="F179" s="82">
        <v>1007940.5299999999</v>
      </c>
      <c r="G179" s="93">
        <f t="shared" si="17"/>
        <v>1007940.5299999999</v>
      </c>
      <c r="H179" s="93">
        <f t="shared" si="20"/>
        <v>539023.75000000035</v>
      </c>
      <c r="I179" s="114">
        <v>5</v>
      </c>
      <c r="J179" s="26">
        <f>+E179</f>
        <v>1546964.2800000003</v>
      </c>
    </row>
    <row r="180" spans="1:10" x14ac:dyDescent="0.25">
      <c r="A180" s="18">
        <v>179</v>
      </c>
      <c r="B180" s="31">
        <v>381801</v>
      </c>
      <c r="C180" s="32" t="s">
        <v>23</v>
      </c>
      <c r="D180" s="30" t="s">
        <v>14</v>
      </c>
      <c r="E180" s="79">
        <v>836884.32000000007</v>
      </c>
      <c r="F180" s="82">
        <v>807059.74699999997</v>
      </c>
      <c r="G180" s="93">
        <f t="shared" si="17"/>
        <v>807059.74699999997</v>
      </c>
      <c r="H180" s="93">
        <f t="shared" si="20"/>
        <v>29824.573000000091</v>
      </c>
      <c r="I180" s="120">
        <v>4</v>
      </c>
      <c r="J180" s="26">
        <f t="shared" ref="J180:J211" si="21">+G180</f>
        <v>807059.74699999997</v>
      </c>
    </row>
    <row r="181" spans="1:10" x14ac:dyDescent="0.25">
      <c r="A181" s="18">
        <v>180</v>
      </c>
      <c r="B181" s="31">
        <v>381802</v>
      </c>
      <c r="C181" s="32" t="s">
        <v>24</v>
      </c>
      <c r="D181" s="30" t="s">
        <v>14</v>
      </c>
      <c r="E181" s="79">
        <v>836884.32000000007</v>
      </c>
      <c r="F181" s="78">
        <v>807059.74699999997</v>
      </c>
      <c r="G181" s="93">
        <f t="shared" si="17"/>
        <v>807059.74699999997</v>
      </c>
      <c r="H181" s="93">
        <f t="shared" si="20"/>
        <v>29824.573000000091</v>
      </c>
      <c r="I181" s="113">
        <v>4</v>
      </c>
      <c r="J181" s="26">
        <f t="shared" si="21"/>
        <v>807059.74699999997</v>
      </c>
    </row>
    <row r="182" spans="1:10" ht="22.5" x14ac:dyDescent="0.25">
      <c r="A182" s="18">
        <v>181</v>
      </c>
      <c r="B182" s="31">
        <v>381803</v>
      </c>
      <c r="C182" s="32" t="s">
        <v>25</v>
      </c>
      <c r="D182" s="30" t="s">
        <v>14</v>
      </c>
      <c r="E182" s="79">
        <v>836884.32000000007</v>
      </c>
      <c r="F182" s="82">
        <v>807059.74699999997</v>
      </c>
      <c r="G182" s="93">
        <f t="shared" si="17"/>
        <v>807059.74699999997</v>
      </c>
      <c r="H182" s="93">
        <f t="shared" si="20"/>
        <v>29824.573000000091</v>
      </c>
      <c r="I182" s="113">
        <v>4</v>
      </c>
      <c r="J182" s="26">
        <f t="shared" si="21"/>
        <v>807059.74699999997</v>
      </c>
    </row>
    <row r="183" spans="1:10" x14ac:dyDescent="0.25">
      <c r="A183" s="18">
        <v>182</v>
      </c>
      <c r="B183" s="31">
        <v>382101</v>
      </c>
      <c r="C183" s="32" t="s">
        <v>577</v>
      </c>
      <c r="D183" s="30" t="s">
        <v>14</v>
      </c>
      <c r="E183" s="79">
        <v>233442.71000000002</v>
      </c>
      <c r="F183" s="82">
        <v>225123.14899999998</v>
      </c>
      <c r="G183" s="93">
        <f t="shared" si="17"/>
        <v>225123.14899999998</v>
      </c>
      <c r="H183" s="93">
        <f t="shared" si="20"/>
        <v>8319.5610000000452</v>
      </c>
      <c r="I183" s="113">
        <v>4</v>
      </c>
      <c r="J183" s="26">
        <f t="shared" si="21"/>
        <v>225123.14899999998</v>
      </c>
    </row>
    <row r="184" spans="1:10" x14ac:dyDescent="0.25">
      <c r="A184" s="18">
        <v>183</v>
      </c>
      <c r="B184" s="31">
        <v>382102</v>
      </c>
      <c r="C184" s="32" t="s">
        <v>578</v>
      </c>
      <c r="D184" s="30" t="s">
        <v>14</v>
      </c>
      <c r="E184" s="79">
        <v>572749.33000000007</v>
      </c>
      <c r="F184" s="82">
        <v>552337.28499999992</v>
      </c>
      <c r="G184" s="93">
        <f t="shared" si="17"/>
        <v>552337.28499999992</v>
      </c>
      <c r="H184" s="93">
        <f t="shared" si="20"/>
        <v>20412.045000000158</v>
      </c>
      <c r="I184" s="113">
        <v>4</v>
      </c>
      <c r="J184" s="26">
        <f t="shared" si="21"/>
        <v>552337.28499999992</v>
      </c>
    </row>
    <row r="185" spans="1:10" ht="22.5" x14ac:dyDescent="0.25">
      <c r="A185" s="18">
        <v>184</v>
      </c>
      <c r="B185" s="31">
        <v>383202</v>
      </c>
      <c r="C185" s="32" t="s">
        <v>579</v>
      </c>
      <c r="D185" s="30" t="s">
        <v>14</v>
      </c>
      <c r="E185" s="79">
        <v>1453440.4600000002</v>
      </c>
      <c r="F185" s="82">
        <v>1401643.0279999999</v>
      </c>
      <c r="G185" s="93">
        <f t="shared" si="17"/>
        <v>1401643.0279999999</v>
      </c>
      <c r="H185" s="93">
        <f t="shared" si="20"/>
        <v>51797.432000000263</v>
      </c>
      <c r="I185" s="113">
        <v>4</v>
      </c>
      <c r="J185" s="26">
        <f t="shared" si="21"/>
        <v>1401643.0279999999</v>
      </c>
    </row>
    <row r="186" spans="1:10" ht="22.5" x14ac:dyDescent="0.25">
      <c r="A186" s="18">
        <v>185</v>
      </c>
      <c r="B186" s="31">
        <v>383203</v>
      </c>
      <c r="C186" s="32" t="s">
        <v>580</v>
      </c>
      <c r="D186" s="30" t="s">
        <v>14</v>
      </c>
      <c r="E186" s="79">
        <v>1453440.4600000002</v>
      </c>
      <c r="F186" s="82">
        <v>5885600</v>
      </c>
      <c r="G186" s="93">
        <f t="shared" si="17"/>
        <v>1453440.4600000002</v>
      </c>
      <c r="H186" s="93">
        <f t="shared" si="20"/>
        <v>-4432159.54</v>
      </c>
      <c r="I186" s="104">
        <v>2</v>
      </c>
      <c r="J186" s="26">
        <f t="shared" si="21"/>
        <v>1453440.4600000002</v>
      </c>
    </row>
    <row r="187" spans="1:10" ht="22.5" x14ac:dyDescent="0.25">
      <c r="A187" s="18">
        <v>186</v>
      </c>
      <c r="B187" s="31">
        <v>383204</v>
      </c>
      <c r="C187" s="41" t="s">
        <v>581</v>
      </c>
      <c r="D187" s="30" t="s">
        <v>14</v>
      </c>
      <c r="E187" s="79">
        <v>1453440.4600000002</v>
      </c>
      <c r="F187" s="82">
        <v>1401643.0279999999</v>
      </c>
      <c r="G187" s="93">
        <f t="shared" si="17"/>
        <v>1401643.0279999999</v>
      </c>
      <c r="H187" s="93">
        <f t="shared" si="20"/>
        <v>51797.432000000263</v>
      </c>
      <c r="I187" s="113">
        <v>4</v>
      </c>
      <c r="J187" s="26">
        <f t="shared" si="21"/>
        <v>1401643.0279999999</v>
      </c>
    </row>
    <row r="188" spans="1:10" ht="22.5" x14ac:dyDescent="0.25">
      <c r="A188" s="18">
        <v>187</v>
      </c>
      <c r="B188" s="31">
        <v>383205</v>
      </c>
      <c r="C188" s="32" t="s">
        <v>582</v>
      </c>
      <c r="D188" s="30" t="s">
        <v>14</v>
      </c>
      <c r="E188" s="79">
        <v>1453440.4600000002</v>
      </c>
      <c r="F188" s="82">
        <v>1401643.0279999999</v>
      </c>
      <c r="G188" s="93">
        <f t="shared" si="17"/>
        <v>1401643.0279999999</v>
      </c>
      <c r="H188" s="93">
        <f t="shared" si="20"/>
        <v>51797.432000000263</v>
      </c>
      <c r="I188" s="113">
        <v>4</v>
      </c>
      <c r="J188" s="26">
        <f t="shared" si="21"/>
        <v>1401643.0279999999</v>
      </c>
    </row>
    <row r="189" spans="1:10" ht="22.5" x14ac:dyDescent="0.25">
      <c r="A189" s="18">
        <v>188</v>
      </c>
      <c r="B189" s="39">
        <v>383206</v>
      </c>
      <c r="C189" s="29" t="s">
        <v>290</v>
      </c>
      <c r="D189" s="30" t="s">
        <v>14</v>
      </c>
      <c r="E189" s="77" t="s">
        <v>1295</v>
      </c>
      <c r="F189" s="82" t="s">
        <v>378</v>
      </c>
      <c r="G189" s="82" t="s">
        <v>378</v>
      </c>
      <c r="H189" s="93" t="s">
        <v>1301</v>
      </c>
      <c r="I189" s="96">
        <v>1</v>
      </c>
      <c r="J189" s="26" t="str">
        <f t="shared" si="21"/>
        <v>ISS 2001+90%</v>
      </c>
    </row>
    <row r="190" spans="1:10" ht="22.5" x14ac:dyDescent="0.25">
      <c r="A190" s="18">
        <v>189</v>
      </c>
      <c r="B190" s="31">
        <v>383301</v>
      </c>
      <c r="C190" s="32" t="s">
        <v>583</v>
      </c>
      <c r="D190" s="30" t="s">
        <v>14</v>
      </c>
      <c r="E190" s="79">
        <v>1265373.82</v>
      </c>
      <c r="F190" s="82">
        <v>1220278.264</v>
      </c>
      <c r="G190" s="93">
        <f t="shared" ref="G190:G198" si="22">+MIN(E190:F190)</f>
        <v>1220278.264</v>
      </c>
      <c r="H190" s="93">
        <f t="shared" ref="H190:H195" si="23">+E190-F190</f>
        <v>45095.556000000099</v>
      </c>
      <c r="I190" s="113">
        <v>4</v>
      </c>
      <c r="J190" s="26">
        <f t="shared" si="21"/>
        <v>1220278.264</v>
      </c>
    </row>
    <row r="191" spans="1:10" x14ac:dyDescent="0.25">
      <c r="A191" s="18">
        <v>190</v>
      </c>
      <c r="B191" s="31">
        <v>383302</v>
      </c>
      <c r="C191" s="32" t="s">
        <v>584</v>
      </c>
      <c r="D191" s="30" t="s">
        <v>14</v>
      </c>
      <c r="E191" s="79">
        <v>1265373.82</v>
      </c>
      <c r="F191" s="82">
        <v>1220278.264</v>
      </c>
      <c r="G191" s="93">
        <f t="shared" si="22"/>
        <v>1220278.264</v>
      </c>
      <c r="H191" s="93">
        <f t="shared" si="23"/>
        <v>45095.556000000099</v>
      </c>
      <c r="I191" s="113">
        <v>4</v>
      </c>
      <c r="J191" s="26">
        <f t="shared" si="21"/>
        <v>1220278.264</v>
      </c>
    </row>
    <row r="192" spans="1:10" ht="22.5" x14ac:dyDescent="0.25">
      <c r="A192" s="18">
        <v>191</v>
      </c>
      <c r="B192" s="31">
        <v>383303</v>
      </c>
      <c r="C192" s="32" t="s">
        <v>585</v>
      </c>
      <c r="D192" s="30" t="s">
        <v>14</v>
      </c>
      <c r="E192" s="79">
        <v>1265373.82</v>
      </c>
      <c r="F192" s="82">
        <v>1220278.264</v>
      </c>
      <c r="G192" s="93">
        <f t="shared" si="22"/>
        <v>1220278.264</v>
      </c>
      <c r="H192" s="93">
        <f t="shared" si="23"/>
        <v>45095.556000000099</v>
      </c>
      <c r="I192" s="113">
        <v>4</v>
      </c>
      <c r="J192" s="26">
        <f t="shared" si="21"/>
        <v>1220278.264</v>
      </c>
    </row>
    <row r="193" spans="1:10" ht="22.5" x14ac:dyDescent="0.25">
      <c r="A193" s="18">
        <v>192</v>
      </c>
      <c r="B193" s="31">
        <v>383304</v>
      </c>
      <c r="C193" s="32" t="s">
        <v>586</v>
      </c>
      <c r="D193" s="30" t="s">
        <v>14</v>
      </c>
      <c r="E193" s="79">
        <v>1265373.82</v>
      </c>
      <c r="F193" s="82">
        <v>1220278.264</v>
      </c>
      <c r="G193" s="93">
        <f t="shared" si="22"/>
        <v>1220278.264</v>
      </c>
      <c r="H193" s="93">
        <f t="shared" si="23"/>
        <v>45095.556000000099</v>
      </c>
      <c r="I193" s="113">
        <v>4</v>
      </c>
      <c r="J193" s="26">
        <f t="shared" si="21"/>
        <v>1220278.264</v>
      </c>
    </row>
    <row r="194" spans="1:10" ht="33.75" x14ac:dyDescent="0.25">
      <c r="A194" s="18">
        <v>193</v>
      </c>
      <c r="B194" s="31">
        <v>383404</v>
      </c>
      <c r="C194" s="32" t="s">
        <v>587</v>
      </c>
      <c r="D194" s="42" t="s">
        <v>26</v>
      </c>
      <c r="E194" s="87">
        <v>1559008.86</v>
      </c>
      <c r="F194" s="82">
        <v>5375848.1839999994</v>
      </c>
      <c r="G194" s="93">
        <f t="shared" si="22"/>
        <v>1559008.86</v>
      </c>
      <c r="H194" s="93">
        <f t="shared" si="23"/>
        <v>-3816839.3239999991</v>
      </c>
      <c r="I194" s="104">
        <v>2</v>
      </c>
      <c r="J194" s="26">
        <f t="shared" si="21"/>
        <v>1559008.86</v>
      </c>
    </row>
    <row r="195" spans="1:10" ht="101.25" x14ac:dyDescent="0.25">
      <c r="A195" s="18">
        <v>194</v>
      </c>
      <c r="B195" s="36">
        <v>383406</v>
      </c>
      <c r="C195" s="32" t="s">
        <v>588</v>
      </c>
      <c r="D195" s="32" t="s">
        <v>384</v>
      </c>
      <c r="E195" s="79">
        <v>6374864.0000000009</v>
      </c>
      <c r="F195" s="82">
        <v>26963699.279999997</v>
      </c>
      <c r="G195" s="93">
        <f t="shared" si="22"/>
        <v>6374864.0000000009</v>
      </c>
      <c r="H195" s="93">
        <f t="shared" si="23"/>
        <v>-20588835.279999997</v>
      </c>
      <c r="I195" s="104">
        <v>2</v>
      </c>
      <c r="J195" s="26">
        <f t="shared" si="21"/>
        <v>6374864.0000000009</v>
      </c>
    </row>
    <row r="196" spans="1:10" ht="157.5" x14ac:dyDescent="0.25">
      <c r="A196" s="18">
        <v>195</v>
      </c>
      <c r="B196" s="39">
        <v>383407</v>
      </c>
      <c r="C196" s="29" t="s">
        <v>291</v>
      </c>
      <c r="D196" s="30" t="s">
        <v>292</v>
      </c>
      <c r="E196" s="77" t="s">
        <v>1295</v>
      </c>
      <c r="F196" s="82">
        <v>24448440.499999996</v>
      </c>
      <c r="G196" s="93">
        <f t="shared" si="22"/>
        <v>24448440.499999996</v>
      </c>
      <c r="H196" s="93" t="s">
        <v>1301</v>
      </c>
      <c r="I196" s="96">
        <v>1</v>
      </c>
      <c r="J196" s="26">
        <f t="shared" si="21"/>
        <v>24448440.499999996</v>
      </c>
    </row>
    <row r="197" spans="1:10" ht="213.75" x14ac:dyDescent="0.25">
      <c r="A197" s="18">
        <v>196</v>
      </c>
      <c r="B197" s="27">
        <v>383411</v>
      </c>
      <c r="C197" s="35" t="s">
        <v>589</v>
      </c>
      <c r="D197" s="32" t="s">
        <v>590</v>
      </c>
      <c r="E197" s="80">
        <v>29249000</v>
      </c>
      <c r="F197" s="82">
        <v>31186070.759999998</v>
      </c>
      <c r="G197" s="93">
        <f t="shared" si="22"/>
        <v>29249000</v>
      </c>
      <c r="H197" s="93">
        <f>+E197-F197</f>
        <v>-1937070.7599999979</v>
      </c>
      <c r="I197" s="104">
        <v>2</v>
      </c>
      <c r="J197" s="26">
        <f t="shared" si="21"/>
        <v>29249000</v>
      </c>
    </row>
    <row r="198" spans="1:10" ht="101.25" x14ac:dyDescent="0.25">
      <c r="A198" s="18">
        <v>197</v>
      </c>
      <c r="B198" s="31">
        <v>383412</v>
      </c>
      <c r="C198" s="32" t="s">
        <v>591</v>
      </c>
      <c r="D198" s="32" t="s">
        <v>384</v>
      </c>
      <c r="E198" s="79">
        <v>5156140.0000000009</v>
      </c>
      <c r="F198" s="82">
        <v>34587903.417999998</v>
      </c>
      <c r="G198" s="93">
        <f t="shared" si="22"/>
        <v>5156140.0000000009</v>
      </c>
      <c r="H198" s="93">
        <f>+E198-F198</f>
        <v>-29431763.417999998</v>
      </c>
      <c r="I198" s="104">
        <v>2</v>
      </c>
      <c r="J198" s="26">
        <f t="shared" si="21"/>
        <v>5156140.0000000009</v>
      </c>
    </row>
    <row r="199" spans="1:10" ht="22.5" x14ac:dyDescent="0.25">
      <c r="A199" s="18">
        <v>198</v>
      </c>
      <c r="B199" s="39">
        <v>383414</v>
      </c>
      <c r="C199" s="29" t="s">
        <v>293</v>
      </c>
      <c r="D199" s="30" t="s">
        <v>14</v>
      </c>
      <c r="E199" s="77" t="s">
        <v>1295</v>
      </c>
      <c r="F199" s="82" t="s">
        <v>378</v>
      </c>
      <c r="G199" s="82" t="s">
        <v>378</v>
      </c>
      <c r="H199" s="93" t="s">
        <v>1301</v>
      </c>
      <c r="I199" s="96">
        <v>1</v>
      </c>
      <c r="J199" s="26" t="str">
        <f t="shared" si="21"/>
        <v>ISS 2001+90%</v>
      </c>
    </row>
    <row r="200" spans="1:10" ht="22.5" x14ac:dyDescent="0.25">
      <c r="A200" s="18">
        <v>199</v>
      </c>
      <c r="B200" s="31">
        <v>383601</v>
      </c>
      <c r="C200" s="32" t="s">
        <v>27</v>
      </c>
      <c r="D200" s="30" t="s">
        <v>14</v>
      </c>
      <c r="E200" s="79">
        <v>1559008.86</v>
      </c>
      <c r="F200" s="82">
        <v>1503449.1939999999</v>
      </c>
      <c r="G200" s="93">
        <f>+MIN(E200:F200)</f>
        <v>1503449.1939999999</v>
      </c>
      <c r="H200" s="93">
        <f>+E200-F200</f>
        <v>55559.666000000201</v>
      </c>
      <c r="I200" s="113">
        <v>4</v>
      </c>
      <c r="J200" s="26">
        <f t="shared" si="21"/>
        <v>1503449.1939999999</v>
      </c>
    </row>
    <row r="201" spans="1:10" ht="22.5" x14ac:dyDescent="0.25">
      <c r="A201" s="18">
        <v>200</v>
      </c>
      <c r="B201" s="39">
        <v>383602</v>
      </c>
      <c r="C201" s="29" t="s">
        <v>294</v>
      </c>
      <c r="D201" s="30" t="s">
        <v>14</v>
      </c>
      <c r="E201" s="77" t="s">
        <v>1295</v>
      </c>
      <c r="F201" s="82" t="s">
        <v>378</v>
      </c>
      <c r="G201" s="82" t="s">
        <v>378</v>
      </c>
      <c r="H201" s="93" t="s">
        <v>1301</v>
      </c>
      <c r="I201" s="96">
        <v>1</v>
      </c>
      <c r="J201" s="26" t="str">
        <f t="shared" si="21"/>
        <v>ISS 2001+90%</v>
      </c>
    </row>
    <row r="202" spans="1:10" ht="22.5" x14ac:dyDescent="0.25">
      <c r="A202" s="18">
        <v>201</v>
      </c>
      <c r="B202" s="40">
        <v>383701</v>
      </c>
      <c r="C202" s="29" t="s">
        <v>295</v>
      </c>
      <c r="D202" s="30" t="s">
        <v>14</v>
      </c>
      <c r="E202" s="77" t="s">
        <v>1295</v>
      </c>
      <c r="F202" s="82" t="s">
        <v>378</v>
      </c>
      <c r="G202" s="82" t="s">
        <v>378</v>
      </c>
      <c r="H202" s="93" t="s">
        <v>1301</v>
      </c>
      <c r="I202" s="96">
        <v>1</v>
      </c>
      <c r="J202" s="26" t="str">
        <f t="shared" si="21"/>
        <v>ISS 2001+90%</v>
      </c>
    </row>
    <row r="203" spans="1:10" ht="22.5" x14ac:dyDescent="0.25">
      <c r="A203" s="18">
        <v>202</v>
      </c>
      <c r="B203" s="39">
        <v>383702</v>
      </c>
      <c r="C203" s="29" t="s">
        <v>296</v>
      </c>
      <c r="D203" s="30" t="s">
        <v>14</v>
      </c>
      <c r="E203" s="77" t="s">
        <v>1295</v>
      </c>
      <c r="F203" s="82" t="s">
        <v>378</v>
      </c>
      <c r="G203" s="82" t="s">
        <v>378</v>
      </c>
      <c r="H203" s="93" t="s">
        <v>1301</v>
      </c>
      <c r="I203" s="96">
        <v>1</v>
      </c>
      <c r="J203" s="26" t="str">
        <f t="shared" si="21"/>
        <v>ISS 2001+90%</v>
      </c>
    </row>
    <row r="204" spans="1:10" ht="22.5" x14ac:dyDescent="0.25">
      <c r="A204" s="18">
        <v>203</v>
      </c>
      <c r="B204" s="31">
        <v>383801</v>
      </c>
      <c r="C204" s="32" t="s">
        <v>28</v>
      </c>
      <c r="D204" s="30" t="s">
        <v>14</v>
      </c>
      <c r="E204" s="79">
        <v>1265373.82</v>
      </c>
      <c r="F204" s="82">
        <v>1220278.264</v>
      </c>
      <c r="G204" s="93">
        <f>+MIN(E204:F204)</f>
        <v>1220278.264</v>
      </c>
      <c r="H204" s="93">
        <f>+E204-F204</f>
        <v>45095.556000000099</v>
      </c>
      <c r="I204" s="113">
        <v>4</v>
      </c>
      <c r="J204" s="26">
        <f t="shared" si="21"/>
        <v>1220278.264</v>
      </c>
    </row>
    <row r="205" spans="1:10" ht="22.5" x14ac:dyDescent="0.25">
      <c r="A205" s="18">
        <v>204</v>
      </c>
      <c r="B205" s="40">
        <v>383802</v>
      </c>
      <c r="C205" s="29" t="s">
        <v>297</v>
      </c>
      <c r="D205" s="30" t="s">
        <v>14</v>
      </c>
      <c r="E205" s="77" t="s">
        <v>1295</v>
      </c>
      <c r="F205" s="82" t="s">
        <v>378</v>
      </c>
      <c r="G205" s="82" t="s">
        <v>378</v>
      </c>
      <c r="H205" s="93" t="s">
        <v>1301</v>
      </c>
      <c r="I205" s="96">
        <v>1</v>
      </c>
      <c r="J205" s="26" t="str">
        <f t="shared" si="21"/>
        <v>ISS 2001+90%</v>
      </c>
    </row>
    <row r="206" spans="1:10" ht="22.5" x14ac:dyDescent="0.25">
      <c r="A206" s="18">
        <v>205</v>
      </c>
      <c r="B206" s="39">
        <v>383803</v>
      </c>
      <c r="C206" s="29" t="s">
        <v>298</v>
      </c>
      <c r="D206" s="30" t="s">
        <v>14</v>
      </c>
      <c r="E206" s="77" t="s">
        <v>1295</v>
      </c>
      <c r="F206" s="82" t="s">
        <v>378</v>
      </c>
      <c r="G206" s="82" t="s">
        <v>378</v>
      </c>
      <c r="H206" s="93" t="s">
        <v>1301</v>
      </c>
      <c r="I206" s="96">
        <v>1</v>
      </c>
      <c r="J206" s="26" t="str">
        <f t="shared" si="21"/>
        <v>ISS 2001+90%</v>
      </c>
    </row>
    <row r="207" spans="1:10" ht="22.5" x14ac:dyDescent="0.25">
      <c r="A207" s="18">
        <v>206</v>
      </c>
      <c r="B207" s="36">
        <v>383901</v>
      </c>
      <c r="C207" s="32" t="s">
        <v>29</v>
      </c>
      <c r="D207" s="30" t="s">
        <v>14</v>
      </c>
      <c r="E207" s="79">
        <v>1265373.82</v>
      </c>
      <c r="F207" s="82">
        <v>1220278.264</v>
      </c>
      <c r="G207" s="93">
        <f>+MIN(E207:F207)</f>
        <v>1220278.264</v>
      </c>
      <c r="H207" s="93">
        <f>+E207-F207</f>
        <v>45095.556000000099</v>
      </c>
      <c r="I207" s="113">
        <v>4</v>
      </c>
      <c r="J207" s="26">
        <f t="shared" si="21"/>
        <v>1220278.264</v>
      </c>
    </row>
    <row r="208" spans="1:10" ht="22.5" x14ac:dyDescent="0.25">
      <c r="A208" s="18">
        <v>207</v>
      </c>
      <c r="B208" s="36">
        <v>383902</v>
      </c>
      <c r="C208" s="32" t="s">
        <v>30</v>
      </c>
      <c r="D208" s="30" t="s">
        <v>14</v>
      </c>
      <c r="E208" s="79">
        <v>1265373.82</v>
      </c>
      <c r="F208" s="82">
        <v>1220278.264</v>
      </c>
      <c r="G208" s="93">
        <f>+MIN(E208:F208)</f>
        <v>1220278.264</v>
      </c>
      <c r="H208" s="93">
        <f>+E208-F208</f>
        <v>45095.556000000099</v>
      </c>
      <c r="I208" s="113">
        <v>4</v>
      </c>
      <c r="J208" s="26">
        <f t="shared" si="21"/>
        <v>1220278.264</v>
      </c>
    </row>
    <row r="209" spans="1:10" ht="22.5" x14ac:dyDescent="0.25">
      <c r="A209" s="18">
        <v>208</v>
      </c>
      <c r="B209" s="40">
        <v>383903</v>
      </c>
      <c r="C209" s="29" t="s">
        <v>299</v>
      </c>
      <c r="D209" s="30" t="s">
        <v>14</v>
      </c>
      <c r="E209" s="77" t="s">
        <v>1295</v>
      </c>
      <c r="F209" s="82" t="s">
        <v>378</v>
      </c>
      <c r="G209" s="82" t="s">
        <v>378</v>
      </c>
      <c r="H209" s="93" t="s">
        <v>1301</v>
      </c>
      <c r="I209" s="96">
        <v>1</v>
      </c>
      <c r="J209" s="26" t="str">
        <f t="shared" si="21"/>
        <v>ISS 2001+90%</v>
      </c>
    </row>
    <row r="210" spans="1:10" ht="22.5" x14ac:dyDescent="0.25">
      <c r="A210" s="18">
        <v>209</v>
      </c>
      <c r="B210" s="31">
        <v>384201</v>
      </c>
      <c r="C210" s="32" t="s">
        <v>592</v>
      </c>
      <c r="D210" s="30" t="s">
        <v>14</v>
      </c>
      <c r="E210" s="79">
        <v>2400794.5700000003</v>
      </c>
      <c r="F210" s="82">
        <v>2315235.2879999997</v>
      </c>
      <c r="G210" s="93">
        <f>+MIN(E210:F210)</f>
        <v>2315235.2879999997</v>
      </c>
      <c r="H210" s="93">
        <f>+E210-F210</f>
        <v>85559.282000000589</v>
      </c>
      <c r="I210" s="113">
        <v>4</v>
      </c>
      <c r="J210" s="26">
        <f t="shared" si="21"/>
        <v>2315235.2879999997</v>
      </c>
    </row>
    <row r="211" spans="1:10" ht="22.5" x14ac:dyDescent="0.25">
      <c r="A211" s="18">
        <v>210</v>
      </c>
      <c r="B211" s="36">
        <v>384202</v>
      </c>
      <c r="C211" s="32" t="s">
        <v>593</v>
      </c>
      <c r="D211" s="30" t="s">
        <v>14</v>
      </c>
      <c r="E211" s="79">
        <v>2400794.5700000003</v>
      </c>
      <c r="F211" s="82">
        <v>2315235.2879999997</v>
      </c>
      <c r="G211" s="93">
        <f>+MIN(E211:F211)</f>
        <v>2315235.2879999997</v>
      </c>
      <c r="H211" s="93">
        <f>+E211-F211</f>
        <v>85559.282000000589</v>
      </c>
      <c r="I211" s="113">
        <v>4</v>
      </c>
      <c r="J211" s="26">
        <f t="shared" si="21"/>
        <v>2315235.2879999997</v>
      </c>
    </row>
    <row r="212" spans="1:10" ht="22.5" x14ac:dyDescent="0.25">
      <c r="A212" s="18">
        <v>211</v>
      </c>
      <c r="B212" s="40">
        <v>384203</v>
      </c>
      <c r="C212" s="29" t="s">
        <v>300</v>
      </c>
      <c r="D212" s="30" t="s">
        <v>14</v>
      </c>
      <c r="E212" s="77" t="s">
        <v>1295</v>
      </c>
      <c r="F212" s="82" t="s">
        <v>378</v>
      </c>
      <c r="G212" s="82" t="s">
        <v>378</v>
      </c>
      <c r="H212" s="93" t="s">
        <v>1301</v>
      </c>
      <c r="I212" s="96">
        <v>1</v>
      </c>
      <c r="J212" s="26" t="str">
        <f t="shared" ref="J212:J237" si="24">+G212</f>
        <v>ISS 2001+90%</v>
      </c>
    </row>
    <row r="213" spans="1:10" ht="22.5" x14ac:dyDescent="0.25">
      <c r="A213" s="18">
        <v>212</v>
      </c>
      <c r="B213" s="39">
        <v>384301</v>
      </c>
      <c r="C213" s="29" t="s">
        <v>301</v>
      </c>
      <c r="D213" s="30" t="s">
        <v>14</v>
      </c>
      <c r="E213" s="77" t="s">
        <v>1295</v>
      </c>
      <c r="F213" s="82" t="s">
        <v>378</v>
      </c>
      <c r="G213" s="82" t="s">
        <v>378</v>
      </c>
      <c r="H213" s="93" t="s">
        <v>1301</v>
      </c>
      <c r="I213" s="96">
        <v>1</v>
      </c>
      <c r="J213" s="26" t="str">
        <f t="shared" si="24"/>
        <v>ISS 2001+90%</v>
      </c>
    </row>
    <row r="214" spans="1:10" ht="22.5" x14ac:dyDescent="0.25">
      <c r="A214" s="18">
        <v>213</v>
      </c>
      <c r="B214" s="31">
        <v>384302</v>
      </c>
      <c r="C214" s="32" t="s">
        <v>31</v>
      </c>
      <c r="D214" s="30" t="s">
        <v>14</v>
      </c>
      <c r="E214" s="79">
        <v>1730679.7900000003</v>
      </c>
      <c r="F214" s="82">
        <v>1669001.6629999999</v>
      </c>
      <c r="G214" s="93">
        <f>+MIN(E214:F214)</f>
        <v>1669001.6629999999</v>
      </c>
      <c r="H214" s="93">
        <f>+E214-F214</f>
        <v>61678.127000000328</v>
      </c>
      <c r="I214" s="113">
        <v>4</v>
      </c>
      <c r="J214" s="26">
        <f t="shared" si="24"/>
        <v>1669001.6629999999</v>
      </c>
    </row>
    <row r="215" spans="1:10" ht="22.5" x14ac:dyDescent="0.25">
      <c r="A215" s="18">
        <v>214</v>
      </c>
      <c r="B215" s="40">
        <v>384303</v>
      </c>
      <c r="C215" s="29" t="s">
        <v>302</v>
      </c>
      <c r="D215" s="30" t="s">
        <v>14</v>
      </c>
      <c r="E215" s="77" t="s">
        <v>1295</v>
      </c>
      <c r="F215" s="82" t="s">
        <v>378</v>
      </c>
      <c r="G215" s="82" t="s">
        <v>378</v>
      </c>
      <c r="H215" s="93" t="s">
        <v>1301</v>
      </c>
      <c r="I215" s="96">
        <v>1</v>
      </c>
      <c r="J215" s="26" t="str">
        <f t="shared" si="24"/>
        <v>ISS 2001+90%</v>
      </c>
    </row>
    <row r="216" spans="1:10" ht="22.5" x14ac:dyDescent="0.25">
      <c r="A216" s="18">
        <v>215</v>
      </c>
      <c r="B216" s="39">
        <v>384304</v>
      </c>
      <c r="C216" s="29" t="s">
        <v>303</v>
      </c>
      <c r="D216" s="30" t="s">
        <v>14</v>
      </c>
      <c r="E216" s="77" t="s">
        <v>1295</v>
      </c>
      <c r="F216" s="82" t="s">
        <v>378</v>
      </c>
      <c r="G216" s="82" t="s">
        <v>378</v>
      </c>
      <c r="H216" s="93" t="s">
        <v>1301</v>
      </c>
      <c r="I216" s="96">
        <v>1</v>
      </c>
      <c r="J216" s="26" t="str">
        <f t="shared" si="24"/>
        <v>ISS 2001+90%</v>
      </c>
    </row>
    <row r="217" spans="1:10" s="10" customFormat="1" ht="22.5" x14ac:dyDescent="0.25">
      <c r="A217" s="18">
        <v>216</v>
      </c>
      <c r="B217" s="31">
        <v>384401</v>
      </c>
      <c r="C217" s="32" t="s">
        <v>304</v>
      </c>
      <c r="D217" s="30" t="s">
        <v>14</v>
      </c>
      <c r="E217" s="79">
        <v>1968208.6900000002</v>
      </c>
      <c r="F217" s="81" t="s">
        <v>1295</v>
      </c>
      <c r="G217" s="93">
        <f>+MIN(E217:F217)</f>
        <v>1968208.6900000002</v>
      </c>
      <c r="H217" s="93" t="s">
        <v>1301</v>
      </c>
      <c r="I217" s="96" t="s">
        <v>1300</v>
      </c>
      <c r="J217" s="26">
        <f t="shared" si="24"/>
        <v>1968208.6900000002</v>
      </c>
    </row>
    <row r="218" spans="1:10" ht="22.5" x14ac:dyDescent="0.25">
      <c r="A218" s="18">
        <v>217</v>
      </c>
      <c r="B218" s="36">
        <v>384501</v>
      </c>
      <c r="C218" s="32" t="s">
        <v>305</v>
      </c>
      <c r="D218" s="30" t="s">
        <v>14</v>
      </c>
      <c r="E218" s="79">
        <v>1559008.86</v>
      </c>
      <c r="F218" s="81" t="s">
        <v>1295</v>
      </c>
      <c r="G218" s="93">
        <f>+MIN(E218:F218)</f>
        <v>1559008.86</v>
      </c>
      <c r="H218" s="93" t="s">
        <v>1301</v>
      </c>
      <c r="I218" s="96" t="s">
        <v>1300</v>
      </c>
      <c r="J218" s="26">
        <f t="shared" si="24"/>
        <v>1559008.86</v>
      </c>
    </row>
    <row r="219" spans="1:10" ht="22.5" x14ac:dyDescent="0.25">
      <c r="A219" s="18">
        <v>218</v>
      </c>
      <c r="B219" s="36">
        <v>384601</v>
      </c>
      <c r="C219" s="32" t="s">
        <v>306</v>
      </c>
      <c r="D219" s="30" t="s">
        <v>14</v>
      </c>
      <c r="E219" s="79">
        <v>1559008.86</v>
      </c>
      <c r="F219" s="81" t="s">
        <v>1295</v>
      </c>
      <c r="G219" s="93">
        <f>+MIN(E219:F219)</f>
        <v>1559008.86</v>
      </c>
      <c r="H219" s="93" t="s">
        <v>1301</v>
      </c>
      <c r="I219" s="96" t="s">
        <v>1300</v>
      </c>
      <c r="J219" s="26">
        <f t="shared" si="24"/>
        <v>1559008.86</v>
      </c>
    </row>
    <row r="220" spans="1:10" ht="22.5" x14ac:dyDescent="0.25">
      <c r="A220" s="18">
        <v>219</v>
      </c>
      <c r="B220" s="36">
        <v>384701</v>
      </c>
      <c r="C220" s="32" t="s">
        <v>307</v>
      </c>
      <c r="D220" s="30" t="s">
        <v>14</v>
      </c>
      <c r="E220" s="79" t="s">
        <v>1295</v>
      </c>
      <c r="F220" s="82" t="s">
        <v>378</v>
      </c>
      <c r="G220" s="93" t="str">
        <f>+F220</f>
        <v>ISS 2001+90%</v>
      </c>
      <c r="H220" s="78" t="s">
        <v>378</v>
      </c>
      <c r="I220" s="107">
        <v>1</v>
      </c>
      <c r="J220" s="26" t="str">
        <f t="shared" si="24"/>
        <v>ISS 2001+90%</v>
      </c>
    </row>
    <row r="221" spans="1:10" ht="22.5" x14ac:dyDescent="0.25">
      <c r="A221" s="18">
        <v>220</v>
      </c>
      <c r="B221" s="31">
        <v>384801</v>
      </c>
      <c r="C221" s="32" t="s">
        <v>32</v>
      </c>
      <c r="D221" s="30" t="s">
        <v>14</v>
      </c>
      <c r="E221" s="79">
        <v>1730679.7900000003</v>
      </c>
      <c r="F221" s="82">
        <v>5885600</v>
      </c>
      <c r="G221" s="93">
        <f>+MIN(E221:F221)</f>
        <v>1730679.7900000003</v>
      </c>
      <c r="H221" s="93">
        <f>+E221-F221</f>
        <v>-4154920.21</v>
      </c>
      <c r="I221" s="104">
        <v>2</v>
      </c>
      <c r="J221" s="26">
        <f t="shared" si="24"/>
        <v>1730679.7900000003</v>
      </c>
    </row>
    <row r="222" spans="1:10" ht="22.5" x14ac:dyDescent="0.25">
      <c r="A222" s="18">
        <v>221</v>
      </c>
      <c r="B222" s="40">
        <v>384802</v>
      </c>
      <c r="C222" s="29" t="s">
        <v>308</v>
      </c>
      <c r="D222" s="30" t="s">
        <v>14</v>
      </c>
      <c r="E222" s="77" t="s">
        <v>1295</v>
      </c>
      <c r="F222" s="82" t="s">
        <v>378</v>
      </c>
      <c r="G222" s="82" t="s">
        <v>378</v>
      </c>
      <c r="H222" s="93" t="s">
        <v>1301</v>
      </c>
      <c r="I222" s="96">
        <v>1</v>
      </c>
      <c r="J222" s="26" t="str">
        <f t="shared" si="24"/>
        <v>ISS 2001+90%</v>
      </c>
    </row>
    <row r="223" spans="1:10" ht="22.5" x14ac:dyDescent="0.25">
      <c r="A223" s="18">
        <v>222</v>
      </c>
      <c r="B223" s="39">
        <v>384803</v>
      </c>
      <c r="C223" s="29" t="s">
        <v>309</v>
      </c>
      <c r="D223" s="30" t="s">
        <v>14</v>
      </c>
      <c r="E223" s="77" t="s">
        <v>1295</v>
      </c>
      <c r="F223" s="78" t="s">
        <v>378</v>
      </c>
      <c r="G223" s="82" t="s">
        <v>378</v>
      </c>
      <c r="H223" s="93" t="s">
        <v>1301</v>
      </c>
      <c r="I223" s="96">
        <v>1</v>
      </c>
      <c r="J223" s="26" t="str">
        <f t="shared" si="24"/>
        <v>ISS 2001+90%</v>
      </c>
    </row>
    <row r="224" spans="1:10" ht="22.5" x14ac:dyDescent="0.25">
      <c r="A224" s="18">
        <v>223</v>
      </c>
      <c r="B224" s="39">
        <v>384902</v>
      </c>
      <c r="C224" s="29" t="s">
        <v>310</v>
      </c>
      <c r="D224" s="30" t="s">
        <v>14</v>
      </c>
      <c r="E224" s="77" t="s">
        <v>1295</v>
      </c>
      <c r="F224" s="78" t="s">
        <v>378</v>
      </c>
      <c r="G224" s="82" t="s">
        <v>378</v>
      </c>
      <c r="H224" s="93" t="s">
        <v>1301</v>
      </c>
      <c r="I224" s="96">
        <v>1</v>
      </c>
      <c r="J224" s="26" t="str">
        <f t="shared" si="24"/>
        <v>ISS 2001+90%</v>
      </c>
    </row>
    <row r="225" spans="1:10" ht="22.5" x14ac:dyDescent="0.25">
      <c r="A225" s="18">
        <v>224</v>
      </c>
      <c r="B225" s="39">
        <v>385120</v>
      </c>
      <c r="C225" s="29" t="s">
        <v>311</v>
      </c>
      <c r="D225" s="30" t="s">
        <v>14</v>
      </c>
      <c r="E225" s="77" t="s">
        <v>1295</v>
      </c>
      <c r="F225" s="78" t="s">
        <v>378</v>
      </c>
      <c r="G225" s="82" t="s">
        <v>378</v>
      </c>
      <c r="H225" s="93" t="s">
        <v>1301</v>
      </c>
      <c r="I225" s="96">
        <v>1</v>
      </c>
      <c r="J225" s="26" t="str">
        <f t="shared" si="24"/>
        <v>ISS 2001+90%</v>
      </c>
    </row>
    <row r="226" spans="1:10" ht="22.5" x14ac:dyDescent="0.25">
      <c r="A226" s="18">
        <v>225</v>
      </c>
      <c r="B226" s="31">
        <v>385201</v>
      </c>
      <c r="C226" s="32" t="s">
        <v>594</v>
      </c>
      <c r="D226" s="30" t="s">
        <v>14</v>
      </c>
      <c r="E226" s="79">
        <v>1134666.6900000002</v>
      </c>
      <c r="F226" s="82">
        <v>1094229.7319999998</v>
      </c>
      <c r="G226" s="93">
        <f>+MIN(E226:F226)</f>
        <v>1094229.7319999998</v>
      </c>
      <c r="H226" s="93">
        <f>+E226-F226</f>
        <v>40436.958000000333</v>
      </c>
      <c r="I226" s="113">
        <v>4</v>
      </c>
      <c r="J226" s="26">
        <f t="shared" si="24"/>
        <v>1094229.7319999998</v>
      </c>
    </row>
    <row r="227" spans="1:10" ht="22.5" x14ac:dyDescent="0.25">
      <c r="A227" s="18">
        <v>226</v>
      </c>
      <c r="B227" s="36">
        <v>385202</v>
      </c>
      <c r="C227" s="32" t="s">
        <v>595</v>
      </c>
      <c r="D227" s="30" t="s">
        <v>14</v>
      </c>
      <c r="E227" s="79">
        <v>1134666.6900000002</v>
      </c>
      <c r="F227" s="78">
        <v>1094229.7319999998</v>
      </c>
      <c r="G227" s="93">
        <f>+MIN(E227:F227)</f>
        <v>1094229.7319999998</v>
      </c>
      <c r="H227" s="93">
        <f>+E227-F227</f>
        <v>40436.958000000333</v>
      </c>
      <c r="I227" s="113">
        <v>4</v>
      </c>
      <c r="J227" s="26">
        <f t="shared" si="24"/>
        <v>1094229.7319999998</v>
      </c>
    </row>
    <row r="228" spans="1:10" ht="22.5" x14ac:dyDescent="0.25">
      <c r="A228" s="18">
        <v>227</v>
      </c>
      <c r="B228" s="36">
        <v>385203</v>
      </c>
      <c r="C228" s="32" t="s">
        <v>596</v>
      </c>
      <c r="D228" s="30" t="s">
        <v>14</v>
      </c>
      <c r="E228" s="79">
        <v>1134666.6900000002</v>
      </c>
      <c r="F228" s="78">
        <v>1094229.7319999998</v>
      </c>
      <c r="G228" s="93">
        <f>+MIN(E228:F228)</f>
        <v>1094229.7319999998</v>
      </c>
      <c r="H228" s="93">
        <f>+E228-F228</f>
        <v>40436.958000000333</v>
      </c>
      <c r="I228" s="113">
        <v>4</v>
      </c>
      <c r="J228" s="26">
        <f t="shared" si="24"/>
        <v>1094229.7319999998</v>
      </c>
    </row>
    <row r="229" spans="1:10" ht="22.5" x14ac:dyDescent="0.25">
      <c r="A229" s="18">
        <v>228</v>
      </c>
      <c r="B229" s="36">
        <v>385204</v>
      </c>
      <c r="C229" s="32" t="s">
        <v>597</v>
      </c>
      <c r="D229" s="30" t="s">
        <v>14</v>
      </c>
      <c r="E229" s="79">
        <v>1134666.6900000002</v>
      </c>
      <c r="F229" s="78">
        <v>1094229.7319999998</v>
      </c>
      <c r="G229" s="93">
        <f>+MIN(E229:F229)</f>
        <v>1094229.7319999998</v>
      </c>
      <c r="H229" s="93">
        <f>+E229-F229</f>
        <v>40436.958000000333</v>
      </c>
      <c r="I229" s="113">
        <v>4</v>
      </c>
      <c r="J229" s="26">
        <f t="shared" si="24"/>
        <v>1094229.7319999998</v>
      </c>
    </row>
    <row r="230" spans="1:10" ht="22.5" x14ac:dyDescent="0.25">
      <c r="A230" s="18">
        <v>229</v>
      </c>
      <c r="B230" s="40">
        <v>385205</v>
      </c>
      <c r="C230" s="29" t="s">
        <v>312</v>
      </c>
      <c r="D230" s="30" t="s">
        <v>14</v>
      </c>
      <c r="E230" s="77" t="s">
        <v>1295</v>
      </c>
      <c r="F230" s="78" t="s">
        <v>378</v>
      </c>
      <c r="G230" s="82" t="s">
        <v>378</v>
      </c>
      <c r="H230" s="93" t="s">
        <v>1301</v>
      </c>
      <c r="I230" s="96">
        <v>1</v>
      </c>
      <c r="J230" s="26" t="str">
        <f t="shared" si="24"/>
        <v>ISS 2001+90%</v>
      </c>
    </row>
    <row r="231" spans="1:10" ht="22.5" x14ac:dyDescent="0.25">
      <c r="A231" s="18">
        <v>230</v>
      </c>
      <c r="B231" s="40">
        <v>385220</v>
      </c>
      <c r="C231" s="29" t="s">
        <v>313</v>
      </c>
      <c r="D231" s="30" t="s">
        <v>14</v>
      </c>
      <c r="E231" s="77" t="s">
        <v>1295</v>
      </c>
      <c r="F231" s="78" t="s">
        <v>378</v>
      </c>
      <c r="G231" s="82" t="s">
        <v>378</v>
      </c>
      <c r="H231" s="93" t="s">
        <v>1301</v>
      </c>
      <c r="I231" s="96">
        <v>1</v>
      </c>
      <c r="J231" s="26" t="str">
        <f t="shared" si="24"/>
        <v>ISS 2001+90%</v>
      </c>
    </row>
    <row r="232" spans="1:10" ht="22.5" x14ac:dyDescent="0.25">
      <c r="A232" s="18">
        <v>231</v>
      </c>
      <c r="B232" s="31">
        <v>385301</v>
      </c>
      <c r="C232" s="32" t="s">
        <v>598</v>
      </c>
      <c r="D232" s="30" t="s">
        <v>14</v>
      </c>
      <c r="E232" s="79">
        <v>1045188.3000000002</v>
      </c>
      <c r="F232" s="82">
        <v>1007940.5299999999</v>
      </c>
      <c r="G232" s="93">
        <f>+MIN(E232:F232)</f>
        <v>1007940.5299999999</v>
      </c>
      <c r="H232" s="93">
        <f>+E232-F232</f>
        <v>37247.770000000251</v>
      </c>
      <c r="I232" s="113">
        <v>4</v>
      </c>
      <c r="J232" s="26">
        <f t="shared" si="24"/>
        <v>1007940.5299999999</v>
      </c>
    </row>
    <row r="233" spans="1:10" ht="22.5" x14ac:dyDescent="0.25">
      <c r="A233" s="18">
        <v>232</v>
      </c>
      <c r="B233" s="39">
        <v>385302</v>
      </c>
      <c r="C233" s="29" t="s">
        <v>314</v>
      </c>
      <c r="D233" s="30" t="s">
        <v>14</v>
      </c>
      <c r="E233" s="77" t="s">
        <v>1295</v>
      </c>
      <c r="F233" s="82" t="s">
        <v>378</v>
      </c>
      <c r="G233" s="82" t="s">
        <v>378</v>
      </c>
      <c r="H233" s="93" t="s">
        <v>1301</v>
      </c>
      <c r="I233" s="96">
        <v>1</v>
      </c>
      <c r="J233" s="26" t="str">
        <f t="shared" si="24"/>
        <v>ISS 2001+90%</v>
      </c>
    </row>
    <row r="234" spans="1:10" ht="22.5" x14ac:dyDescent="0.25">
      <c r="A234" s="18">
        <v>233</v>
      </c>
      <c r="B234" s="31">
        <v>385303</v>
      </c>
      <c r="C234" s="32" t="s">
        <v>599</v>
      </c>
      <c r="D234" s="30" t="s">
        <v>14</v>
      </c>
      <c r="E234" s="79">
        <v>836884.32000000007</v>
      </c>
      <c r="F234" s="82">
        <v>807059.74699999997</v>
      </c>
      <c r="G234" s="93">
        <f>+MIN(E234:F234)</f>
        <v>807059.74699999997</v>
      </c>
      <c r="H234" s="93">
        <f>+E234-F234</f>
        <v>29824.573000000091</v>
      </c>
      <c r="I234" s="113">
        <v>4</v>
      </c>
      <c r="J234" s="26">
        <f t="shared" si="24"/>
        <v>807059.74699999997</v>
      </c>
    </row>
    <row r="235" spans="1:10" ht="22.5" x14ac:dyDescent="0.25">
      <c r="A235" s="18">
        <v>234</v>
      </c>
      <c r="B235" s="39">
        <v>385304</v>
      </c>
      <c r="C235" s="29" t="s">
        <v>315</v>
      </c>
      <c r="D235" s="30" t="s">
        <v>14</v>
      </c>
      <c r="E235" s="77" t="s">
        <v>1295</v>
      </c>
      <c r="F235" s="82" t="s">
        <v>378</v>
      </c>
      <c r="G235" s="82" t="s">
        <v>378</v>
      </c>
      <c r="H235" s="93" t="s">
        <v>1301</v>
      </c>
      <c r="I235" s="96">
        <v>1</v>
      </c>
      <c r="J235" s="26" t="str">
        <f t="shared" si="24"/>
        <v>ISS 2001+90%</v>
      </c>
    </row>
    <row r="236" spans="1:10" ht="22.5" x14ac:dyDescent="0.25">
      <c r="A236" s="18">
        <v>235</v>
      </c>
      <c r="B236" s="40">
        <v>385320</v>
      </c>
      <c r="C236" s="29" t="s">
        <v>316</v>
      </c>
      <c r="D236" s="30" t="s">
        <v>14</v>
      </c>
      <c r="E236" s="77" t="s">
        <v>1295</v>
      </c>
      <c r="F236" s="82" t="s">
        <v>378</v>
      </c>
      <c r="G236" s="82" t="s">
        <v>378</v>
      </c>
      <c r="H236" s="93" t="s">
        <v>1301</v>
      </c>
      <c r="I236" s="96">
        <v>1</v>
      </c>
      <c r="J236" s="26" t="str">
        <f t="shared" si="24"/>
        <v>ISS 2001+90%</v>
      </c>
    </row>
    <row r="237" spans="1:10" ht="22.5" x14ac:dyDescent="0.25">
      <c r="A237" s="18">
        <v>236</v>
      </c>
      <c r="B237" s="40">
        <v>385401</v>
      </c>
      <c r="C237" s="29" t="s">
        <v>317</v>
      </c>
      <c r="D237" s="30" t="s">
        <v>14</v>
      </c>
      <c r="E237" s="77" t="s">
        <v>1295</v>
      </c>
      <c r="F237" s="82" t="s">
        <v>378</v>
      </c>
      <c r="G237" s="82" t="s">
        <v>378</v>
      </c>
      <c r="H237" s="93" t="s">
        <v>1301</v>
      </c>
      <c r="I237" s="99">
        <v>1</v>
      </c>
      <c r="J237" s="26" t="str">
        <f t="shared" si="24"/>
        <v>ISS 2001+90%</v>
      </c>
    </row>
    <row r="238" spans="1:10" ht="22.5" x14ac:dyDescent="0.25">
      <c r="A238" s="18">
        <v>237</v>
      </c>
      <c r="B238" s="31">
        <v>385402</v>
      </c>
      <c r="C238" s="32" t="s">
        <v>33</v>
      </c>
      <c r="D238" s="39" t="s">
        <v>14</v>
      </c>
      <c r="E238" s="79">
        <v>8108949.7975000013</v>
      </c>
      <c r="F238" s="82">
        <v>6769657.0579999993</v>
      </c>
      <c r="G238" s="93">
        <f>+MIN(E238:F238)</f>
        <v>6769657.0579999993</v>
      </c>
      <c r="H238" s="93">
        <f>+E238-F238</f>
        <v>1339292.739500002</v>
      </c>
      <c r="I238" s="114">
        <v>5</v>
      </c>
      <c r="J238" s="26">
        <f>+E238</f>
        <v>8108949.7975000013</v>
      </c>
    </row>
    <row r="239" spans="1:10" ht="22.5" x14ac:dyDescent="0.25">
      <c r="A239" s="18">
        <v>238</v>
      </c>
      <c r="B239" s="36">
        <v>385501</v>
      </c>
      <c r="C239" s="32" t="s">
        <v>34</v>
      </c>
      <c r="D239" s="30" t="s">
        <v>14</v>
      </c>
      <c r="E239" s="79">
        <v>1238981.7200000002</v>
      </c>
      <c r="F239" s="82">
        <v>1194827.2479999999</v>
      </c>
      <c r="G239" s="93">
        <f>+MIN(E239:F239)</f>
        <v>1194827.2479999999</v>
      </c>
      <c r="H239" s="93">
        <f>+E239-F239</f>
        <v>44154.4720000003</v>
      </c>
      <c r="I239" s="120">
        <v>4</v>
      </c>
      <c r="J239" s="26">
        <f>+G239</f>
        <v>1194827.2479999999</v>
      </c>
    </row>
    <row r="240" spans="1:10" ht="22.5" x14ac:dyDescent="0.25">
      <c r="A240" s="18">
        <v>239</v>
      </c>
      <c r="B240" s="39">
        <v>385520</v>
      </c>
      <c r="C240" s="29" t="s">
        <v>318</v>
      </c>
      <c r="D240" s="30" t="s">
        <v>14</v>
      </c>
      <c r="E240" s="77" t="s">
        <v>1295</v>
      </c>
      <c r="F240" s="82" t="s">
        <v>378</v>
      </c>
      <c r="G240" s="82" t="s">
        <v>378</v>
      </c>
      <c r="H240" s="93" t="s">
        <v>1301</v>
      </c>
      <c r="I240" s="96">
        <v>1</v>
      </c>
      <c r="J240" s="26" t="str">
        <f>+G240</f>
        <v>ISS 2001+90%</v>
      </c>
    </row>
    <row r="241" spans="1:10" ht="33.75" x14ac:dyDescent="0.25">
      <c r="A241" s="18">
        <v>240</v>
      </c>
      <c r="B241" s="36">
        <v>385601</v>
      </c>
      <c r="C241" s="32" t="s">
        <v>600</v>
      </c>
      <c r="D241" s="30" t="s">
        <v>14</v>
      </c>
      <c r="E241" s="79">
        <v>1265373.82</v>
      </c>
      <c r="F241" s="82">
        <v>1220278.264</v>
      </c>
      <c r="G241" s="93">
        <f t="shared" ref="G241:G246" si="25">+MIN(E241:F241)</f>
        <v>1220278.264</v>
      </c>
      <c r="H241" s="93">
        <f t="shared" ref="H241:H246" si="26">+E241-F241</f>
        <v>45095.556000000099</v>
      </c>
      <c r="I241" s="118">
        <v>4</v>
      </c>
      <c r="J241" s="26">
        <f>+G241</f>
        <v>1220278.264</v>
      </c>
    </row>
    <row r="242" spans="1:10" ht="22.5" x14ac:dyDescent="0.25">
      <c r="A242" s="18">
        <v>241</v>
      </c>
      <c r="B242" s="36">
        <v>385620</v>
      </c>
      <c r="C242" s="32" t="s">
        <v>35</v>
      </c>
      <c r="D242" s="30" t="s">
        <v>14</v>
      </c>
      <c r="E242" s="79">
        <v>1437200.6570000001</v>
      </c>
      <c r="F242" s="82">
        <v>1174673.2719999999</v>
      </c>
      <c r="G242" s="93">
        <f t="shared" si="25"/>
        <v>1174673.2719999999</v>
      </c>
      <c r="H242" s="93">
        <f t="shared" si="26"/>
        <v>262527.38500000024</v>
      </c>
      <c r="I242" s="114">
        <v>5</v>
      </c>
      <c r="J242" s="26">
        <f>+E242</f>
        <v>1437200.6570000001</v>
      </c>
    </row>
    <row r="243" spans="1:10" ht="22.5" x14ac:dyDescent="0.25">
      <c r="A243" s="18">
        <v>242</v>
      </c>
      <c r="B243" s="36">
        <v>385701</v>
      </c>
      <c r="C243" s="32" t="s">
        <v>601</v>
      </c>
      <c r="D243" s="30" t="s">
        <v>14</v>
      </c>
      <c r="E243" s="79">
        <v>1265373.82</v>
      </c>
      <c r="F243" s="82">
        <v>1220278.264</v>
      </c>
      <c r="G243" s="93">
        <f t="shared" si="25"/>
        <v>1220278.264</v>
      </c>
      <c r="H243" s="93">
        <f t="shared" si="26"/>
        <v>45095.556000000099</v>
      </c>
      <c r="I243" s="120">
        <v>4</v>
      </c>
      <c r="J243" s="26">
        <f t="shared" ref="J243:J254" si="27">+G243</f>
        <v>1220278.264</v>
      </c>
    </row>
    <row r="244" spans="1:10" ht="168.75" x14ac:dyDescent="0.25">
      <c r="A244" s="18">
        <v>243</v>
      </c>
      <c r="B244" s="27">
        <v>385720</v>
      </c>
      <c r="C244" s="35" t="s">
        <v>61</v>
      </c>
      <c r="D244" s="33" t="s">
        <v>602</v>
      </c>
      <c r="E244" s="80">
        <v>13723000</v>
      </c>
      <c r="F244" s="82">
        <v>17373975.899999999</v>
      </c>
      <c r="G244" s="93">
        <f t="shared" si="25"/>
        <v>13723000</v>
      </c>
      <c r="H244" s="93">
        <f t="shared" si="26"/>
        <v>-3650975.8999999985</v>
      </c>
      <c r="I244" s="104">
        <v>2</v>
      </c>
      <c r="J244" s="26">
        <f t="shared" si="27"/>
        <v>13723000</v>
      </c>
    </row>
    <row r="245" spans="1:10" ht="22.5" x14ac:dyDescent="0.25">
      <c r="A245" s="18">
        <v>244</v>
      </c>
      <c r="B245" s="31">
        <v>385801</v>
      </c>
      <c r="C245" s="32" t="s">
        <v>603</v>
      </c>
      <c r="D245" s="30" t="s">
        <v>14</v>
      </c>
      <c r="E245" s="79">
        <v>836884.32000000007</v>
      </c>
      <c r="F245" s="82">
        <v>807059.74699999997</v>
      </c>
      <c r="G245" s="93">
        <f t="shared" si="25"/>
        <v>807059.74699999997</v>
      </c>
      <c r="H245" s="93">
        <f t="shared" si="26"/>
        <v>29824.573000000091</v>
      </c>
      <c r="I245" s="113">
        <v>4</v>
      </c>
      <c r="J245" s="26">
        <f t="shared" si="27"/>
        <v>807059.74699999997</v>
      </c>
    </row>
    <row r="246" spans="1:10" ht="22.5" x14ac:dyDescent="0.25">
      <c r="A246" s="18">
        <v>245</v>
      </c>
      <c r="B246" s="36">
        <v>385802</v>
      </c>
      <c r="C246" s="32" t="s">
        <v>604</v>
      </c>
      <c r="D246" s="30" t="s">
        <v>14</v>
      </c>
      <c r="E246" s="79">
        <v>836884.32000000007</v>
      </c>
      <c r="F246" s="82">
        <v>807059.74699999997</v>
      </c>
      <c r="G246" s="93">
        <f t="shared" si="25"/>
        <v>807059.74699999997</v>
      </c>
      <c r="H246" s="93">
        <f t="shared" si="26"/>
        <v>29824.573000000091</v>
      </c>
      <c r="I246" s="113">
        <v>4</v>
      </c>
      <c r="J246" s="26">
        <f t="shared" si="27"/>
        <v>807059.74699999997</v>
      </c>
    </row>
    <row r="247" spans="1:10" ht="22.5" x14ac:dyDescent="0.25">
      <c r="A247" s="18">
        <v>246</v>
      </c>
      <c r="B247" s="39">
        <v>385820</v>
      </c>
      <c r="C247" s="29" t="s">
        <v>319</v>
      </c>
      <c r="D247" s="30" t="s">
        <v>14</v>
      </c>
      <c r="E247" s="77" t="s">
        <v>1295</v>
      </c>
      <c r="F247" s="82" t="s">
        <v>378</v>
      </c>
      <c r="G247" s="82" t="s">
        <v>378</v>
      </c>
      <c r="H247" s="93" t="s">
        <v>1301</v>
      </c>
      <c r="I247" s="96">
        <v>1</v>
      </c>
      <c r="J247" s="26" t="str">
        <f t="shared" si="27"/>
        <v>ISS 2001+90%</v>
      </c>
    </row>
    <row r="248" spans="1:10" ht="22.5" x14ac:dyDescent="0.25">
      <c r="A248" s="18">
        <v>247</v>
      </c>
      <c r="B248" s="31">
        <v>385901</v>
      </c>
      <c r="C248" s="32" t="s">
        <v>605</v>
      </c>
      <c r="D248" s="30" t="s">
        <v>14</v>
      </c>
      <c r="E248" s="79">
        <v>836884.32000000007</v>
      </c>
      <c r="F248" s="82">
        <v>807059.74699999997</v>
      </c>
      <c r="G248" s="93">
        <f>+MIN(E248:F248)</f>
        <v>807059.74699999997</v>
      </c>
      <c r="H248" s="93">
        <f>+E248-F248</f>
        <v>29824.573000000091</v>
      </c>
      <c r="I248" s="113">
        <v>4</v>
      </c>
      <c r="J248" s="26">
        <f t="shared" si="27"/>
        <v>807059.74699999997</v>
      </c>
    </row>
    <row r="249" spans="1:10" ht="22.5" x14ac:dyDescent="0.25">
      <c r="A249" s="18">
        <v>248</v>
      </c>
      <c r="B249" s="31">
        <v>385902</v>
      </c>
      <c r="C249" s="32" t="s">
        <v>606</v>
      </c>
      <c r="D249" s="30" t="s">
        <v>14</v>
      </c>
      <c r="E249" s="79">
        <v>836884.32000000007</v>
      </c>
      <c r="F249" s="82">
        <v>807059.74699999997</v>
      </c>
      <c r="G249" s="93">
        <f>+MIN(E249:F249)</f>
        <v>807059.74699999997</v>
      </c>
      <c r="H249" s="93">
        <f>+E249-F249</f>
        <v>29824.573000000091</v>
      </c>
      <c r="I249" s="113">
        <v>4</v>
      </c>
      <c r="J249" s="26">
        <f t="shared" si="27"/>
        <v>807059.74699999997</v>
      </c>
    </row>
    <row r="250" spans="1:10" ht="22.5" x14ac:dyDescent="0.25">
      <c r="A250" s="18">
        <v>249</v>
      </c>
      <c r="B250" s="39">
        <v>385905</v>
      </c>
      <c r="C250" s="29" t="s">
        <v>320</v>
      </c>
      <c r="D250" s="30" t="s">
        <v>14</v>
      </c>
      <c r="E250" s="77" t="s">
        <v>1295</v>
      </c>
      <c r="F250" s="82" t="s">
        <v>378</v>
      </c>
      <c r="G250" s="82" t="s">
        <v>378</v>
      </c>
      <c r="H250" s="93" t="s">
        <v>1301</v>
      </c>
      <c r="I250" s="96">
        <v>1</v>
      </c>
      <c r="J250" s="26" t="str">
        <f t="shared" si="27"/>
        <v>ISS 2001+90%</v>
      </c>
    </row>
    <row r="251" spans="1:10" x14ac:dyDescent="0.25">
      <c r="A251" s="18">
        <v>250</v>
      </c>
      <c r="B251" s="31">
        <v>385906</v>
      </c>
      <c r="C251" s="32" t="s">
        <v>607</v>
      </c>
      <c r="D251" s="30" t="s">
        <v>14</v>
      </c>
      <c r="E251" s="79">
        <v>1134666.6900000002</v>
      </c>
      <c r="F251" s="82">
        <v>1094229.7319999998</v>
      </c>
      <c r="G251" s="93">
        <f>+MIN(E251:F251)</f>
        <v>1094229.7319999998</v>
      </c>
      <c r="H251" s="93">
        <f>+E251-F251</f>
        <v>40436.958000000333</v>
      </c>
      <c r="I251" s="113">
        <v>4</v>
      </c>
      <c r="J251" s="26">
        <f t="shared" si="27"/>
        <v>1094229.7319999998</v>
      </c>
    </row>
    <row r="252" spans="1:10" ht="157.5" x14ac:dyDescent="0.25">
      <c r="A252" s="18">
        <v>251</v>
      </c>
      <c r="B252" s="27">
        <v>385920</v>
      </c>
      <c r="C252" s="35" t="s">
        <v>608</v>
      </c>
      <c r="D252" s="33" t="s">
        <v>609</v>
      </c>
      <c r="E252" s="80">
        <v>5748000</v>
      </c>
      <c r="F252" s="82">
        <v>5829889.6429999992</v>
      </c>
      <c r="G252" s="93">
        <f>+MIN(E252:F252)</f>
        <v>5748000</v>
      </c>
      <c r="H252" s="93">
        <f>+E252-F252</f>
        <v>-81889.642999999225</v>
      </c>
      <c r="I252" s="104">
        <v>2</v>
      </c>
      <c r="J252" s="26">
        <f t="shared" si="27"/>
        <v>5748000</v>
      </c>
    </row>
    <row r="253" spans="1:10" ht="22.5" x14ac:dyDescent="0.25">
      <c r="A253" s="18">
        <v>252</v>
      </c>
      <c r="B253" s="36">
        <v>386101</v>
      </c>
      <c r="C253" s="32" t="s">
        <v>36</v>
      </c>
      <c r="D253" s="30" t="s">
        <v>14</v>
      </c>
      <c r="E253" s="79">
        <v>572749.33000000007</v>
      </c>
      <c r="F253" s="81" t="s">
        <v>1295</v>
      </c>
      <c r="G253" s="93">
        <f>+MIN(E253:F253)</f>
        <v>572749.33000000007</v>
      </c>
      <c r="H253" s="93" t="s">
        <v>1301</v>
      </c>
      <c r="I253" s="96" t="s">
        <v>1300</v>
      </c>
      <c r="J253" s="26">
        <f t="shared" si="27"/>
        <v>572749.33000000007</v>
      </c>
    </row>
    <row r="254" spans="1:10" ht="22.5" x14ac:dyDescent="0.25">
      <c r="A254" s="18">
        <v>253</v>
      </c>
      <c r="B254" s="31">
        <v>386201</v>
      </c>
      <c r="C254" s="32" t="s">
        <v>37</v>
      </c>
      <c r="D254" s="30" t="s">
        <v>14</v>
      </c>
      <c r="E254" s="79">
        <v>572749.33000000007</v>
      </c>
      <c r="F254" s="81" t="s">
        <v>1295</v>
      </c>
      <c r="G254" s="93">
        <f>+MIN(E254:F254)</f>
        <v>572749.33000000007</v>
      </c>
      <c r="H254" s="93" t="s">
        <v>1301</v>
      </c>
      <c r="I254" s="99" t="s">
        <v>1300</v>
      </c>
      <c r="J254" s="26">
        <f t="shared" si="27"/>
        <v>572749.33000000007</v>
      </c>
    </row>
    <row r="255" spans="1:10" ht="101.25" x14ac:dyDescent="0.25">
      <c r="A255" s="18">
        <v>254</v>
      </c>
      <c r="B255" s="31">
        <v>386301</v>
      </c>
      <c r="C255" s="32" t="s">
        <v>38</v>
      </c>
      <c r="D255" s="32" t="s">
        <v>474</v>
      </c>
      <c r="E255" s="79">
        <v>1302912.7610000002</v>
      </c>
      <c r="F255" s="82">
        <v>683898.31199999992</v>
      </c>
      <c r="G255" s="93">
        <f>+MIN(E255:F255)</f>
        <v>683898.31199999992</v>
      </c>
      <c r="H255" s="93">
        <f>+E255-F255</f>
        <v>619014.44900000026</v>
      </c>
      <c r="I255" s="114">
        <v>5</v>
      </c>
      <c r="J255" s="26">
        <f>+E255</f>
        <v>1302912.7610000002</v>
      </c>
    </row>
    <row r="256" spans="1:10" ht="22.5" x14ac:dyDescent="0.25">
      <c r="A256" s="18">
        <v>255</v>
      </c>
      <c r="B256" s="40">
        <v>386302</v>
      </c>
      <c r="C256" s="29" t="s">
        <v>321</v>
      </c>
      <c r="D256" s="30" t="s">
        <v>14</v>
      </c>
      <c r="E256" s="77" t="s">
        <v>1295</v>
      </c>
      <c r="F256" s="82" t="s">
        <v>378</v>
      </c>
      <c r="G256" s="82" t="s">
        <v>378</v>
      </c>
      <c r="H256" s="93" t="s">
        <v>1301</v>
      </c>
      <c r="I256" s="121">
        <v>1</v>
      </c>
      <c r="J256" s="26" t="str">
        <f t="shared" ref="J256:J269" si="28">+G256</f>
        <v>ISS 2001+90%</v>
      </c>
    </row>
    <row r="257" spans="1:10" ht="33.75" x14ac:dyDescent="0.25">
      <c r="A257" s="18">
        <v>256</v>
      </c>
      <c r="B257" s="39">
        <v>386401</v>
      </c>
      <c r="C257" s="29" t="s">
        <v>610</v>
      </c>
      <c r="D257" s="30" t="s">
        <v>14</v>
      </c>
      <c r="E257" s="77" t="s">
        <v>1295</v>
      </c>
      <c r="F257" s="82" t="s">
        <v>378</v>
      </c>
      <c r="G257" s="82" t="s">
        <v>378</v>
      </c>
      <c r="H257" s="93" t="s">
        <v>1301</v>
      </c>
      <c r="I257" s="96">
        <v>1</v>
      </c>
      <c r="J257" s="26" t="str">
        <f t="shared" si="28"/>
        <v>ISS 2001+90%</v>
      </c>
    </row>
    <row r="258" spans="1:10" ht="56.25" x14ac:dyDescent="0.25">
      <c r="A258" s="18">
        <v>257</v>
      </c>
      <c r="B258" s="39">
        <v>386402</v>
      </c>
      <c r="C258" s="29" t="s">
        <v>611</v>
      </c>
      <c r="D258" s="30" t="s">
        <v>322</v>
      </c>
      <c r="E258" s="77" t="s">
        <v>1295</v>
      </c>
      <c r="F258" s="82">
        <v>7483474.4760000007</v>
      </c>
      <c r="G258" s="93">
        <f>+MIN(E258:F258)</f>
        <v>7483474.4760000007</v>
      </c>
      <c r="H258" s="93" t="s">
        <v>1301</v>
      </c>
      <c r="I258" s="96">
        <v>1</v>
      </c>
      <c r="J258" s="26">
        <f t="shared" si="28"/>
        <v>7483474.4760000007</v>
      </c>
    </row>
    <row r="259" spans="1:10" ht="22.5" x14ac:dyDescent="0.25">
      <c r="A259" s="18">
        <v>258</v>
      </c>
      <c r="B259" s="39">
        <v>387301</v>
      </c>
      <c r="C259" s="29" t="s">
        <v>323</v>
      </c>
      <c r="D259" s="30" t="s">
        <v>14</v>
      </c>
      <c r="E259" s="77" t="s">
        <v>1295</v>
      </c>
      <c r="F259" s="78">
        <v>3121597.9280000003</v>
      </c>
      <c r="G259" s="93">
        <f>+MIN(E259:F259)</f>
        <v>3121597.9280000003</v>
      </c>
      <c r="H259" s="93" t="s">
        <v>1301</v>
      </c>
      <c r="I259" s="96">
        <v>1</v>
      </c>
      <c r="J259" s="26">
        <f t="shared" si="28"/>
        <v>3121597.9280000003</v>
      </c>
    </row>
    <row r="260" spans="1:10" ht="22.5" x14ac:dyDescent="0.25">
      <c r="A260" s="18">
        <v>259</v>
      </c>
      <c r="B260" s="39">
        <v>388701</v>
      </c>
      <c r="C260" s="29" t="s">
        <v>324</v>
      </c>
      <c r="D260" s="30" t="s">
        <v>14</v>
      </c>
      <c r="E260" s="77" t="s">
        <v>1295</v>
      </c>
      <c r="F260" s="78" t="s">
        <v>378</v>
      </c>
      <c r="G260" s="82" t="s">
        <v>378</v>
      </c>
      <c r="H260" s="93" t="s">
        <v>1301</v>
      </c>
      <c r="I260" s="96">
        <v>1</v>
      </c>
      <c r="J260" s="26" t="str">
        <f t="shared" si="28"/>
        <v>ISS 2001+90%</v>
      </c>
    </row>
    <row r="261" spans="1:10" ht="157.5" x14ac:dyDescent="0.25">
      <c r="A261" s="18">
        <v>260</v>
      </c>
      <c r="B261" s="27">
        <v>388901</v>
      </c>
      <c r="C261" s="35" t="s">
        <v>612</v>
      </c>
      <c r="D261" s="33" t="s">
        <v>613</v>
      </c>
      <c r="E261" s="80">
        <v>1633000</v>
      </c>
      <c r="F261" s="82">
        <v>1692110</v>
      </c>
      <c r="G261" s="93">
        <f t="shared" ref="G261:G273" si="29">+MIN(E261:F261)</f>
        <v>1633000</v>
      </c>
      <c r="H261" s="93">
        <f t="shared" ref="H261:H271" si="30">+E261-F261</f>
        <v>-59110</v>
      </c>
      <c r="I261" s="104">
        <v>2</v>
      </c>
      <c r="J261" s="26">
        <f t="shared" si="28"/>
        <v>1633000</v>
      </c>
    </row>
    <row r="262" spans="1:10" ht="157.5" x14ac:dyDescent="0.25">
      <c r="A262" s="18">
        <v>261</v>
      </c>
      <c r="B262" s="38">
        <v>388902</v>
      </c>
      <c r="C262" s="35" t="s">
        <v>62</v>
      </c>
      <c r="D262" s="33" t="s">
        <v>613</v>
      </c>
      <c r="E262" s="80">
        <v>1633000</v>
      </c>
      <c r="F262" s="82">
        <v>1692110</v>
      </c>
      <c r="G262" s="93">
        <f t="shared" si="29"/>
        <v>1633000</v>
      </c>
      <c r="H262" s="93">
        <f t="shared" si="30"/>
        <v>-59110</v>
      </c>
      <c r="I262" s="104">
        <v>2</v>
      </c>
      <c r="J262" s="26">
        <f t="shared" si="28"/>
        <v>1633000</v>
      </c>
    </row>
    <row r="263" spans="1:10" ht="157.5" x14ac:dyDescent="0.25">
      <c r="A263" s="18">
        <v>262</v>
      </c>
      <c r="B263" s="38">
        <v>388903</v>
      </c>
      <c r="C263" s="35" t="s">
        <v>614</v>
      </c>
      <c r="D263" s="33" t="s">
        <v>613</v>
      </c>
      <c r="E263" s="80">
        <v>1633000</v>
      </c>
      <c r="F263" s="82">
        <v>1692110</v>
      </c>
      <c r="G263" s="93">
        <f t="shared" si="29"/>
        <v>1633000</v>
      </c>
      <c r="H263" s="93">
        <f t="shared" si="30"/>
        <v>-59110</v>
      </c>
      <c r="I263" s="104">
        <v>2</v>
      </c>
      <c r="J263" s="26">
        <f t="shared" si="28"/>
        <v>1633000</v>
      </c>
    </row>
    <row r="264" spans="1:10" ht="157.5" x14ac:dyDescent="0.25">
      <c r="A264" s="18">
        <v>263</v>
      </c>
      <c r="B264" s="38">
        <v>388904</v>
      </c>
      <c r="C264" s="35" t="s">
        <v>615</v>
      </c>
      <c r="D264" s="33" t="s">
        <v>613</v>
      </c>
      <c r="E264" s="80">
        <v>1633000</v>
      </c>
      <c r="F264" s="82">
        <v>1692110</v>
      </c>
      <c r="G264" s="93">
        <f t="shared" si="29"/>
        <v>1633000</v>
      </c>
      <c r="H264" s="93">
        <f t="shared" si="30"/>
        <v>-59110</v>
      </c>
      <c r="I264" s="104">
        <v>2</v>
      </c>
      <c r="J264" s="26">
        <f t="shared" si="28"/>
        <v>1633000</v>
      </c>
    </row>
    <row r="265" spans="1:10" ht="157.5" x14ac:dyDescent="0.25">
      <c r="A265" s="18">
        <v>264</v>
      </c>
      <c r="B265" s="38">
        <v>388905</v>
      </c>
      <c r="C265" s="35" t="s">
        <v>616</v>
      </c>
      <c r="D265" s="33" t="s">
        <v>613</v>
      </c>
      <c r="E265" s="80">
        <v>1384000</v>
      </c>
      <c r="F265" s="82">
        <v>1434909.2799999998</v>
      </c>
      <c r="G265" s="93">
        <f t="shared" si="29"/>
        <v>1384000</v>
      </c>
      <c r="H265" s="93">
        <f t="shared" si="30"/>
        <v>-50909.279999999795</v>
      </c>
      <c r="I265" s="104">
        <v>2</v>
      </c>
      <c r="J265" s="26">
        <f t="shared" si="28"/>
        <v>1384000</v>
      </c>
    </row>
    <row r="266" spans="1:10" ht="22.5" x14ac:dyDescent="0.25">
      <c r="A266" s="18">
        <v>265</v>
      </c>
      <c r="B266" s="36">
        <v>389001</v>
      </c>
      <c r="C266" s="32" t="s">
        <v>617</v>
      </c>
      <c r="D266" s="47" t="s">
        <v>14</v>
      </c>
      <c r="E266" s="88">
        <v>72450.900000000009</v>
      </c>
      <c r="F266" s="89">
        <v>630600</v>
      </c>
      <c r="G266" s="93">
        <f t="shared" si="29"/>
        <v>72450.900000000009</v>
      </c>
      <c r="H266" s="93">
        <f t="shared" si="30"/>
        <v>-558149.1</v>
      </c>
      <c r="I266" s="104">
        <v>2</v>
      </c>
      <c r="J266" s="26">
        <f t="shared" si="28"/>
        <v>72450.900000000009</v>
      </c>
    </row>
    <row r="267" spans="1:10" ht="22.5" x14ac:dyDescent="0.25">
      <c r="A267" s="18">
        <v>266</v>
      </c>
      <c r="B267" s="31">
        <v>389002</v>
      </c>
      <c r="C267" s="32" t="s">
        <v>618</v>
      </c>
      <c r="D267" s="47" t="s">
        <v>14</v>
      </c>
      <c r="E267" s="88">
        <v>72450.900000000009</v>
      </c>
      <c r="F267" s="89">
        <v>305477.35399999999</v>
      </c>
      <c r="G267" s="93">
        <f t="shared" si="29"/>
        <v>72450.900000000009</v>
      </c>
      <c r="H267" s="93">
        <f t="shared" si="30"/>
        <v>-233026.45399999997</v>
      </c>
      <c r="I267" s="104">
        <v>2</v>
      </c>
      <c r="J267" s="26">
        <f t="shared" si="28"/>
        <v>72450.900000000009</v>
      </c>
    </row>
    <row r="268" spans="1:10" ht="22.5" x14ac:dyDescent="0.25">
      <c r="A268" s="18">
        <v>267</v>
      </c>
      <c r="B268" s="31">
        <v>389101</v>
      </c>
      <c r="C268" s="32" t="s">
        <v>619</v>
      </c>
      <c r="D268" s="47" t="s">
        <v>14</v>
      </c>
      <c r="E268" s="79">
        <v>469575.58000000007</v>
      </c>
      <c r="F268" s="82">
        <v>452841.21699999995</v>
      </c>
      <c r="G268" s="93">
        <f t="shared" si="29"/>
        <v>452841.21699999995</v>
      </c>
      <c r="H268" s="93">
        <f t="shared" si="30"/>
        <v>16734.363000000129</v>
      </c>
      <c r="I268" s="113">
        <v>4</v>
      </c>
      <c r="J268" s="26">
        <f t="shared" si="28"/>
        <v>452841.21699999995</v>
      </c>
    </row>
    <row r="269" spans="1:10" x14ac:dyDescent="0.25">
      <c r="A269" s="18">
        <v>268</v>
      </c>
      <c r="B269" s="31">
        <v>389102</v>
      </c>
      <c r="C269" s="32" t="s">
        <v>620</v>
      </c>
      <c r="D269" s="47" t="s">
        <v>14</v>
      </c>
      <c r="E269" s="88">
        <v>72450.900000000009</v>
      </c>
      <c r="F269" s="89">
        <v>305477.35399999999</v>
      </c>
      <c r="G269" s="93">
        <f t="shared" si="29"/>
        <v>72450.900000000009</v>
      </c>
      <c r="H269" s="93">
        <f t="shared" si="30"/>
        <v>-233026.45399999997</v>
      </c>
      <c r="I269" s="109">
        <v>2</v>
      </c>
      <c r="J269" s="26">
        <f t="shared" si="28"/>
        <v>72450.900000000009</v>
      </c>
    </row>
    <row r="270" spans="1:10" x14ac:dyDescent="0.25">
      <c r="A270" s="18">
        <v>269</v>
      </c>
      <c r="B270" s="31">
        <v>389103</v>
      </c>
      <c r="C270" s="32" t="s">
        <v>621</v>
      </c>
      <c r="D270" s="47" t="s">
        <v>14</v>
      </c>
      <c r="E270" s="79">
        <v>533351.73300000012</v>
      </c>
      <c r="F270" s="82">
        <v>344784.75399999996</v>
      </c>
      <c r="G270" s="93">
        <f t="shared" si="29"/>
        <v>344784.75399999996</v>
      </c>
      <c r="H270" s="93">
        <f t="shared" si="30"/>
        <v>188566.97900000017</v>
      </c>
      <c r="I270" s="114">
        <v>5</v>
      </c>
      <c r="J270" s="26">
        <f>+E270</f>
        <v>533351.73300000012</v>
      </c>
    </row>
    <row r="271" spans="1:10" x14ac:dyDescent="0.25">
      <c r="A271" s="18">
        <v>270</v>
      </c>
      <c r="B271" s="31">
        <v>389104</v>
      </c>
      <c r="C271" s="32" t="s">
        <v>622</v>
      </c>
      <c r="D271" s="47" t="s">
        <v>14</v>
      </c>
      <c r="E271" s="79">
        <v>533351.73300000012</v>
      </c>
      <c r="F271" s="82">
        <v>452841.21699999995</v>
      </c>
      <c r="G271" s="93">
        <f t="shared" si="29"/>
        <v>452841.21699999995</v>
      </c>
      <c r="H271" s="93">
        <f t="shared" si="30"/>
        <v>80510.516000000178</v>
      </c>
      <c r="I271" s="120">
        <v>4</v>
      </c>
      <c r="J271" s="26">
        <f t="shared" ref="J271:J307" si="31">+G271</f>
        <v>452841.21699999995</v>
      </c>
    </row>
    <row r="272" spans="1:10" ht="22.5" x14ac:dyDescent="0.25">
      <c r="A272" s="18">
        <v>271</v>
      </c>
      <c r="B272" s="31">
        <v>389106</v>
      </c>
      <c r="C272" s="32" t="s">
        <v>623</v>
      </c>
      <c r="D272" s="33" t="s">
        <v>624</v>
      </c>
      <c r="E272" s="79">
        <v>469575.58000000007</v>
      </c>
      <c r="F272" s="81" t="s">
        <v>1295</v>
      </c>
      <c r="G272" s="93">
        <f t="shared" si="29"/>
        <v>469575.58000000007</v>
      </c>
      <c r="H272" s="93" t="s">
        <v>1301</v>
      </c>
      <c r="I272" s="96" t="s">
        <v>1300</v>
      </c>
      <c r="J272" s="26">
        <f t="shared" si="31"/>
        <v>469575.58000000007</v>
      </c>
    </row>
    <row r="273" spans="1:10" ht="22.5" x14ac:dyDescent="0.25">
      <c r="A273" s="18">
        <v>272</v>
      </c>
      <c r="B273" s="31">
        <v>389401</v>
      </c>
      <c r="C273" s="32" t="s">
        <v>625</v>
      </c>
      <c r="D273" s="30" t="s">
        <v>14</v>
      </c>
      <c r="E273" s="79">
        <v>32923.890000000007</v>
      </c>
      <c r="F273" s="81" t="s">
        <v>1295</v>
      </c>
      <c r="G273" s="93">
        <f t="shared" si="29"/>
        <v>32923.890000000007</v>
      </c>
      <c r="H273" s="93" t="s">
        <v>1301</v>
      </c>
      <c r="I273" s="96" t="s">
        <v>1300</v>
      </c>
      <c r="J273" s="26">
        <f t="shared" si="31"/>
        <v>32923.890000000007</v>
      </c>
    </row>
    <row r="274" spans="1:10" ht="22.5" x14ac:dyDescent="0.25">
      <c r="A274" s="18">
        <v>273</v>
      </c>
      <c r="B274" s="39">
        <v>389501</v>
      </c>
      <c r="C274" s="29" t="s">
        <v>325</v>
      </c>
      <c r="D274" s="30" t="s">
        <v>14</v>
      </c>
      <c r="E274" s="77" t="s">
        <v>1295</v>
      </c>
      <c r="F274" s="82" t="s">
        <v>378</v>
      </c>
      <c r="G274" s="82" t="s">
        <v>378</v>
      </c>
      <c r="H274" s="93" t="s">
        <v>1301</v>
      </c>
      <c r="I274" s="96">
        <v>1</v>
      </c>
      <c r="J274" s="26" t="str">
        <f t="shared" si="31"/>
        <v>ISS 2001+90%</v>
      </c>
    </row>
    <row r="275" spans="1:10" ht="56.25" x14ac:dyDescent="0.25">
      <c r="A275" s="18">
        <v>274</v>
      </c>
      <c r="B275" s="31">
        <v>390101</v>
      </c>
      <c r="C275" s="32" t="s">
        <v>626</v>
      </c>
      <c r="D275" s="48" t="s">
        <v>1322</v>
      </c>
      <c r="E275" s="79">
        <v>2755498.2800000003</v>
      </c>
      <c r="F275" s="81" t="s">
        <v>1295</v>
      </c>
      <c r="G275" s="93">
        <f>+MIN(E275:F275)</f>
        <v>2755498.2800000003</v>
      </c>
      <c r="H275" s="93" t="s">
        <v>1301</v>
      </c>
      <c r="I275" s="96" t="s">
        <v>1300</v>
      </c>
      <c r="J275" s="26">
        <f t="shared" si="31"/>
        <v>2755498.2800000003</v>
      </c>
    </row>
    <row r="276" spans="1:10" ht="22.5" x14ac:dyDescent="0.25">
      <c r="A276" s="18">
        <v>275</v>
      </c>
      <c r="B276" s="31">
        <v>390201</v>
      </c>
      <c r="C276" s="32" t="s">
        <v>627</v>
      </c>
      <c r="D276" s="39" t="s">
        <v>14</v>
      </c>
      <c r="E276" s="79">
        <v>1559008.86</v>
      </c>
      <c r="F276" s="81" t="s">
        <v>1295</v>
      </c>
      <c r="G276" s="93">
        <f>+MIN(E276:F276)</f>
        <v>1559008.86</v>
      </c>
      <c r="H276" s="93" t="s">
        <v>1301</v>
      </c>
      <c r="I276" s="96" t="s">
        <v>1300</v>
      </c>
      <c r="J276" s="26">
        <f t="shared" si="31"/>
        <v>1559008.86</v>
      </c>
    </row>
    <row r="277" spans="1:10" x14ac:dyDescent="0.25">
      <c r="A277" s="18">
        <v>276</v>
      </c>
      <c r="B277" s="39">
        <v>391201</v>
      </c>
      <c r="C277" s="30" t="s">
        <v>628</v>
      </c>
      <c r="D277" s="30" t="s">
        <v>14</v>
      </c>
      <c r="E277" s="79">
        <v>1559008.86</v>
      </c>
      <c r="F277" s="82">
        <v>1503449.1939999999</v>
      </c>
      <c r="G277" s="93">
        <f>+MIN(E277:F277)</f>
        <v>1503449.1939999999</v>
      </c>
      <c r="H277" s="93">
        <f>+E277-F277</f>
        <v>55559.666000000201</v>
      </c>
      <c r="I277" s="113">
        <v>4</v>
      </c>
      <c r="J277" s="26">
        <f t="shared" si="31"/>
        <v>1503449.1939999999</v>
      </c>
    </row>
    <row r="278" spans="1:10" ht="22.5" x14ac:dyDescent="0.25">
      <c r="A278" s="18">
        <v>277</v>
      </c>
      <c r="B278" s="39">
        <v>391202</v>
      </c>
      <c r="C278" s="29" t="s">
        <v>326</v>
      </c>
      <c r="D278" s="30" t="s">
        <v>14</v>
      </c>
      <c r="E278" s="77" t="s">
        <v>1295</v>
      </c>
      <c r="F278" s="78" t="s">
        <v>378</v>
      </c>
      <c r="G278" s="82" t="s">
        <v>378</v>
      </c>
      <c r="H278" s="93" t="s">
        <v>1301</v>
      </c>
      <c r="I278" s="96">
        <v>1</v>
      </c>
      <c r="J278" s="26" t="str">
        <f t="shared" si="31"/>
        <v>ISS 2001+90%</v>
      </c>
    </row>
    <row r="279" spans="1:10" ht="22.5" x14ac:dyDescent="0.25">
      <c r="A279" s="18">
        <v>278</v>
      </c>
      <c r="B279" s="39">
        <v>391701</v>
      </c>
      <c r="C279" s="29" t="s">
        <v>327</v>
      </c>
      <c r="D279" s="30" t="s">
        <v>14</v>
      </c>
      <c r="E279" s="77" t="s">
        <v>1295</v>
      </c>
      <c r="F279" s="78" t="s">
        <v>378</v>
      </c>
      <c r="G279" s="82" t="s">
        <v>378</v>
      </c>
      <c r="H279" s="93" t="s">
        <v>1301</v>
      </c>
      <c r="I279" s="96">
        <v>1</v>
      </c>
      <c r="J279" s="26" t="str">
        <f t="shared" si="31"/>
        <v>ISS 2001+90%</v>
      </c>
    </row>
    <row r="280" spans="1:10" ht="22.5" x14ac:dyDescent="0.25">
      <c r="A280" s="18">
        <v>279</v>
      </c>
      <c r="B280" s="40">
        <v>391702</v>
      </c>
      <c r="C280" s="29" t="s">
        <v>328</v>
      </c>
      <c r="D280" s="30" t="s">
        <v>14</v>
      </c>
      <c r="E280" s="77" t="s">
        <v>1295</v>
      </c>
      <c r="F280" s="82" t="s">
        <v>378</v>
      </c>
      <c r="G280" s="82" t="s">
        <v>378</v>
      </c>
      <c r="H280" s="93" t="s">
        <v>1301</v>
      </c>
      <c r="I280" s="96">
        <v>1</v>
      </c>
      <c r="J280" s="26" t="str">
        <f t="shared" si="31"/>
        <v>ISS 2001+90%</v>
      </c>
    </row>
    <row r="281" spans="1:10" ht="22.5" x14ac:dyDescent="0.25">
      <c r="A281" s="18">
        <v>280</v>
      </c>
      <c r="B281" s="39">
        <v>391704</v>
      </c>
      <c r="C281" s="29" t="s">
        <v>329</v>
      </c>
      <c r="D281" s="30" t="s">
        <v>14</v>
      </c>
      <c r="E281" s="77" t="s">
        <v>1295</v>
      </c>
      <c r="F281" s="78" t="s">
        <v>378</v>
      </c>
      <c r="G281" s="82" t="s">
        <v>378</v>
      </c>
      <c r="H281" s="93" t="s">
        <v>1301</v>
      </c>
      <c r="I281" s="96">
        <v>1</v>
      </c>
      <c r="J281" s="26" t="str">
        <f t="shared" si="31"/>
        <v>ISS 2001+90%</v>
      </c>
    </row>
    <row r="282" spans="1:10" ht="56.25" x14ac:dyDescent="0.25">
      <c r="A282" s="18">
        <v>281</v>
      </c>
      <c r="B282" s="31">
        <v>392101</v>
      </c>
      <c r="C282" s="32" t="s">
        <v>629</v>
      </c>
      <c r="D282" s="48" t="s">
        <v>1322</v>
      </c>
      <c r="E282" s="79">
        <v>1559008.86</v>
      </c>
      <c r="F282" s="77" t="s">
        <v>1295</v>
      </c>
      <c r="G282" s="93">
        <f>+MIN(E282:F282)</f>
        <v>1559008.86</v>
      </c>
      <c r="H282" s="93" t="s">
        <v>1301</v>
      </c>
      <c r="I282" s="96" t="s">
        <v>1300</v>
      </c>
      <c r="J282" s="26">
        <f t="shared" si="31"/>
        <v>1559008.86</v>
      </c>
    </row>
    <row r="283" spans="1:10" ht="22.5" x14ac:dyDescent="0.25">
      <c r="A283" s="18">
        <v>282</v>
      </c>
      <c r="B283" s="39">
        <v>392203</v>
      </c>
      <c r="C283" s="29" t="s">
        <v>330</v>
      </c>
      <c r="D283" s="30" t="s">
        <v>14</v>
      </c>
      <c r="E283" s="77" t="s">
        <v>1295</v>
      </c>
      <c r="F283" s="82" t="s">
        <v>378</v>
      </c>
      <c r="G283" s="82" t="s">
        <v>378</v>
      </c>
      <c r="H283" s="93" t="s">
        <v>1301</v>
      </c>
      <c r="I283" s="96">
        <v>1</v>
      </c>
      <c r="J283" s="26" t="str">
        <f t="shared" si="31"/>
        <v>ISS 2001+90%</v>
      </c>
    </row>
    <row r="284" spans="1:10" ht="22.5" x14ac:dyDescent="0.25">
      <c r="A284" s="18">
        <v>283</v>
      </c>
      <c r="B284" s="40">
        <v>392204</v>
      </c>
      <c r="C284" s="29" t="s">
        <v>331</v>
      </c>
      <c r="D284" s="30" t="s">
        <v>14</v>
      </c>
      <c r="E284" s="77" t="s">
        <v>1295</v>
      </c>
      <c r="F284" s="82" t="s">
        <v>378</v>
      </c>
      <c r="G284" s="82" t="s">
        <v>378</v>
      </c>
      <c r="H284" s="93" t="s">
        <v>1301</v>
      </c>
      <c r="I284" s="96">
        <v>1</v>
      </c>
      <c r="J284" s="26" t="str">
        <f t="shared" si="31"/>
        <v>ISS 2001+90%</v>
      </c>
    </row>
    <row r="285" spans="1:10" ht="22.5" x14ac:dyDescent="0.25">
      <c r="A285" s="18">
        <v>284</v>
      </c>
      <c r="B285" s="40">
        <v>392401</v>
      </c>
      <c r="C285" s="29" t="s">
        <v>332</v>
      </c>
      <c r="D285" s="30" t="s">
        <v>14</v>
      </c>
      <c r="E285" s="77" t="s">
        <v>1295</v>
      </c>
      <c r="F285" s="82" t="s">
        <v>378</v>
      </c>
      <c r="G285" s="82" t="s">
        <v>378</v>
      </c>
      <c r="H285" s="93" t="s">
        <v>1301</v>
      </c>
      <c r="I285" s="96">
        <v>1</v>
      </c>
      <c r="J285" s="26" t="str">
        <f t="shared" si="31"/>
        <v>ISS 2001+90%</v>
      </c>
    </row>
    <row r="286" spans="1:10" x14ac:dyDescent="0.25">
      <c r="A286" s="18">
        <v>285</v>
      </c>
      <c r="B286" s="40">
        <v>392501</v>
      </c>
      <c r="C286" s="30" t="s">
        <v>630</v>
      </c>
      <c r="D286" s="30" t="s">
        <v>14</v>
      </c>
      <c r="E286" s="79">
        <v>1915424.4900000002</v>
      </c>
      <c r="F286" s="82">
        <v>3678500</v>
      </c>
      <c r="G286" s="93">
        <f>+MIN(E286:F286)</f>
        <v>1915424.4900000002</v>
      </c>
      <c r="H286" s="93">
        <f>+E286-F286</f>
        <v>-1763075.5099999998</v>
      </c>
      <c r="I286" s="104">
        <v>2</v>
      </c>
      <c r="J286" s="26">
        <f t="shared" si="31"/>
        <v>1915424.4900000002</v>
      </c>
    </row>
    <row r="287" spans="1:10" x14ac:dyDescent="0.25">
      <c r="A287" s="18">
        <v>286</v>
      </c>
      <c r="B287" s="40">
        <v>392502</v>
      </c>
      <c r="C287" s="30" t="s">
        <v>631</v>
      </c>
      <c r="D287" s="30" t="s">
        <v>14</v>
      </c>
      <c r="E287" s="79">
        <v>1915424.4900000002</v>
      </c>
      <c r="F287" s="82">
        <v>1847162.9789999998</v>
      </c>
      <c r="G287" s="93">
        <f>+MIN(E287:F287)</f>
        <v>1847162.9789999998</v>
      </c>
      <c r="H287" s="93">
        <f>+E287-F287</f>
        <v>68261.511000000406</v>
      </c>
      <c r="I287" s="113">
        <v>4</v>
      </c>
      <c r="J287" s="26">
        <f t="shared" si="31"/>
        <v>1847162.9789999998</v>
      </c>
    </row>
    <row r="288" spans="1:10" x14ac:dyDescent="0.25">
      <c r="A288" s="18">
        <v>287</v>
      </c>
      <c r="B288" s="39">
        <v>392503</v>
      </c>
      <c r="C288" s="30" t="s">
        <v>632</v>
      </c>
      <c r="D288" s="30" t="s">
        <v>14</v>
      </c>
      <c r="E288" s="79">
        <v>1457231.1400000001</v>
      </c>
      <c r="F288" s="78">
        <v>3678500</v>
      </c>
      <c r="G288" s="93">
        <f>+MIN(E288:F288)</f>
        <v>1457231.1400000001</v>
      </c>
      <c r="H288" s="93">
        <f>+E288-F288</f>
        <v>-2221268.86</v>
      </c>
      <c r="I288" s="104">
        <v>2</v>
      </c>
      <c r="J288" s="26">
        <f t="shared" si="31"/>
        <v>1457231.1400000001</v>
      </c>
    </row>
    <row r="289" spans="1:10" ht="22.5" x14ac:dyDescent="0.25">
      <c r="A289" s="18">
        <v>288</v>
      </c>
      <c r="B289" s="40">
        <v>392601</v>
      </c>
      <c r="C289" s="29" t="s">
        <v>333</v>
      </c>
      <c r="D289" s="30" t="s">
        <v>14</v>
      </c>
      <c r="E289" s="77" t="s">
        <v>1295</v>
      </c>
      <c r="F289" s="82" t="s">
        <v>378</v>
      </c>
      <c r="G289" s="82" t="s">
        <v>378</v>
      </c>
      <c r="H289" s="93" t="s">
        <v>1301</v>
      </c>
      <c r="I289" s="96">
        <v>1</v>
      </c>
      <c r="J289" s="26" t="str">
        <f t="shared" si="31"/>
        <v>ISS 2001+90%</v>
      </c>
    </row>
    <row r="290" spans="1:10" ht="22.5" x14ac:dyDescent="0.25">
      <c r="A290" s="18">
        <v>289</v>
      </c>
      <c r="B290" s="40">
        <v>392602</v>
      </c>
      <c r="C290" s="30" t="s">
        <v>39</v>
      </c>
      <c r="D290" s="30" t="s">
        <v>14</v>
      </c>
      <c r="E290" s="79">
        <v>1453440.4600000002</v>
      </c>
      <c r="F290" s="82">
        <v>3678500</v>
      </c>
      <c r="G290" s="93">
        <f>+MIN(E290:F290)</f>
        <v>1453440.4600000002</v>
      </c>
      <c r="H290" s="93">
        <f>+E290-F290</f>
        <v>-2225059.54</v>
      </c>
      <c r="I290" s="104">
        <v>2</v>
      </c>
      <c r="J290" s="26">
        <f t="shared" si="31"/>
        <v>1453440.4600000002</v>
      </c>
    </row>
    <row r="291" spans="1:10" ht="22.5" x14ac:dyDescent="0.25">
      <c r="A291" s="18">
        <v>290</v>
      </c>
      <c r="B291" s="40">
        <v>392603</v>
      </c>
      <c r="C291" s="30" t="s">
        <v>633</v>
      </c>
      <c r="D291" s="30" t="s">
        <v>14</v>
      </c>
      <c r="E291" s="79">
        <v>1968208.6900000002</v>
      </c>
      <c r="F291" s="82">
        <v>3678500</v>
      </c>
      <c r="G291" s="93">
        <f>+MIN(E291:F291)</f>
        <v>1968208.6900000002</v>
      </c>
      <c r="H291" s="93">
        <f>+E291-F291</f>
        <v>-1710291.3099999998</v>
      </c>
      <c r="I291" s="104">
        <v>2</v>
      </c>
      <c r="J291" s="26">
        <f t="shared" si="31"/>
        <v>1968208.6900000002</v>
      </c>
    </row>
    <row r="292" spans="1:10" ht="22.5" x14ac:dyDescent="0.25">
      <c r="A292" s="18">
        <v>291</v>
      </c>
      <c r="B292" s="39">
        <v>392604</v>
      </c>
      <c r="C292" s="29" t="s">
        <v>334</v>
      </c>
      <c r="D292" s="30" t="s">
        <v>14</v>
      </c>
      <c r="E292" s="77" t="s">
        <v>1295</v>
      </c>
      <c r="F292" s="82" t="s">
        <v>378</v>
      </c>
      <c r="G292" s="82" t="s">
        <v>378</v>
      </c>
      <c r="H292" s="93" t="s">
        <v>1301</v>
      </c>
      <c r="I292" s="96">
        <v>1</v>
      </c>
      <c r="J292" s="26" t="str">
        <f t="shared" si="31"/>
        <v>ISS 2001+90%</v>
      </c>
    </row>
    <row r="293" spans="1:10" ht="22.5" x14ac:dyDescent="0.25">
      <c r="A293" s="18">
        <v>292</v>
      </c>
      <c r="B293" s="39">
        <v>392605</v>
      </c>
      <c r="C293" s="30" t="s">
        <v>634</v>
      </c>
      <c r="D293" s="30" t="s">
        <v>14</v>
      </c>
      <c r="E293" s="79">
        <v>1968208.6900000002</v>
      </c>
      <c r="F293" s="82">
        <v>3678500</v>
      </c>
      <c r="G293" s="93">
        <f>+MIN(E293:F293)</f>
        <v>1968208.6900000002</v>
      </c>
      <c r="H293" s="93">
        <f>+E293-F293</f>
        <v>-1710291.3099999998</v>
      </c>
      <c r="I293" s="104">
        <v>2</v>
      </c>
      <c r="J293" s="26">
        <f t="shared" si="31"/>
        <v>1968208.6900000002</v>
      </c>
    </row>
    <row r="294" spans="1:10" ht="22.5" x14ac:dyDescent="0.25">
      <c r="A294" s="18">
        <v>293</v>
      </c>
      <c r="B294" s="39">
        <v>392620</v>
      </c>
      <c r="C294" s="29" t="s">
        <v>335</v>
      </c>
      <c r="D294" s="30" t="s">
        <v>14</v>
      </c>
      <c r="E294" s="77" t="s">
        <v>1295</v>
      </c>
      <c r="F294" s="82" t="s">
        <v>378</v>
      </c>
      <c r="G294" s="82" t="s">
        <v>378</v>
      </c>
      <c r="H294" s="93" t="s">
        <v>1301</v>
      </c>
      <c r="I294" s="96">
        <v>1</v>
      </c>
      <c r="J294" s="26" t="str">
        <f t="shared" si="31"/>
        <v>ISS 2001+90%</v>
      </c>
    </row>
    <row r="295" spans="1:10" ht="22.5" x14ac:dyDescent="0.25">
      <c r="A295" s="18">
        <v>294</v>
      </c>
      <c r="B295" s="40">
        <v>392701</v>
      </c>
      <c r="C295" s="29" t="s">
        <v>336</v>
      </c>
      <c r="D295" s="30" t="s">
        <v>14</v>
      </c>
      <c r="E295" s="77" t="s">
        <v>1295</v>
      </c>
      <c r="F295" s="82" t="s">
        <v>378</v>
      </c>
      <c r="G295" s="82" t="s">
        <v>378</v>
      </c>
      <c r="H295" s="93" t="s">
        <v>1301</v>
      </c>
      <c r="I295" s="96">
        <v>1</v>
      </c>
      <c r="J295" s="26" t="str">
        <f t="shared" si="31"/>
        <v>ISS 2001+90%</v>
      </c>
    </row>
    <row r="296" spans="1:10" ht="45" x14ac:dyDescent="0.25">
      <c r="A296" s="18">
        <v>295</v>
      </c>
      <c r="B296" s="39">
        <v>392702</v>
      </c>
      <c r="C296" s="29" t="s">
        <v>635</v>
      </c>
      <c r="D296" s="30" t="s">
        <v>14</v>
      </c>
      <c r="E296" s="77" t="s">
        <v>1295</v>
      </c>
      <c r="F296" s="82" t="s">
        <v>378</v>
      </c>
      <c r="G296" s="82" t="s">
        <v>378</v>
      </c>
      <c r="H296" s="93" t="s">
        <v>1301</v>
      </c>
      <c r="I296" s="96">
        <v>1</v>
      </c>
      <c r="J296" s="26" t="str">
        <f t="shared" si="31"/>
        <v>ISS 2001+90%</v>
      </c>
    </row>
    <row r="297" spans="1:10" x14ac:dyDescent="0.25">
      <c r="A297" s="18">
        <v>296</v>
      </c>
      <c r="B297" s="31">
        <v>392801</v>
      </c>
      <c r="C297" s="32" t="s">
        <v>636</v>
      </c>
      <c r="D297" s="30" t="s">
        <v>14</v>
      </c>
      <c r="E297" s="79">
        <v>1457231.1400000001</v>
      </c>
      <c r="F297" s="82">
        <v>3678500</v>
      </c>
      <c r="G297" s="93">
        <f t="shared" ref="G297:G312" si="32">+MIN(E297:F297)</f>
        <v>1457231.1400000001</v>
      </c>
      <c r="H297" s="93">
        <f t="shared" ref="H297:H306" si="33">+E297-F297</f>
        <v>-2221268.86</v>
      </c>
      <c r="I297" s="104">
        <v>2</v>
      </c>
      <c r="J297" s="26">
        <f t="shared" si="31"/>
        <v>1457231.1400000001</v>
      </c>
    </row>
    <row r="298" spans="1:10" ht="22.5" x14ac:dyDescent="0.25">
      <c r="A298" s="18">
        <v>297</v>
      </c>
      <c r="B298" s="36">
        <v>392802</v>
      </c>
      <c r="C298" s="32" t="s">
        <v>637</v>
      </c>
      <c r="D298" s="30" t="s">
        <v>14</v>
      </c>
      <c r="E298" s="79">
        <v>1457231.1400000001</v>
      </c>
      <c r="F298" s="82">
        <v>3678500</v>
      </c>
      <c r="G298" s="93">
        <f t="shared" si="32"/>
        <v>1457231.1400000001</v>
      </c>
      <c r="H298" s="93">
        <f t="shared" si="33"/>
        <v>-2221268.86</v>
      </c>
      <c r="I298" s="104">
        <v>2</v>
      </c>
      <c r="J298" s="26">
        <f t="shared" si="31"/>
        <v>1457231.1400000001</v>
      </c>
    </row>
    <row r="299" spans="1:10" ht="22.5" x14ac:dyDescent="0.25">
      <c r="A299" s="18">
        <v>298</v>
      </c>
      <c r="B299" s="31">
        <v>392803</v>
      </c>
      <c r="C299" s="32" t="s">
        <v>638</v>
      </c>
      <c r="D299" s="30" t="s">
        <v>14</v>
      </c>
      <c r="E299" s="79">
        <v>1457231.1400000001</v>
      </c>
      <c r="F299" s="82">
        <v>3678500</v>
      </c>
      <c r="G299" s="93">
        <f t="shared" si="32"/>
        <v>1457231.1400000001</v>
      </c>
      <c r="H299" s="93">
        <f t="shared" si="33"/>
        <v>-2221268.86</v>
      </c>
      <c r="I299" s="104">
        <v>2</v>
      </c>
      <c r="J299" s="26">
        <f t="shared" si="31"/>
        <v>1457231.1400000001</v>
      </c>
    </row>
    <row r="300" spans="1:10" x14ac:dyDescent="0.25">
      <c r="A300" s="18">
        <v>299</v>
      </c>
      <c r="B300" s="36">
        <v>392804</v>
      </c>
      <c r="C300" s="32" t="s">
        <v>639</v>
      </c>
      <c r="D300" s="30" t="s">
        <v>14</v>
      </c>
      <c r="E300" s="79">
        <v>1457231.1400000001</v>
      </c>
      <c r="F300" s="82">
        <v>3678500</v>
      </c>
      <c r="G300" s="93">
        <f t="shared" si="32"/>
        <v>1457231.1400000001</v>
      </c>
      <c r="H300" s="93">
        <f t="shared" si="33"/>
        <v>-2221268.86</v>
      </c>
      <c r="I300" s="104">
        <v>2</v>
      </c>
      <c r="J300" s="26">
        <f t="shared" si="31"/>
        <v>1457231.1400000001</v>
      </c>
    </row>
    <row r="301" spans="1:10" x14ac:dyDescent="0.25">
      <c r="A301" s="18">
        <v>300</v>
      </c>
      <c r="B301" s="36">
        <v>392805</v>
      </c>
      <c r="C301" s="32" t="s">
        <v>640</v>
      </c>
      <c r="D301" s="30" t="s">
        <v>14</v>
      </c>
      <c r="E301" s="79">
        <v>1457231.1400000001</v>
      </c>
      <c r="F301" s="82">
        <v>3678500</v>
      </c>
      <c r="G301" s="93">
        <f t="shared" si="32"/>
        <v>1457231.1400000001</v>
      </c>
      <c r="H301" s="93">
        <f t="shared" si="33"/>
        <v>-2221268.86</v>
      </c>
      <c r="I301" s="104">
        <v>2</v>
      </c>
      <c r="J301" s="26">
        <f t="shared" si="31"/>
        <v>1457231.1400000001</v>
      </c>
    </row>
    <row r="302" spans="1:10" x14ac:dyDescent="0.25">
      <c r="A302" s="18">
        <v>301</v>
      </c>
      <c r="B302" s="36">
        <v>393201</v>
      </c>
      <c r="C302" s="32" t="s">
        <v>40</v>
      </c>
      <c r="D302" s="30" t="s">
        <v>14</v>
      </c>
      <c r="E302" s="79">
        <v>1134666.6900000002</v>
      </c>
      <c r="F302" s="82">
        <v>1094229.7319999998</v>
      </c>
      <c r="G302" s="93">
        <f t="shared" si="32"/>
        <v>1094229.7319999998</v>
      </c>
      <c r="H302" s="93">
        <f t="shared" si="33"/>
        <v>40436.958000000333</v>
      </c>
      <c r="I302" s="113">
        <v>4</v>
      </c>
      <c r="J302" s="26">
        <f t="shared" si="31"/>
        <v>1094229.7319999998</v>
      </c>
    </row>
    <row r="303" spans="1:10" x14ac:dyDescent="0.25">
      <c r="A303" s="18">
        <v>302</v>
      </c>
      <c r="B303" s="31">
        <v>393202</v>
      </c>
      <c r="C303" s="32" t="s">
        <v>41</v>
      </c>
      <c r="D303" s="30" t="s">
        <v>14</v>
      </c>
      <c r="E303" s="79">
        <v>1134666.6900000002</v>
      </c>
      <c r="F303" s="82">
        <v>1094229.7319999998</v>
      </c>
      <c r="G303" s="93">
        <f t="shared" si="32"/>
        <v>1094229.7319999998</v>
      </c>
      <c r="H303" s="93">
        <f t="shared" si="33"/>
        <v>40436.958000000333</v>
      </c>
      <c r="I303" s="113">
        <v>4</v>
      </c>
      <c r="J303" s="26">
        <f t="shared" si="31"/>
        <v>1094229.7319999998</v>
      </c>
    </row>
    <row r="304" spans="1:10" x14ac:dyDescent="0.25">
      <c r="A304" s="18">
        <v>303</v>
      </c>
      <c r="B304" s="31">
        <v>393203</v>
      </c>
      <c r="C304" s="32" t="s">
        <v>42</v>
      </c>
      <c r="D304" s="30" t="s">
        <v>14</v>
      </c>
      <c r="E304" s="79">
        <v>1134666.6900000002</v>
      </c>
      <c r="F304" s="82">
        <v>1094229.7319999998</v>
      </c>
      <c r="G304" s="93">
        <f t="shared" si="32"/>
        <v>1094229.7319999998</v>
      </c>
      <c r="H304" s="93">
        <f t="shared" si="33"/>
        <v>40436.958000000333</v>
      </c>
      <c r="I304" s="113">
        <v>4</v>
      </c>
      <c r="J304" s="26">
        <f t="shared" si="31"/>
        <v>1094229.7319999998</v>
      </c>
    </row>
    <row r="305" spans="1:10" x14ac:dyDescent="0.25">
      <c r="A305" s="18">
        <v>304</v>
      </c>
      <c r="B305" s="31">
        <v>393204</v>
      </c>
      <c r="C305" s="32" t="s">
        <v>43</v>
      </c>
      <c r="D305" s="30" t="s">
        <v>14</v>
      </c>
      <c r="E305" s="79">
        <v>1134666.6900000002</v>
      </c>
      <c r="F305" s="82">
        <v>1094229.7319999998</v>
      </c>
      <c r="G305" s="93">
        <f t="shared" si="32"/>
        <v>1094229.7319999998</v>
      </c>
      <c r="H305" s="93">
        <f t="shared" si="33"/>
        <v>40436.958000000333</v>
      </c>
      <c r="I305" s="113">
        <v>4</v>
      </c>
      <c r="J305" s="26">
        <f t="shared" si="31"/>
        <v>1094229.7319999998</v>
      </c>
    </row>
    <row r="306" spans="1:10" x14ac:dyDescent="0.25">
      <c r="A306" s="18">
        <v>305</v>
      </c>
      <c r="B306" s="31">
        <v>393205</v>
      </c>
      <c r="C306" s="32" t="s">
        <v>44</v>
      </c>
      <c r="D306" s="30" t="s">
        <v>14</v>
      </c>
      <c r="E306" s="79">
        <v>1134666.6900000002</v>
      </c>
      <c r="F306" s="82">
        <v>1094229.7319999998</v>
      </c>
      <c r="G306" s="93">
        <f t="shared" si="32"/>
        <v>1094229.7319999998</v>
      </c>
      <c r="H306" s="93">
        <f t="shared" si="33"/>
        <v>40436.958000000333</v>
      </c>
      <c r="I306" s="113">
        <v>4</v>
      </c>
      <c r="J306" s="26">
        <f t="shared" si="31"/>
        <v>1094229.7319999998</v>
      </c>
    </row>
    <row r="307" spans="1:10" ht="22.5" x14ac:dyDescent="0.25">
      <c r="A307" s="18">
        <v>306</v>
      </c>
      <c r="B307" s="31">
        <v>393210</v>
      </c>
      <c r="C307" s="32" t="s">
        <v>641</v>
      </c>
      <c r="D307" s="33" t="s">
        <v>624</v>
      </c>
      <c r="E307" s="79">
        <v>1134666.6900000002</v>
      </c>
      <c r="F307" s="81" t="s">
        <v>1295</v>
      </c>
      <c r="G307" s="93">
        <f t="shared" si="32"/>
        <v>1134666.6900000002</v>
      </c>
      <c r="H307" s="93" t="s">
        <v>1301</v>
      </c>
      <c r="I307" s="99" t="s">
        <v>1300</v>
      </c>
      <c r="J307" s="26">
        <f t="shared" si="31"/>
        <v>1134666.6900000002</v>
      </c>
    </row>
    <row r="308" spans="1:10" x14ac:dyDescent="0.25">
      <c r="A308" s="18">
        <v>307</v>
      </c>
      <c r="B308" s="31">
        <v>393301</v>
      </c>
      <c r="C308" s="32" t="s">
        <v>45</v>
      </c>
      <c r="D308" s="30" t="s">
        <v>14</v>
      </c>
      <c r="E308" s="79">
        <v>1457231.1400000001</v>
      </c>
      <c r="F308" s="82">
        <v>1094229.7319999998</v>
      </c>
      <c r="G308" s="93">
        <f t="shared" si="32"/>
        <v>1094229.7319999998</v>
      </c>
      <c r="H308" s="93">
        <f>+E308-F308</f>
        <v>363001.40800000029</v>
      </c>
      <c r="I308" s="114">
        <v>5</v>
      </c>
      <c r="J308" s="26">
        <f>+E308</f>
        <v>1457231.1400000001</v>
      </c>
    </row>
    <row r="309" spans="1:10" x14ac:dyDescent="0.25">
      <c r="A309" s="18">
        <v>308</v>
      </c>
      <c r="B309" s="31">
        <v>393302</v>
      </c>
      <c r="C309" s="32" t="s">
        <v>46</v>
      </c>
      <c r="D309" s="30" t="s">
        <v>14</v>
      </c>
      <c r="E309" s="79">
        <v>1457231.1400000001</v>
      </c>
      <c r="F309" s="82">
        <v>1094229.7319999998</v>
      </c>
      <c r="G309" s="93">
        <f t="shared" si="32"/>
        <v>1094229.7319999998</v>
      </c>
      <c r="H309" s="93">
        <f>+E309-F309</f>
        <v>363001.40800000029</v>
      </c>
      <c r="I309" s="114">
        <v>5</v>
      </c>
      <c r="J309" s="26">
        <f>+E309</f>
        <v>1457231.1400000001</v>
      </c>
    </row>
    <row r="310" spans="1:10" x14ac:dyDescent="0.25">
      <c r="A310" s="18">
        <v>309</v>
      </c>
      <c r="B310" s="31">
        <v>393303</v>
      </c>
      <c r="C310" s="32" t="s">
        <v>47</v>
      </c>
      <c r="D310" s="30" t="s">
        <v>14</v>
      </c>
      <c r="E310" s="79">
        <v>836884.32000000007</v>
      </c>
      <c r="F310" s="82">
        <v>1094229.7319999998</v>
      </c>
      <c r="G310" s="93">
        <f t="shared" si="32"/>
        <v>836884.32000000007</v>
      </c>
      <c r="H310" s="93">
        <f>+E310-F310</f>
        <v>-257345.41199999978</v>
      </c>
      <c r="I310" s="106">
        <v>2</v>
      </c>
      <c r="J310" s="26">
        <f>+G310</f>
        <v>836884.32000000007</v>
      </c>
    </row>
    <row r="311" spans="1:10" x14ac:dyDescent="0.25">
      <c r="A311" s="18">
        <v>310</v>
      </c>
      <c r="B311" s="31">
        <v>393304</v>
      </c>
      <c r="C311" s="32" t="s">
        <v>48</v>
      </c>
      <c r="D311" s="30" t="s">
        <v>14</v>
      </c>
      <c r="E311" s="79">
        <v>1457231.1400000001</v>
      </c>
      <c r="F311" s="82">
        <v>1094229.7319999998</v>
      </c>
      <c r="G311" s="93">
        <f t="shared" si="32"/>
        <v>1094229.7319999998</v>
      </c>
      <c r="H311" s="93">
        <f>+E311-F311</f>
        <v>363001.40800000029</v>
      </c>
      <c r="I311" s="114">
        <v>5</v>
      </c>
      <c r="J311" s="26">
        <f>+E311</f>
        <v>1457231.1400000001</v>
      </c>
    </row>
    <row r="312" spans="1:10" x14ac:dyDescent="0.25">
      <c r="A312" s="18">
        <v>311</v>
      </c>
      <c r="B312" s="31">
        <v>393305</v>
      </c>
      <c r="C312" s="32" t="s">
        <v>49</v>
      </c>
      <c r="D312" s="30" t="s">
        <v>14</v>
      </c>
      <c r="E312" s="79">
        <v>572749.33000000007</v>
      </c>
      <c r="F312" s="82">
        <v>1094229.7319999998</v>
      </c>
      <c r="G312" s="93">
        <f t="shared" si="32"/>
        <v>572749.33000000007</v>
      </c>
      <c r="H312" s="93">
        <f>+E312-F312</f>
        <v>-521480.40199999977</v>
      </c>
      <c r="I312" s="119">
        <v>2</v>
      </c>
      <c r="J312" s="26">
        <f t="shared" ref="J312:J329" si="34">+G312</f>
        <v>572749.33000000007</v>
      </c>
    </row>
    <row r="313" spans="1:10" ht="22.5" x14ac:dyDescent="0.25">
      <c r="A313" s="18">
        <v>312</v>
      </c>
      <c r="B313" s="39">
        <v>393306</v>
      </c>
      <c r="C313" s="29" t="s">
        <v>337</v>
      </c>
      <c r="D313" s="30" t="s">
        <v>14</v>
      </c>
      <c r="E313" s="77" t="s">
        <v>1295</v>
      </c>
      <c r="F313" s="78" t="s">
        <v>378</v>
      </c>
      <c r="G313" s="82" t="s">
        <v>378</v>
      </c>
      <c r="H313" s="93" t="s">
        <v>1301</v>
      </c>
      <c r="I313" s="96">
        <v>1</v>
      </c>
      <c r="J313" s="26" t="str">
        <f t="shared" si="34"/>
        <v>ISS 2001+90%</v>
      </c>
    </row>
    <row r="314" spans="1:10" x14ac:dyDescent="0.25">
      <c r="A314" s="18">
        <v>313</v>
      </c>
      <c r="B314" s="31">
        <v>393307</v>
      </c>
      <c r="C314" s="32" t="s">
        <v>50</v>
      </c>
      <c r="D314" s="30" t="s">
        <v>14</v>
      </c>
      <c r="E314" s="79">
        <v>836884.32000000007</v>
      </c>
      <c r="F314" s="82">
        <v>1405298.406</v>
      </c>
      <c r="G314" s="93">
        <f>+MIN(E314:F314)</f>
        <v>836884.32000000007</v>
      </c>
      <c r="H314" s="93">
        <f>+E314-F314</f>
        <v>-568414.08599999989</v>
      </c>
      <c r="I314" s="104">
        <v>2</v>
      </c>
      <c r="J314" s="26">
        <f t="shared" si="34"/>
        <v>836884.32000000007</v>
      </c>
    </row>
    <row r="315" spans="1:10" ht="22.5" x14ac:dyDescent="0.25">
      <c r="A315" s="18">
        <v>314</v>
      </c>
      <c r="B315" s="31">
        <v>393601</v>
      </c>
      <c r="C315" s="32" t="s">
        <v>51</v>
      </c>
      <c r="D315" s="30" t="s">
        <v>14</v>
      </c>
      <c r="E315" s="79">
        <v>932935.26000000013</v>
      </c>
      <c r="F315" s="81" t="s">
        <v>1295</v>
      </c>
      <c r="G315" s="93">
        <f>+MIN(E315:F315)</f>
        <v>932935.26000000013</v>
      </c>
      <c r="H315" s="93" t="s">
        <v>1301</v>
      </c>
      <c r="I315" s="96" t="s">
        <v>1300</v>
      </c>
      <c r="J315" s="26">
        <f t="shared" si="34"/>
        <v>932935.26000000013</v>
      </c>
    </row>
    <row r="316" spans="1:10" ht="22.5" x14ac:dyDescent="0.25">
      <c r="A316" s="18">
        <v>315</v>
      </c>
      <c r="B316" s="31">
        <v>393701</v>
      </c>
      <c r="C316" s="32" t="s">
        <v>52</v>
      </c>
      <c r="D316" s="30" t="s">
        <v>14</v>
      </c>
      <c r="E316" s="79">
        <v>932935.26000000013</v>
      </c>
      <c r="F316" s="81" t="s">
        <v>1295</v>
      </c>
      <c r="G316" s="93">
        <f>+MIN(E316:F316)</f>
        <v>932935.26000000013</v>
      </c>
      <c r="H316" s="93" t="s">
        <v>1301</v>
      </c>
      <c r="I316" s="96" t="s">
        <v>1300</v>
      </c>
      <c r="J316" s="26">
        <f t="shared" si="34"/>
        <v>932935.26000000013</v>
      </c>
    </row>
    <row r="317" spans="1:10" ht="22.5" x14ac:dyDescent="0.25">
      <c r="A317" s="18">
        <v>316</v>
      </c>
      <c r="B317" s="31">
        <v>393804</v>
      </c>
      <c r="C317" s="32" t="s">
        <v>642</v>
      </c>
      <c r="D317" s="30" t="s">
        <v>14</v>
      </c>
      <c r="E317" s="79">
        <v>1134666.6900000002</v>
      </c>
      <c r="F317" s="82">
        <v>1405298.406</v>
      </c>
      <c r="G317" s="93">
        <f>+MIN(E317:F317)</f>
        <v>1134666.6900000002</v>
      </c>
      <c r="H317" s="93">
        <f>+E317-F317</f>
        <v>-270631.71599999978</v>
      </c>
      <c r="I317" s="104">
        <v>2</v>
      </c>
      <c r="J317" s="26">
        <f t="shared" si="34"/>
        <v>1134666.6900000002</v>
      </c>
    </row>
    <row r="318" spans="1:10" ht="22.5" x14ac:dyDescent="0.25">
      <c r="A318" s="18">
        <v>317</v>
      </c>
      <c r="B318" s="39">
        <v>393805</v>
      </c>
      <c r="C318" s="29" t="s">
        <v>338</v>
      </c>
      <c r="D318" s="30" t="s">
        <v>14</v>
      </c>
      <c r="E318" s="77" t="s">
        <v>1295</v>
      </c>
      <c r="F318" s="82" t="s">
        <v>378</v>
      </c>
      <c r="G318" s="82" t="s">
        <v>378</v>
      </c>
      <c r="H318" s="93" t="s">
        <v>1301</v>
      </c>
      <c r="I318" s="96">
        <v>1</v>
      </c>
      <c r="J318" s="26" t="str">
        <f t="shared" si="34"/>
        <v>ISS 2001+90%</v>
      </c>
    </row>
    <row r="319" spans="1:10" ht="22.5" x14ac:dyDescent="0.25">
      <c r="A319" s="18">
        <v>318</v>
      </c>
      <c r="B319" s="36">
        <v>393806</v>
      </c>
      <c r="C319" s="32" t="s">
        <v>643</v>
      </c>
      <c r="D319" s="30" t="s">
        <v>14</v>
      </c>
      <c r="E319" s="79">
        <v>1045188.3000000002</v>
      </c>
      <c r="F319" s="82">
        <v>1405298.406</v>
      </c>
      <c r="G319" s="93">
        <f>+MIN(E319:F319)</f>
        <v>1045188.3000000002</v>
      </c>
      <c r="H319" s="93">
        <f>+E319-F319</f>
        <v>-360110.1059999998</v>
      </c>
      <c r="I319" s="104">
        <v>2</v>
      </c>
      <c r="J319" s="26">
        <f t="shared" si="34"/>
        <v>1045188.3000000002</v>
      </c>
    </row>
    <row r="320" spans="1:10" ht="22.5" x14ac:dyDescent="0.25">
      <c r="A320" s="18">
        <v>319</v>
      </c>
      <c r="B320" s="39">
        <v>393807</v>
      </c>
      <c r="C320" s="29" t="s">
        <v>644</v>
      </c>
      <c r="D320" s="30" t="s">
        <v>14</v>
      </c>
      <c r="E320" s="77" t="s">
        <v>1295</v>
      </c>
      <c r="F320" s="82" t="s">
        <v>378</v>
      </c>
      <c r="G320" s="82" t="s">
        <v>378</v>
      </c>
      <c r="H320" s="93" t="s">
        <v>1301</v>
      </c>
      <c r="I320" s="96">
        <v>1</v>
      </c>
      <c r="J320" s="26" t="str">
        <f t="shared" si="34"/>
        <v>ISS 2001+90%</v>
      </c>
    </row>
    <row r="321" spans="1:38" x14ac:dyDescent="0.25">
      <c r="A321" s="18">
        <v>320</v>
      </c>
      <c r="B321" s="31">
        <v>393904</v>
      </c>
      <c r="C321" s="32" t="s">
        <v>645</v>
      </c>
      <c r="D321" s="30" t="s">
        <v>14</v>
      </c>
      <c r="E321" s="79">
        <v>1134666.6900000002</v>
      </c>
      <c r="F321" s="78">
        <v>1405298.406</v>
      </c>
      <c r="G321" s="93">
        <f>+MIN(E321:F321)</f>
        <v>1134666.6900000002</v>
      </c>
      <c r="H321" s="93">
        <f>+E321-F321</f>
        <v>-270631.71599999978</v>
      </c>
      <c r="I321" s="104">
        <v>2</v>
      </c>
      <c r="J321" s="26">
        <f t="shared" si="34"/>
        <v>1134666.6900000002</v>
      </c>
    </row>
    <row r="322" spans="1:38" s="11" customFormat="1" ht="22.5" x14ac:dyDescent="0.25">
      <c r="A322" s="18">
        <v>321</v>
      </c>
      <c r="B322" s="39">
        <v>393905</v>
      </c>
      <c r="C322" s="29" t="s">
        <v>339</v>
      </c>
      <c r="D322" s="30" t="s">
        <v>14</v>
      </c>
      <c r="E322" s="77" t="s">
        <v>1295</v>
      </c>
      <c r="F322" s="78" t="s">
        <v>378</v>
      </c>
      <c r="G322" s="82" t="s">
        <v>378</v>
      </c>
      <c r="H322" s="93" t="s">
        <v>1301</v>
      </c>
      <c r="I322" s="96">
        <v>1</v>
      </c>
      <c r="J322" s="26" t="str">
        <f t="shared" si="34"/>
        <v>ISS 2001+90%</v>
      </c>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row>
    <row r="323" spans="1:38" s="11" customFormat="1" x14ac:dyDescent="0.25">
      <c r="A323" s="18">
        <v>322</v>
      </c>
      <c r="B323" s="31">
        <v>393906</v>
      </c>
      <c r="C323" s="32" t="s">
        <v>646</v>
      </c>
      <c r="D323" s="30" t="s">
        <v>14</v>
      </c>
      <c r="E323" s="79">
        <v>1045188.3000000002</v>
      </c>
      <c r="F323" s="82">
        <v>1405298.406</v>
      </c>
      <c r="G323" s="93">
        <f>+MIN(E323:F323)</f>
        <v>1045188.3000000002</v>
      </c>
      <c r="H323" s="93">
        <f>+E323-F323</f>
        <v>-360110.1059999998</v>
      </c>
      <c r="I323" s="104">
        <v>2</v>
      </c>
      <c r="J323" s="26">
        <f t="shared" si="34"/>
        <v>1045188.3000000002</v>
      </c>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row>
    <row r="324" spans="1:38" ht="22.5" x14ac:dyDescent="0.25">
      <c r="A324" s="18">
        <v>323</v>
      </c>
      <c r="B324" s="40">
        <v>393907</v>
      </c>
      <c r="C324" s="29" t="s">
        <v>340</v>
      </c>
      <c r="D324" s="30" t="s">
        <v>14</v>
      </c>
      <c r="E324" s="77" t="s">
        <v>1295</v>
      </c>
      <c r="F324" s="82" t="s">
        <v>378</v>
      </c>
      <c r="G324" s="82" t="s">
        <v>378</v>
      </c>
      <c r="H324" s="93" t="s">
        <v>1301</v>
      </c>
      <c r="I324" s="96">
        <v>1</v>
      </c>
      <c r="J324" s="26" t="str">
        <f t="shared" si="34"/>
        <v>ISS 2001+90%</v>
      </c>
    </row>
    <row r="325" spans="1:38" ht="101.25" x14ac:dyDescent="0.25">
      <c r="A325" s="18">
        <v>324</v>
      </c>
      <c r="B325" s="31">
        <v>394101</v>
      </c>
      <c r="C325" s="32" t="s">
        <v>647</v>
      </c>
      <c r="D325" s="48" t="s">
        <v>1323</v>
      </c>
      <c r="E325" s="79">
        <v>836884.32000000007</v>
      </c>
      <c r="F325" s="81" t="s">
        <v>1295</v>
      </c>
      <c r="G325" s="93">
        <f>+MIN(E325:F325)</f>
        <v>836884.32000000007</v>
      </c>
      <c r="H325" s="93" t="s">
        <v>1301</v>
      </c>
      <c r="I325" s="96" t="s">
        <v>1300</v>
      </c>
      <c r="J325" s="26">
        <f t="shared" si="34"/>
        <v>836884.32000000007</v>
      </c>
    </row>
    <row r="326" spans="1:38" ht="22.5" x14ac:dyDescent="0.25">
      <c r="A326" s="18">
        <v>325</v>
      </c>
      <c r="B326" s="40">
        <v>394201</v>
      </c>
      <c r="C326" s="29" t="s">
        <v>341</v>
      </c>
      <c r="D326" s="30" t="s">
        <v>14</v>
      </c>
      <c r="E326" s="77" t="s">
        <v>1295</v>
      </c>
      <c r="F326" s="82" t="s">
        <v>378</v>
      </c>
      <c r="G326" s="82" t="s">
        <v>378</v>
      </c>
      <c r="H326" s="93" t="s">
        <v>1301</v>
      </c>
      <c r="I326" s="96">
        <v>1</v>
      </c>
      <c r="J326" s="26" t="str">
        <f t="shared" si="34"/>
        <v>ISS 2001+90%</v>
      </c>
    </row>
    <row r="327" spans="1:38" ht="22.5" x14ac:dyDescent="0.25">
      <c r="A327" s="18">
        <v>326</v>
      </c>
      <c r="B327" s="31">
        <v>394301</v>
      </c>
      <c r="C327" s="32" t="s">
        <v>342</v>
      </c>
      <c r="D327" s="30" t="s">
        <v>14</v>
      </c>
      <c r="E327" s="79">
        <v>1265373.82</v>
      </c>
      <c r="F327" s="81" t="s">
        <v>1295</v>
      </c>
      <c r="G327" s="93">
        <f>+MIN(E327:F327)</f>
        <v>1265373.82</v>
      </c>
      <c r="H327" s="93" t="s">
        <v>1301</v>
      </c>
      <c r="I327" s="96" t="s">
        <v>1300</v>
      </c>
      <c r="J327" s="26">
        <f t="shared" si="34"/>
        <v>1265373.82</v>
      </c>
    </row>
    <row r="328" spans="1:38" ht="225" x14ac:dyDescent="0.25">
      <c r="A328" s="18">
        <v>327</v>
      </c>
      <c r="B328" s="38">
        <v>395001</v>
      </c>
      <c r="C328" s="35" t="s">
        <v>648</v>
      </c>
      <c r="D328" s="33" t="s">
        <v>649</v>
      </c>
      <c r="E328" s="80">
        <v>21548000</v>
      </c>
      <c r="F328" s="82">
        <v>22330775.669999998</v>
      </c>
      <c r="G328" s="93">
        <f>+MIN(E328:F328)</f>
        <v>21548000</v>
      </c>
      <c r="H328" s="93">
        <f>+E328-F328</f>
        <v>-782775.66999999806</v>
      </c>
      <c r="I328" s="104">
        <v>2</v>
      </c>
      <c r="J328" s="26">
        <f t="shared" si="34"/>
        <v>21548000</v>
      </c>
    </row>
    <row r="329" spans="1:38" ht="22.5" x14ac:dyDescent="0.25">
      <c r="A329" s="18">
        <v>328</v>
      </c>
      <c r="B329" s="39">
        <v>395010</v>
      </c>
      <c r="C329" s="29" t="s">
        <v>343</v>
      </c>
      <c r="D329" s="30" t="s">
        <v>14</v>
      </c>
      <c r="E329" s="77" t="s">
        <v>1295</v>
      </c>
      <c r="F329" s="82" t="s">
        <v>378</v>
      </c>
      <c r="G329" s="82" t="s">
        <v>378</v>
      </c>
      <c r="H329" s="93" t="s">
        <v>1301</v>
      </c>
      <c r="I329" s="99">
        <v>1</v>
      </c>
      <c r="J329" s="26" t="str">
        <f t="shared" si="34"/>
        <v>ISS 2001+90%</v>
      </c>
    </row>
    <row r="330" spans="1:38" ht="22.5" x14ac:dyDescent="0.25">
      <c r="A330" s="18">
        <v>329</v>
      </c>
      <c r="B330" s="36">
        <v>395018</v>
      </c>
      <c r="C330" s="32" t="s">
        <v>53</v>
      </c>
      <c r="D330" s="30" t="s">
        <v>14</v>
      </c>
      <c r="E330" s="79">
        <v>3592409.0940000005</v>
      </c>
      <c r="F330" s="82">
        <v>2871840.6839999999</v>
      </c>
      <c r="G330" s="93">
        <f>+MIN(E330:F330)</f>
        <v>2871840.6839999999</v>
      </c>
      <c r="H330" s="93">
        <f>+E330-F330</f>
        <v>720568.41000000061</v>
      </c>
      <c r="I330" s="114">
        <v>5</v>
      </c>
      <c r="J330" s="26">
        <f>+E330</f>
        <v>3592409.0940000005</v>
      </c>
    </row>
    <row r="331" spans="1:38" ht="213.75" x14ac:dyDescent="0.25">
      <c r="A331" s="18">
        <v>330</v>
      </c>
      <c r="B331" s="27">
        <v>395024</v>
      </c>
      <c r="C331" s="35" t="s">
        <v>650</v>
      </c>
      <c r="D331" s="33" t="s">
        <v>651</v>
      </c>
      <c r="E331" s="80">
        <v>12187000</v>
      </c>
      <c r="F331" s="78">
        <v>12629909.039999999</v>
      </c>
      <c r="G331" s="93">
        <f>+MIN(E331:F331)</f>
        <v>12187000</v>
      </c>
      <c r="H331" s="93">
        <f>+E331-F331</f>
        <v>-442909.03999999911</v>
      </c>
      <c r="I331" s="119">
        <v>2</v>
      </c>
      <c r="J331" s="26">
        <f t="shared" ref="J331:J341" si="35">+G331</f>
        <v>12187000</v>
      </c>
    </row>
    <row r="332" spans="1:38" ht="22.5" x14ac:dyDescent="0.25">
      <c r="A332" s="18">
        <v>331</v>
      </c>
      <c r="B332" s="40">
        <v>395027</v>
      </c>
      <c r="C332" s="29" t="s">
        <v>344</v>
      </c>
      <c r="D332" s="30" t="s">
        <v>14</v>
      </c>
      <c r="E332" s="77" t="s">
        <v>1295</v>
      </c>
      <c r="F332" s="82" t="s">
        <v>378</v>
      </c>
      <c r="G332" s="82" t="s">
        <v>378</v>
      </c>
      <c r="H332" s="93" t="s">
        <v>1301</v>
      </c>
      <c r="I332" s="96">
        <v>1</v>
      </c>
      <c r="J332" s="26" t="str">
        <f t="shared" si="35"/>
        <v>ISS 2001+90%</v>
      </c>
    </row>
    <row r="333" spans="1:38" ht="225" x14ac:dyDescent="0.25">
      <c r="A333" s="18">
        <v>332</v>
      </c>
      <c r="B333" s="27">
        <v>395030</v>
      </c>
      <c r="C333" s="35" t="s">
        <v>652</v>
      </c>
      <c r="D333" s="33" t="s">
        <v>653</v>
      </c>
      <c r="E333" s="80">
        <v>11534000</v>
      </c>
      <c r="F333" s="78">
        <v>11953065.039999999</v>
      </c>
      <c r="G333" s="93">
        <f t="shared" ref="G333:G350" si="36">+MIN(E333:F333)</f>
        <v>11534000</v>
      </c>
      <c r="H333" s="93">
        <f t="shared" ref="H333:H350" si="37">+E333-F333</f>
        <v>-419065.03999999911</v>
      </c>
      <c r="I333" s="104">
        <v>2</v>
      </c>
      <c r="J333" s="26">
        <f t="shared" si="35"/>
        <v>11534000</v>
      </c>
    </row>
    <row r="334" spans="1:38" ht="225" x14ac:dyDescent="0.25">
      <c r="A334" s="18">
        <v>333</v>
      </c>
      <c r="B334" s="27">
        <v>395031</v>
      </c>
      <c r="C334" s="35" t="s">
        <v>654</v>
      </c>
      <c r="D334" s="33" t="s">
        <v>655</v>
      </c>
      <c r="E334" s="80">
        <v>14193000</v>
      </c>
      <c r="F334" s="82">
        <v>14707820.119999999</v>
      </c>
      <c r="G334" s="93">
        <f t="shared" si="36"/>
        <v>14193000</v>
      </c>
      <c r="H334" s="93">
        <f t="shared" si="37"/>
        <v>-514820.11999999918</v>
      </c>
      <c r="I334" s="104">
        <v>2</v>
      </c>
      <c r="J334" s="26">
        <f t="shared" si="35"/>
        <v>14193000</v>
      </c>
    </row>
    <row r="335" spans="1:38" ht="225" x14ac:dyDescent="0.25">
      <c r="A335" s="18">
        <v>334</v>
      </c>
      <c r="B335" s="38">
        <v>395060</v>
      </c>
      <c r="C335" s="35" t="s">
        <v>656</v>
      </c>
      <c r="D335" s="33" t="s">
        <v>657</v>
      </c>
      <c r="E335" s="80">
        <v>10371000</v>
      </c>
      <c r="F335" s="82">
        <v>10748282.719999999</v>
      </c>
      <c r="G335" s="93">
        <f t="shared" si="36"/>
        <v>10371000</v>
      </c>
      <c r="H335" s="93">
        <f t="shared" si="37"/>
        <v>-377282.71999999881</v>
      </c>
      <c r="I335" s="104">
        <v>2</v>
      </c>
      <c r="J335" s="26">
        <f t="shared" si="35"/>
        <v>10371000</v>
      </c>
    </row>
    <row r="336" spans="1:38" ht="213.75" x14ac:dyDescent="0.25">
      <c r="A336" s="18">
        <v>335</v>
      </c>
      <c r="B336" s="27">
        <v>395061</v>
      </c>
      <c r="C336" s="35" t="s">
        <v>658</v>
      </c>
      <c r="D336" s="33" t="s">
        <v>659</v>
      </c>
      <c r="E336" s="80">
        <v>8445000</v>
      </c>
      <c r="F336" s="82">
        <v>8751592.9199999999</v>
      </c>
      <c r="G336" s="93">
        <f t="shared" si="36"/>
        <v>8445000</v>
      </c>
      <c r="H336" s="93">
        <f t="shared" si="37"/>
        <v>-306592.91999999993</v>
      </c>
      <c r="I336" s="104">
        <v>2</v>
      </c>
      <c r="J336" s="26">
        <f t="shared" si="35"/>
        <v>8445000</v>
      </c>
    </row>
    <row r="337" spans="1:10" ht="213.75" x14ac:dyDescent="0.25">
      <c r="A337" s="18">
        <v>336</v>
      </c>
      <c r="B337" s="27">
        <v>395062</v>
      </c>
      <c r="C337" s="35" t="s">
        <v>660</v>
      </c>
      <c r="D337" s="33" t="s">
        <v>659</v>
      </c>
      <c r="E337" s="80">
        <v>8941000</v>
      </c>
      <c r="F337" s="82">
        <v>9265994.3599999994</v>
      </c>
      <c r="G337" s="93">
        <f t="shared" si="36"/>
        <v>8941000</v>
      </c>
      <c r="H337" s="93">
        <f t="shared" si="37"/>
        <v>-324994.3599999994</v>
      </c>
      <c r="I337" s="104">
        <v>2</v>
      </c>
      <c r="J337" s="26">
        <f t="shared" si="35"/>
        <v>8941000</v>
      </c>
    </row>
    <row r="338" spans="1:10" ht="225" x14ac:dyDescent="0.25">
      <c r="A338" s="18">
        <v>337</v>
      </c>
      <c r="B338" s="38">
        <v>395063</v>
      </c>
      <c r="C338" s="35" t="s">
        <v>661</v>
      </c>
      <c r="D338" s="33" t="s">
        <v>662</v>
      </c>
      <c r="E338" s="80">
        <v>12279000</v>
      </c>
      <c r="F338" s="82">
        <v>12724667.199999999</v>
      </c>
      <c r="G338" s="93">
        <f t="shared" si="36"/>
        <v>12279000</v>
      </c>
      <c r="H338" s="93">
        <f t="shared" si="37"/>
        <v>-445667.19999999925</v>
      </c>
      <c r="I338" s="104">
        <v>2</v>
      </c>
      <c r="J338" s="26">
        <f t="shared" si="35"/>
        <v>12279000</v>
      </c>
    </row>
    <row r="339" spans="1:10" ht="270" x14ac:dyDescent="0.25">
      <c r="A339" s="18">
        <v>338</v>
      </c>
      <c r="B339" s="27">
        <v>395080</v>
      </c>
      <c r="C339" s="35" t="s">
        <v>663</v>
      </c>
      <c r="D339" s="33" t="s">
        <v>664</v>
      </c>
      <c r="E339" s="80">
        <v>11534000</v>
      </c>
      <c r="F339" s="82">
        <v>11953065.039999999</v>
      </c>
      <c r="G339" s="93">
        <f t="shared" si="36"/>
        <v>11534000</v>
      </c>
      <c r="H339" s="93">
        <f t="shared" si="37"/>
        <v>-419065.03999999911</v>
      </c>
      <c r="I339" s="104">
        <v>2</v>
      </c>
      <c r="J339" s="26">
        <f t="shared" si="35"/>
        <v>11534000</v>
      </c>
    </row>
    <row r="340" spans="1:10" ht="281.25" x14ac:dyDescent="0.25">
      <c r="A340" s="18">
        <v>339</v>
      </c>
      <c r="B340" s="27">
        <v>395081</v>
      </c>
      <c r="C340" s="35" t="s">
        <v>665</v>
      </c>
      <c r="D340" s="33" t="s">
        <v>666</v>
      </c>
      <c r="E340" s="80">
        <v>14193000</v>
      </c>
      <c r="F340" s="82">
        <v>14707820.119999999</v>
      </c>
      <c r="G340" s="93">
        <f t="shared" si="36"/>
        <v>14193000</v>
      </c>
      <c r="H340" s="93">
        <f t="shared" si="37"/>
        <v>-514820.11999999918</v>
      </c>
      <c r="I340" s="104">
        <v>2</v>
      </c>
      <c r="J340" s="26">
        <f t="shared" si="35"/>
        <v>14193000</v>
      </c>
    </row>
    <row r="341" spans="1:10" ht="101.25" x14ac:dyDescent="0.25">
      <c r="A341" s="18">
        <v>340</v>
      </c>
      <c r="B341" s="31">
        <v>395205</v>
      </c>
      <c r="C341" s="32" t="s">
        <v>667</v>
      </c>
      <c r="D341" s="33" t="s">
        <v>384</v>
      </c>
      <c r="E341" s="79">
        <v>12664000</v>
      </c>
      <c r="F341" s="82">
        <v>15764999.999999998</v>
      </c>
      <c r="G341" s="93">
        <f t="shared" si="36"/>
        <v>12664000</v>
      </c>
      <c r="H341" s="93">
        <f t="shared" si="37"/>
        <v>-3100999.9999999981</v>
      </c>
      <c r="I341" s="109">
        <v>2</v>
      </c>
      <c r="J341" s="26">
        <f t="shared" si="35"/>
        <v>12664000</v>
      </c>
    </row>
    <row r="342" spans="1:10" ht="22.5" x14ac:dyDescent="0.25">
      <c r="A342" s="18">
        <v>341</v>
      </c>
      <c r="B342" s="31">
        <v>395213</v>
      </c>
      <c r="C342" s="32" t="s">
        <v>668</v>
      </c>
      <c r="D342" s="39" t="s">
        <v>14</v>
      </c>
      <c r="E342" s="79">
        <v>8182225.5780000007</v>
      </c>
      <c r="F342" s="82">
        <v>7653008.8949999996</v>
      </c>
      <c r="G342" s="93">
        <f t="shared" si="36"/>
        <v>7653008.8949999996</v>
      </c>
      <c r="H342" s="93">
        <f t="shared" si="37"/>
        <v>529216.68300000113</v>
      </c>
      <c r="I342" s="114">
        <v>5</v>
      </c>
      <c r="J342" s="26">
        <f>+E342</f>
        <v>8182225.5780000007</v>
      </c>
    </row>
    <row r="343" spans="1:10" ht="22.5" x14ac:dyDescent="0.25">
      <c r="A343" s="18">
        <v>342</v>
      </c>
      <c r="B343" s="31">
        <v>395214</v>
      </c>
      <c r="C343" s="32" t="s">
        <v>669</v>
      </c>
      <c r="D343" s="39" t="s">
        <v>14</v>
      </c>
      <c r="E343" s="88">
        <v>8182225.5780000007</v>
      </c>
      <c r="F343" s="89">
        <v>1576500</v>
      </c>
      <c r="G343" s="93">
        <f t="shared" si="36"/>
        <v>1576500</v>
      </c>
      <c r="H343" s="93">
        <f t="shared" si="37"/>
        <v>6605725.5780000007</v>
      </c>
      <c r="I343" s="114">
        <v>5</v>
      </c>
      <c r="J343" s="26">
        <f>+E343</f>
        <v>8182225.5780000007</v>
      </c>
    </row>
    <row r="344" spans="1:10" ht="22.5" x14ac:dyDescent="0.25">
      <c r="A344" s="18">
        <v>343</v>
      </c>
      <c r="B344" s="31">
        <v>395216</v>
      </c>
      <c r="C344" s="32" t="s">
        <v>670</v>
      </c>
      <c r="D344" s="39" t="s">
        <v>14</v>
      </c>
      <c r="E344" s="88">
        <v>8182225.5780000007</v>
      </c>
      <c r="F344" s="89">
        <v>1576500</v>
      </c>
      <c r="G344" s="93">
        <f t="shared" si="36"/>
        <v>1576500</v>
      </c>
      <c r="H344" s="93">
        <f t="shared" si="37"/>
        <v>6605725.5780000007</v>
      </c>
      <c r="I344" s="114">
        <v>5</v>
      </c>
      <c r="J344" s="26">
        <f>+E344</f>
        <v>8182225.5780000007</v>
      </c>
    </row>
    <row r="345" spans="1:10" ht="22.5" x14ac:dyDescent="0.25">
      <c r="A345" s="18">
        <v>344</v>
      </c>
      <c r="B345" s="31">
        <v>395217</v>
      </c>
      <c r="C345" s="32" t="s">
        <v>671</v>
      </c>
      <c r="D345" s="39" t="s">
        <v>14</v>
      </c>
      <c r="E345" s="88">
        <v>8182225.5780000007</v>
      </c>
      <c r="F345" s="89">
        <v>1576500</v>
      </c>
      <c r="G345" s="93">
        <f t="shared" si="36"/>
        <v>1576500</v>
      </c>
      <c r="H345" s="93">
        <f t="shared" si="37"/>
        <v>6605725.5780000007</v>
      </c>
      <c r="I345" s="114">
        <v>5</v>
      </c>
      <c r="J345" s="26">
        <f>+E345</f>
        <v>8182225.5780000007</v>
      </c>
    </row>
    <row r="346" spans="1:10" ht="22.5" x14ac:dyDescent="0.25">
      <c r="A346" s="18">
        <v>345</v>
      </c>
      <c r="B346" s="31">
        <v>395219</v>
      </c>
      <c r="C346" s="32" t="s">
        <v>672</v>
      </c>
      <c r="D346" s="39" t="s">
        <v>14</v>
      </c>
      <c r="E346" s="88">
        <v>8182225.5780000007</v>
      </c>
      <c r="F346" s="89">
        <v>1576500</v>
      </c>
      <c r="G346" s="93">
        <f t="shared" si="36"/>
        <v>1576500</v>
      </c>
      <c r="H346" s="93">
        <f t="shared" si="37"/>
        <v>6605725.5780000007</v>
      </c>
      <c r="I346" s="114">
        <v>5</v>
      </c>
      <c r="J346" s="26">
        <f>+E346</f>
        <v>8182225.5780000007</v>
      </c>
    </row>
    <row r="347" spans="1:10" ht="202.5" x14ac:dyDescent="0.25">
      <c r="A347" s="18">
        <v>346</v>
      </c>
      <c r="B347" s="27">
        <v>395220</v>
      </c>
      <c r="C347" s="35" t="s">
        <v>673</v>
      </c>
      <c r="D347" s="33" t="s">
        <v>674</v>
      </c>
      <c r="E347" s="80">
        <v>59688000</v>
      </c>
      <c r="F347" s="82">
        <v>63640498.829999998</v>
      </c>
      <c r="G347" s="93">
        <f t="shared" si="36"/>
        <v>59688000</v>
      </c>
      <c r="H347" s="93">
        <f t="shared" si="37"/>
        <v>-3952498.8299999982</v>
      </c>
      <c r="I347" s="106">
        <v>2</v>
      </c>
      <c r="J347" s="26">
        <f t="shared" ref="J347:J366" si="38">+G347</f>
        <v>59688000</v>
      </c>
    </row>
    <row r="348" spans="1:10" x14ac:dyDescent="0.25">
      <c r="A348" s="18">
        <v>347</v>
      </c>
      <c r="B348" s="31">
        <v>395301</v>
      </c>
      <c r="C348" s="32" t="s">
        <v>675</v>
      </c>
      <c r="D348" s="30" t="s">
        <v>14</v>
      </c>
      <c r="E348" s="79">
        <v>1404446.9400000002</v>
      </c>
      <c r="F348" s="82">
        <v>1354395.3229999999</v>
      </c>
      <c r="G348" s="93">
        <f t="shared" si="36"/>
        <v>1354395.3229999999</v>
      </c>
      <c r="H348" s="93">
        <f t="shared" si="37"/>
        <v>50051.617000000319</v>
      </c>
      <c r="I348" s="113">
        <v>4</v>
      </c>
      <c r="J348" s="26">
        <f t="shared" si="38"/>
        <v>1354395.3229999999</v>
      </c>
    </row>
    <row r="349" spans="1:10" ht="22.5" x14ac:dyDescent="0.25">
      <c r="A349" s="18">
        <v>348</v>
      </c>
      <c r="B349" s="31">
        <v>395304</v>
      </c>
      <c r="C349" s="32" t="s">
        <v>676</v>
      </c>
      <c r="D349" s="30" t="s">
        <v>14</v>
      </c>
      <c r="E349" s="79">
        <v>1404446.9400000002</v>
      </c>
      <c r="F349" s="82">
        <v>1354395.3229999999</v>
      </c>
      <c r="G349" s="93">
        <f t="shared" si="36"/>
        <v>1354395.3229999999</v>
      </c>
      <c r="H349" s="93">
        <f t="shared" si="37"/>
        <v>50051.617000000319</v>
      </c>
      <c r="I349" s="113">
        <v>4</v>
      </c>
      <c r="J349" s="26">
        <f t="shared" si="38"/>
        <v>1354395.3229999999</v>
      </c>
    </row>
    <row r="350" spans="1:10" x14ac:dyDescent="0.25">
      <c r="A350" s="18">
        <v>349</v>
      </c>
      <c r="B350" s="31">
        <v>395307</v>
      </c>
      <c r="C350" s="32" t="s">
        <v>677</v>
      </c>
      <c r="D350" s="30" t="s">
        <v>14</v>
      </c>
      <c r="E350" s="79">
        <v>1404446.9400000002</v>
      </c>
      <c r="F350" s="82">
        <v>1354395.3229999999</v>
      </c>
      <c r="G350" s="93">
        <f t="shared" si="36"/>
        <v>1354395.3229999999</v>
      </c>
      <c r="H350" s="93">
        <f t="shared" si="37"/>
        <v>50051.617000000319</v>
      </c>
      <c r="I350" s="113">
        <v>4</v>
      </c>
      <c r="J350" s="26">
        <f t="shared" si="38"/>
        <v>1354395.3229999999</v>
      </c>
    </row>
    <row r="351" spans="1:10" ht="22.5" x14ac:dyDescent="0.25">
      <c r="A351" s="18">
        <v>350</v>
      </c>
      <c r="B351" s="39">
        <v>395601</v>
      </c>
      <c r="C351" s="29" t="s">
        <v>345</v>
      </c>
      <c r="D351" s="30" t="s">
        <v>14</v>
      </c>
      <c r="E351" s="77" t="s">
        <v>1295</v>
      </c>
      <c r="F351" s="82" t="s">
        <v>378</v>
      </c>
      <c r="G351" s="82" t="s">
        <v>378</v>
      </c>
      <c r="H351" s="93" t="s">
        <v>1301</v>
      </c>
      <c r="I351" s="96">
        <v>1</v>
      </c>
      <c r="J351" s="26" t="str">
        <f t="shared" si="38"/>
        <v>ISS 2001+90%</v>
      </c>
    </row>
    <row r="352" spans="1:10" ht="22.5" x14ac:dyDescent="0.25">
      <c r="A352" s="18">
        <v>351</v>
      </c>
      <c r="B352" s="39">
        <v>395701</v>
      </c>
      <c r="C352" s="29" t="s">
        <v>346</v>
      </c>
      <c r="D352" s="30" t="s">
        <v>14</v>
      </c>
      <c r="E352" s="77" t="s">
        <v>1295</v>
      </c>
      <c r="F352" s="82" t="s">
        <v>378</v>
      </c>
      <c r="G352" s="82" t="s">
        <v>378</v>
      </c>
      <c r="H352" s="93" t="s">
        <v>1301</v>
      </c>
      <c r="I352" s="96">
        <v>1</v>
      </c>
      <c r="J352" s="26" t="str">
        <f t="shared" si="38"/>
        <v>ISS 2001+90%</v>
      </c>
    </row>
    <row r="353" spans="1:10" ht="22.5" x14ac:dyDescent="0.25">
      <c r="A353" s="18">
        <v>352</v>
      </c>
      <c r="B353" s="39">
        <v>395801</v>
      </c>
      <c r="C353" s="29" t="s">
        <v>347</v>
      </c>
      <c r="D353" s="30" t="s">
        <v>14</v>
      </c>
      <c r="E353" s="77" t="s">
        <v>1295</v>
      </c>
      <c r="F353" s="82" t="s">
        <v>378</v>
      </c>
      <c r="G353" s="82" t="s">
        <v>378</v>
      </c>
      <c r="H353" s="93" t="s">
        <v>1301</v>
      </c>
      <c r="I353" s="99">
        <v>1</v>
      </c>
      <c r="J353" s="26" t="str">
        <f t="shared" si="38"/>
        <v>ISS 2001+90%</v>
      </c>
    </row>
    <row r="354" spans="1:10" ht="22.5" x14ac:dyDescent="0.25">
      <c r="A354" s="18">
        <v>353</v>
      </c>
      <c r="B354" s="31">
        <v>397201</v>
      </c>
      <c r="C354" s="32" t="s">
        <v>678</v>
      </c>
      <c r="D354" s="30" t="s">
        <v>14</v>
      </c>
      <c r="E354" s="79">
        <v>810492.22000000009</v>
      </c>
      <c r="F354" s="82">
        <v>781607.67999999993</v>
      </c>
      <c r="G354" s="93">
        <f t="shared" ref="G354:G378" si="39">+MIN(E354:F354)</f>
        <v>781607.67999999993</v>
      </c>
      <c r="H354" s="93">
        <f t="shared" ref="H354:H367" si="40">+E354-F354</f>
        <v>28884.540000000154</v>
      </c>
      <c r="I354" s="113">
        <v>4</v>
      </c>
      <c r="J354" s="26">
        <f t="shared" si="38"/>
        <v>781607.67999999993</v>
      </c>
    </row>
    <row r="355" spans="1:10" ht="22.5" x14ac:dyDescent="0.25">
      <c r="A355" s="18">
        <v>354</v>
      </c>
      <c r="B355" s="31">
        <v>397202</v>
      </c>
      <c r="C355" s="32" t="s">
        <v>679</v>
      </c>
      <c r="D355" s="30" t="s">
        <v>14</v>
      </c>
      <c r="E355" s="79">
        <v>932935.26000000013</v>
      </c>
      <c r="F355" s="82">
        <v>899687.52999999991</v>
      </c>
      <c r="G355" s="93">
        <f t="shared" si="39"/>
        <v>899687.52999999991</v>
      </c>
      <c r="H355" s="93">
        <f t="shared" si="40"/>
        <v>33247.730000000214</v>
      </c>
      <c r="I355" s="113">
        <v>4</v>
      </c>
      <c r="J355" s="26">
        <f t="shared" si="38"/>
        <v>899687.52999999991</v>
      </c>
    </row>
    <row r="356" spans="1:10" x14ac:dyDescent="0.25">
      <c r="A356" s="18">
        <v>355</v>
      </c>
      <c r="B356" s="31">
        <v>397203</v>
      </c>
      <c r="C356" s="32" t="s">
        <v>680</v>
      </c>
      <c r="D356" s="30" t="s">
        <v>14</v>
      </c>
      <c r="E356" s="79">
        <v>932935.26000000013</v>
      </c>
      <c r="F356" s="82">
        <v>899687.52999999991</v>
      </c>
      <c r="G356" s="93">
        <f t="shared" si="39"/>
        <v>899687.52999999991</v>
      </c>
      <c r="H356" s="93">
        <f t="shared" si="40"/>
        <v>33247.730000000214</v>
      </c>
      <c r="I356" s="113">
        <v>4</v>
      </c>
      <c r="J356" s="26">
        <f t="shared" si="38"/>
        <v>899687.52999999991</v>
      </c>
    </row>
    <row r="357" spans="1:10" ht="22.5" x14ac:dyDescent="0.25">
      <c r="A357" s="18">
        <v>356</v>
      </c>
      <c r="B357" s="31">
        <v>397204</v>
      </c>
      <c r="C357" s="32" t="s">
        <v>681</v>
      </c>
      <c r="D357" s="30" t="s">
        <v>14</v>
      </c>
      <c r="E357" s="79">
        <v>810492.22000000009</v>
      </c>
      <c r="F357" s="82">
        <v>781607.67999999993</v>
      </c>
      <c r="G357" s="93">
        <f t="shared" si="39"/>
        <v>781607.67999999993</v>
      </c>
      <c r="H357" s="93">
        <f t="shared" si="40"/>
        <v>28884.540000000154</v>
      </c>
      <c r="I357" s="113">
        <v>4</v>
      </c>
      <c r="J357" s="26">
        <f t="shared" si="38"/>
        <v>781607.67999999993</v>
      </c>
    </row>
    <row r="358" spans="1:10" ht="22.5" x14ac:dyDescent="0.25">
      <c r="A358" s="18">
        <v>357</v>
      </c>
      <c r="B358" s="31">
        <v>397205</v>
      </c>
      <c r="C358" s="32" t="s">
        <v>682</v>
      </c>
      <c r="D358" s="30" t="s">
        <v>14</v>
      </c>
      <c r="E358" s="79">
        <v>932935.26000000013</v>
      </c>
      <c r="F358" s="82">
        <v>899687.52999999991</v>
      </c>
      <c r="G358" s="93">
        <f t="shared" si="39"/>
        <v>899687.52999999991</v>
      </c>
      <c r="H358" s="93">
        <f t="shared" si="40"/>
        <v>33247.730000000214</v>
      </c>
      <c r="I358" s="113">
        <v>4</v>
      </c>
      <c r="J358" s="26">
        <f t="shared" si="38"/>
        <v>899687.52999999991</v>
      </c>
    </row>
    <row r="359" spans="1:10" x14ac:dyDescent="0.25">
      <c r="A359" s="18">
        <v>358</v>
      </c>
      <c r="B359" s="31">
        <v>397206</v>
      </c>
      <c r="C359" s="32" t="s">
        <v>683</v>
      </c>
      <c r="D359" s="30" t="s">
        <v>14</v>
      </c>
      <c r="E359" s="79">
        <v>932935.26000000013</v>
      </c>
      <c r="F359" s="82">
        <v>899687.52999999991</v>
      </c>
      <c r="G359" s="93">
        <f t="shared" si="39"/>
        <v>899687.52999999991</v>
      </c>
      <c r="H359" s="93">
        <f t="shared" si="40"/>
        <v>33247.730000000214</v>
      </c>
      <c r="I359" s="113">
        <v>4</v>
      </c>
      <c r="J359" s="26">
        <f t="shared" si="38"/>
        <v>899687.52999999991</v>
      </c>
    </row>
    <row r="360" spans="1:10" ht="22.5" x14ac:dyDescent="0.25">
      <c r="A360" s="18">
        <v>359</v>
      </c>
      <c r="B360" s="31">
        <v>397207</v>
      </c>
      <c r="C360" s="32" t="s">
        <v>684</v>
      </c>
      <c r="D360" s="33" t="s">
        <v>624</v>
      </c>
      <c r="E360" s="79">
        <v>932935.26000000013</v>
      </c>
      <c r="F360" s="82">
        <v>899687.52999999991</v>
      </c>
      <c r="G360" s="93">
        <f t="shared" si="39"/>
        <v>899687.52999999991</v>
      </c>
      <c r="H360" s="93">
        <f t="shared" si="40"/>
        <v>33247.730000000214</v>
      </c>
      <c r="I360" s="113">
        <v>4</v>
      </c>
      <c r="J360" s="26">
        <f t="shared" si="38"/>
        <v>899687.52999999991</v>
      </c>
    </row>
    <row r="361" spans="1:10" x14ac:dyDescent="0.25">
      <c r="A361" s="18">
        <v>360</v>
      </c>
      <c r="B361" s="31">
        <v>397301</v>
      </c>
      <c r="C361" s="32" t="s">
        <v>685</v>
      </c>
      <c r="D361" s="30" t="s">
        <v>14</v>
      </c>
      <c r="E361" s="79">
        <v>932935.26000000013</v>
      </c>
      <c r="F361" s="82">
        <v>899687.52999999991</v>
      </c>
      <c r="G361" s="93">
        <f t="shared" si="39"/>
        <v>899687.52999999991</v>
      </c>
      <c r="H361" s="93">
        <f t="shared" si="40"/>
        <v>33247.730000000214</v>
      </c>
      <c r="I361" s="113">
        <v>4</v>
      </c>
      <c r="J361" s="26">
        <f t="shared" si="38"/>
        <v>899687.52999999991</v>
      </c>
    </row>
    <row r="362" spans="1:10" x14ac:dyDescent="0.25">
      <c r="A362" s="18">
        <v>361</v>
      </c>
      <c r="B362" s="31">
        <v>397302</v>
      </c>
      <c r="C362" s="32" t="s">
        <v>686</v>
      </c>
      <c r="D362" s="30" t="s">
        <v>14</v>
      </c>
      <c r="E362" s="79">
        <v>932935.26000000013</v>
      </c>
      <c r="F362" s="82">
        <v>899687.52999999991</v>
      </c>
      <c r="G362" s="93">
        <f t="shared" si="39"/>
        <v>899687.52999999991</v>
      </c>
      <c r="H362" s="93">
        <f t="shared" si="40"/>
        <v>33247.730000000214</v>
      </c>
      <c r="I362" s="113">
        <v>4</v>
      </c>
      <c r="J362" s="26">
        <f t="shared" si="38"/>
        <v>899687.52999999991</v>
      </c>
    </row>
    <row r="363" spans="1:10" ht="22.5" x14ac:dyDescent="0.25">
      <c r="A363" s="18">
        <v>362</v>
      </c>
      <c r="B363" s="31">
        <v>397303</v>
      </c>
      <c r="C363" s="32" t="s">
        <v>687</v>
      </c>
      <c r="D363" s="30" t="s">
        <v>14</v>
      </c>
      <c r="E363" s="79">
        <v>572749.33000000007</v>
      </c>
      <c r="F363" s="82">
        <v>552337.28499999992</v>
      </c>
      <c r="G363" s="93">
        <f t="shared" si="39"/>
        <v>552337.28499999992</v>
      </c>
      <c r="H363" s="93">
        <f t="shared" si="40"/>
        <v>20412.045000000158</v>
      </c>
      <c r="I363" s="113">
        <v>4</v>
      </c>
      <c r="J363" s="26">
        <f t="shared" si="38"/>
        <v>552337.28499999992</v>
      </c>
    </row>
    <row r="364" spans="1:10" x14ac:dyDescent="0.25">
      <c r="A364" s="18">
        <v>363</v>
      </c>
      <c r="B364" s="31">
        <v>397304</v>
      </c>
      <c r="C364" s="32" t="s">
        <v>688</v>
      </c>
      <c r="D364" s="30" t="s">
        <v>14</v>
      </c>
      <c r="E364" s="79">
        <v>932935.26000000013</v>
      </c>
      <c r="F364" s="82">
        <v>899687.52999999991</v>
      </c>
      <c r="G364" s="93">
        <f t="shared" si="39"/>
        <v>899687.52999999991</v>
      </c>
      <c r="H364" s="93">
        <f t="shared" si="40"/>
        <v>33247.730000000214</v>
      </c>
      <c r="I364" s="113">
        <v>4</v>
      </c>
      <c r="J364" s="26">
        <f t="shared" si="38"/>
        <v>899687.52999999991</v>
      </c>
    </row>
    <row r="365" spans="1:10" x14ac:dyDescent="0.25">
      <c r="A365" s="18">
        <v>364</v>
      </c>
      <c r="B365" s="31">
        <v>397305</v>
      </c>
      <c r="C365" s="32" t="s">
        <v>689</v>
      </c>
      <c r="D365" s="30" t="s">
        <v>14</v>
      </c>
      <c r="E365" s="79">
        <v>932935.26000000013</v>
      </c>
      <c r="F365" s="82">
        <v>899687.52999999991</v>
      </c>
      <c r="G365" s="93">
        <f t="shared" si="39"/>
        <v>899687.52999999991</v>
      </c>
      <c r="H365" s="93">
        <f t="shared" si="40"/>
        <v>33247.730000000214</v>
      </c>
      <c r="I365" s="113">
        <v>4</v>
      </c>
      <c r="J365" s="26">
        <f t="shared" si="38"/>
        <v>899687.52999999991</v>
      </c>
    </row>
    <row r="366" spans="1:10" x14ac:dyDescent="0.25">
      <c r="A366" s="18">
        <v>365</v>
      </c>
      <c r="B366" s="31">
        <v>397306</v>
      </c>
      <c r="C366" s="32" t="s">
        <v>690</v>
      </c>
      <c r="D366" s="30" t="s">
        <v>14</v>
      </c>
      <c r="E366" s="79">
        <v>572749.33000000007</v>
      </c>
      <c r="F366" s="82">
        <v>552337.28499999992</v>
      </c>
      <c r="G366" s="93">
        <f t="shared" si="39"/>
        <v>552337.28499999992</v>
      </c>
      <c r="H366" s="93">
        <f t="shared" si="40"/>
        <v>20412.045000000158</v>
      </c>
      <c r="I366" s="118">
        <v>4</v>
      </c>
      <c r="J366" s="26">
        <f t="shared" si="38"/>
        <v>552337.28499999992</v>
      </c>
    </row>
    <row r="367" spans="1:10" ht="22.5" x14ac:dyDescent="0.25">
      <c r="A367" s="18">
        <v>366</v>
      </c>
      <c r="B367" s="31">
        <v>397307</v>
      </c>
      <c r="C367" s="32" t="s">
        <v>691</v>
      </c>
      <c r="D367" s="30" t="s">
        <v>14</v>
      </c>
      <c r="E367" s="79">
        <v>932935.26000000013</v>
      </c>
      <c r="F367" s="82">
        <v>552337.28499999992</v>
      </c>
      <c r="G367" s="93">
        <f t="shared" si="39"/>
        <v>552337.28499999992</v>
      </c>
      <c r="H367" s="93">
        <f t="shared" si="40"/>
        <v>380597.97500000021</v>
      </c>
      <c r="I367" s="114">
        <v>5</v>
      </c>
      <c r="J367" s="26">
        <f>+E367</f>
        <v>932935.26000000013</v>
      </c>
    </row>
    <row r="368" spans="1:10" ht="22.5" x14ac:dyDescent="0.25">
      <c r="A368" s="18">
        <v>367</v>
      </c>
      <c r="B368" s="31">
        <v>397401</v>
      </c>
      <c r="C368" s="32" t="s">
        <v>348</v>
      </c>
      <c r="D368" s="30" t="s">
        <v>14</v>
      </c>
      <c r="E368" s="79">
        <v>932935.26000000013</v>
      </c>
      <c r="F368" s="81" t="s">
        <v>1295</v>
      </c>
      <c r="G368" s="93">
        <f t="shared" si="39"/>
        <v>932935.26000000013</v>
      </c>
      <c r="H368" s="93" t="s">
        <v>1301</v>
      </c>
      <c r="I368" s="122" t="s">
        <v>1300</v>
      </c>
      <c r="J368" s="26">
        <f t="shared" ref="J368:J414" si="41">+G368</f>
        <v>932935.26000000013</v>
      </c>
    </row>
    <row r="369" spans="1:10" ht="22.5" x14ac:dyDescent="0.25">
      <c r="A369" s="18">
        <v>368</v>
      </c>
      <c r="B369" s="31">
        <v>397501</v>
      </c>
      <c r="C369" s="32" t="s">
        <v>692</v>
      </c>
      <c r="D369" s="30" t="s">
        <v>14</v>
      </c>
      <c r="E369" s="79">
        <v>1018796.2000000001</v>
      </c>
      <c r="F369" s="82">
        <v>982488.46299999999</v>
      </c>
      <c r="G369" s="93">
        <f t="shared" si="39"/>
        <v>982488.46299999999</v>
      </c>
      <c r="H369" s="93">
        <f>+E369-F369</f>
        <v>36307.737000000081</v>
      </c>
      <c r="I369" s="113">
        <v>4</v>
      </c>
      <c r="J369" s="26">
        <f t="shared" si="41"/>
        <v>982488.46299999999</v>
      </c>
    </row>
    <row r="370" spans="1:10" ht="22.5" x14ac:dyDescent="0.25">
      <c r="A370" s="18">
        <v>369</v>
      </c>
      <c r="B370" s="31">
        <v>397502</v>
      </c>
      <c r="C370" s="32" t="s">
        <v>693</v>
      </c>
      <c r="D370" s="33" t="s">
        <v>491</v>
      </c>
      <c r="E370" s="79">
        <v>1018796.2000000001</v>
      </c>
      <c r="F370" s="82">
        <v>982488.46299999999</v>
      </c>
      <c r="G370" s="93">
        <f t="shared" si="39"/>
        <v>982488.46299999999</v>
      </c>
      <c r="H370" s="93">
        <f>+E370-F370</f>
        <v>36307.737000000081</v>
      </c>
      <c r="I370" s="113">
        <v>4</v>
      </c>
      <c r="J370" s="26">
        <f t="shared" si="41"/>
        <v>982488.46299999999</v>
      </c>
    </row>
    <row r="371" spans="1:10" x14ac:dyDescent="0.25">
      <c r="A371" s="18">
        <v>370</v>
      </c>
      <c r="B371" s="31">
        <v>397601</v>
      </c>
      <c r="C371" s="32" t="s">
        <v>694</v>
      </c>
      <c r="D371" s="30" t="s">
        <v>14</v>
      </c>
      <c r="E371" s="79">
        <v>932935.26000000013</v>
      </c>
      <c r="F371" s="82">
        <v>899687.52999999991</v>
      </c>
      <c r="G371" s="93">
        <f t="shared" si="39"/>
        <v>899687.52999999991</v>
      </c>
      <c r="H371" s="93">
        <f>+E371-F371</f>
        <v>33247.730000000214</v>
      </c>
      <c r="I371" s="113">
        <v>4</v>
      </c>
      <c r="J371" s="26">
        <f t="shared" si="41"/>
        <v>899687.52999999991</v>
      </c>
    </row>
    <row r="372" spans="1:10" ht="22.5" x14ac:dyDescent="0.25">
      <c r="A372" s="18">
        <v>371</v>
      </c>
      <c r="B372" s="31">
        <v>397701</v>
      </c>
      <c r="C372" s="32" t="s">
        <v>349</v>
      </c>
      <c r="D372" s="30" t="s">
        <v>14</v>
      </c>
      <c r="E372" s="79">
        <v>932935.26000000013</v>
      </c>
      <c r="F372" s="81" t="s">
        <v>1295</v>
      </c>
      <c r="G372" s="93">
        <f t="shared" si="39"/>
        <v>932935.26000000013</v>
      </c>
      <c r="H372" s="93" t="s">
        <v>1301</v>
      </c>
      <c r="I372" s="99" t="s">
        <v>1300</v>
      </c>
      <c r="J372" s="26">
        <f t="shared" si="41"/>
        <v>932935.26000000013</v>
      </c>
    </row>
    <row r="373" spans="1:10" x14ac:dyDescent="0.25">
      <c r="A373" s="18">
        <v>372</v>
      </c>
      <c r="B373" s="31">
        <v>397801</v>
      </c>
      <c r="C373" s="32" t="s">
        <v>695</v>
      </c>
      <c r="D373" s="30" t="s">
        <v>14</v>
      </c>
      <c r="E373" s="79">
        <v>572749.33000000007</v>
      </c>
      <c r="F373" s="82">
        <v>552337.28499999992</v>
      </c>
      <c r="G373" s="93">
        <f t="shared" si="39"/>
        <v>552337.28499999992</v>
      </c>
      <c r="H373" s="93">
        <f t="shared" ref="H373:H378" si="42">+E373-F373</f>
        <v>20412.045000000158</v>
      </c>
      <c r="I373" s="113">
        <v>4</v>
      </c>
      <c r="J373" s="26">
        <f t="shared" si="41"/>
        <v>552337.28499999992</v>
      </c>
    </row>
    <row r="374" spans="1:10" x14ac:dyDescent="0.25">
      <c r="A374" s="18">
        <v>373</v>
      </c>
      <c r="B374" s="31">
        <v>397802</v>
      </c>
      <c r="C374" s="32" t="s">
        <v>696</v>
      </c>
      <c r="D374" s="30" t="s">
        <v>14</v>
      </c>
      <c r="E374" s="79">
        <v>572749.33000000007</v>
      </c>
      <c r="F374" s="78">
        <v>552337.28499999992</v>
      </c>
      <c r="G374" s="93">
        <f t="shared" si="39"/>
        <v>552337.28499999992</v>
      </c>
      <c r="H374" s="93">
        <f t="shared" si="42"/>
        <v>20412.045000000158</v>
      </c>
      <c r="I374" s="113">
        <v>4</v>
      </c>
      <c r="J374" s="26">
        <f t="shared" si="41"/>
        <v>552337.28499999992</v>
      </c>
    </row>
    <row r="375" spans="1:10" ht="22.5" x14ac:dyDescent="0.25">
      <c r="A375" s="18">
        <v>374</v>
      </c>
      <c r="B375" s="31">
        <v>397803</v>
      </c>
      <c r="C375" s="32" t="s">
        <v>697</v>
      </c>
      <c r="D375" s="30" t="s">
        <v>14</v>
      </c>
      <c r="E375" s="79">
        <v>572749.33000000007</v>
      </c>
      <c r="F375" s="82">
        <v>552337.28499999992</v>
      </c>
      <c r="G375" s="93">
        <f t="shared" si="39"/>
        <v>552337.28499999992</v>
      </c>
      <c r="H375" s="93">
        <f t="shared" si="42"/>
        <v>20412.045000000158</v>
      </c>
      <c r="I375" s="113">
        <v>4</v>
      </c>
      <c r="J375" s="26">
        <f t="shared" si="41"/>
        <v>552337.28499999992</v>
      </c>
    </row>
    <row r="376" spans="1:10" x14ac:dyDescent="0.25">
      <c r="A376" s="18">
        <v>375</v>
      </c>
      <c r="B376" s="31">
        <v>397901</v>
      </c>
      <c r="C376" s="32" t="s">
        <v>698</v>
      </c>
      <c r="D376" s="30" t="s">
        <v>14</v>
      </c>
      <c r="E376" s="79">
        <v>572749.33000000007</v>
      </c>
      <c r="F376" s="82">
        <v>552337.28499999992</v>
      </c>
      <c r="G376" s="93">
        <f t="shared" si="39"/>
        <v>552337.28499999992</v>
      </c>
      <c r="H376" s="93">
        <f t="shared" si="42"/>
        <v>20412.045000000158</v>
      </c>
      <c r="I376" s="113">
        <v>4</v>
      </c>
      <c r="J376" s="26">
        <f t="shared" si="41"/>
        <v>552337.28499999992</v>
      </c>
    </row>
    <row r="377" spans="1:10" x14ac:dyDescent="0.25">
      <c r="A377" s="18">
        <v>376</v>
      </c>
      <c r="B377" s="31">
        <v>397902</v>
      </c>
      <c r="C377" s="32" t="s">
        <v>699</v>
      </c>
      <c r="D377" s="30" t="s">
        <v>14</v>
      </c>
      <c r="E377" s="79">
        <v>572749.33000000007</v>
      </c>
      <c r="F377" s="82">
        <v>552337.28499999992</v>
      </c>
      <c r="G377" s="93">
        <f t="shared" si="39"/>
        <v>552337.28499999992</v>
      </c>
      <c r="H377" s="93">
        <f t="shared" si="42"/>
        <v>20412.045000000158</v>
      </c>
      <c r="I377" s="113">
        <v>4</v>
      </c>
      <c r="J377" s="26">
        <f t="shared" si="41"/>
        <v>552337.28499999992</v>
      </c>
    </row>
    <row r="378" spans="1:10" ht="22.5" x14ac:dyDescent="0.25">
      <c r="A378" s="18">
        <v>377</v>
      </c>
      <c r="B378" s="31">
        <v>397903</v>
      </c>
      <c r="C378" s="32" t="s">
        <v>700</v>
      </c>
      <c r="D378" s="30" t="s">
        <v>14</v>
      </c>
      <c r="E378" s="79">
        <v>572749.33000000007</v>
      </c>
      <c r="F378" s="78">
        <v>552337.28499999992</v>
      </c>
      <c r="G378" s="93">
        <f t="shared" si="39"/>
        <v>552337.28499999992</v>
      </c>
      <c r="H378" s="93">
        <f t="shared" si="42"/>
        <v>20412.045000000158</v>
      </c>
      <c r="I378" s="113">
        <v>4</v>
      </c>
      <c r="J378" s="26">
        <f t="shared" si="41"/>
        <v>552337.28499999992</v>
      </c>
    </row>
    <row r="379" spans="1:10" ht="22.5" x14ac:dyDescent="0.25">
      <c r="A379" s="18">
        <v>378</v>
      </c>
      <c r="B379" s="39">
        <v>398001</v>
      </c>
      <c r="C379" s="29" t="s">
        <v>350</v>
      </c>
      <c r="D379" s="30" t="s">
        <v>14</v>
      </c>
      <c r="E379" s="77" t="s">
        <v>1295</v>
      </c>
      <c r="F379" s="82" t="s">
        <v>378</v>
      </c>
      <c r="G379" s="82" t="s">
        <v>378</v>
      </c>
      <c r="H379" s="93" t="s">
        <v>1301</v>
      </c>
      <c r="I379" s="96">
        <v>1</v>
      </c>
      <c r="J379" s="26" t="str">
        <f t="shared" si="41"/>
        <v>ISS 2001+90%</v>
      </c>
    </row>
    <row r="380" spans="1:10" ht="33.75" x14ac:dyDescent="0.25">
      <c r="A380" s="18">
        <v>379</v>
      </c>
      <c r="B380" s="39">
        <v>398002</v>
      </c>
      <c r="C380" s="29" t="s">
        <v>351</v>
      </c>
      <c r="D380" s="30" t="s">
        <v>14</v>
      </c>
      <c r="E380" s="77" t="s">
        <v>1295</v>
      </c>
      <c r="F380" s="82" t="s">
        <v>378</v>
      </c>
      <c r="G380" s="82" t="s">
        <v>378</v>
      </c>
      <c r="H380" s="93" t="s">
        <v>1301</v>
      </c>
      <c r="I380" s="96">
        <v>1</v>
      </c>
      <c r="J380" s="26" t="str">
        <f t="shared" si="41"/>
        <v>ISS 2001+90%</v>
      </c>
    </row>
    <row r="381" spans="1:10" ht="33.75" x14ac:dyDescent="0.25">
      <c r="A381" s="18">
        <v>380</v>
      </c>
      <c r="B381" s="31">
        <v>399201</v>
      </c>
      <c r="C381" s="32" t="s">
        <v>701</v>
      </c>
      <c r="D381" s="32" t="s">
        <v>1325</v>
      </c>
      <c r="E381" s="79">
        <v>35614.050000000003</v>
      </c>
      <c r="F381" s="81" t="s">
        <v>1295</v>
      </c>
      <c r="G381" s="93">
        <f t="shared" ref="G381:G386" si="43">+MIN(E381:F381)</f>
        <v>35614.050000000003</v>
      </c>
      <c r="H381" s="93" t="s">
        <v>1301</v>
      </c>
      <c r="I381" s="96" t="s">
        <v>1300</v>
      </c>
      <c r="J381" s="26">
        <f t="shared" si="41"/>
        <v>35614.050000000003</v>
      </c>
    </row>
    <row r="382" spans="1:10" ht="22.5" x14ac:dyDescent="0.25">
      <c r="A382" s="18">
        <v>381</v>
      </c>
      <c r="B382" s="31">
        <v>399501</v>
      </c>
      <c r="C382" s="32" t="s">
        <v>702</v>
      </c>
      <c r="D382" s="33" t="s">
        <v>703</v>
      </c>
      <c r="E382" s="79">
        <v>718000</v>
      </c>
      <c r="F382" s="81" t="s">
        <v>1295</v>
      </c>
      <c r="G382" s="93">
        <f t="shared" si="43"/>
        <v>718000</v>
      </c>
      <c r="H382" s="93" t="s">
        <v>1301</v>
      </c>
      <c r="I382" s="96" t="s">
        <v>1300</v>
      </c>
      <c r="J382" s="26">
        <f t="shared" si="41"/>
        <v>718000</v>
      </c>
    </row>
    <row r="383" spans="1:10" ht="101.25" x14ac:dyDescent="0.25">
      <c r="A383" s="18">
        <v>382</v>
      </c>
      <c r="B383" s="39">
        <v>399802</v>
      </c>
      <c r="C383" s="29" t="s">
        <v>352</v>
      </c>
      <c r="D383" s="30" t="s">
        <v>353</v>
      </c>
      <c r="E383" s="77" t="s">
        <v>1295</v>
      </c>
      <c r="F383" s="82">
        <v>6306000</v>
      </c>
      <c r="G383" s="93">
        <f t="shared" si="43"/>
        <v>6306000</v>
      </c>
      <c r="H383" s="93" t="s">
        <v>1301</v>
      </c>
      <c r="I383" s="96">
        <v>1</v>
      </c>
      <c r="J383" s="26">
        <f t="shared" si="41"/>
        <v>6306000</v>
      </c>
    </row>
    <row r="384" spans="1:10" ht="22.5" x14ac:dyDescent="0.25">
      <c r="A384" s="18">
        <v>383</v>
      </c>
      <c r="B384" s="39">
        <v>399804</v>
      </c>
      <c r="C384" s="30" t="s">
        <v>704</v>
      </c>
      <c r="D384" s="30" t="s">
        <v>63</v>
      </c>
      <c r="E384" s="77" t="s">
        <v>1295</v>
      </c>
      <c r="F384" s="82">
        <v>6306000</v>
      </c>
      <c r="G384" s="93">
        <f t="shared" si="43"/>
        <v>6306000</v>
      </c>
      <c r="H384" s="93" t="s">
        <v>1301</v>
      </c>
      <c r="I384" s="96">
        <v>1</v>
      </c>
      <c r="J384" s="26">
        <f t="shared" si="41"/>
        <v>6306000</v>
      </c>
    </row>
    <row r="385" spans="1:10" ht="45" x14ac:dyDescent="0.25">
      <c r="A385" s="18">
        <v>384</v>
      </c>
      <c r="B385" s="38">
        <v>399804</v>
      </c>
      <c r="C385" s="35" t="s">
        <v>704</v>
      </c>
      <c r="D385" s="33" t="s">
        <v>705</v>
      </c>
      <c r="E385" s="80">
        <v>5486000</v>
      </c>
      <c r="F385" s="81" t="s">
        <v>1295</v>
      </c>
      <c r="G385" s="93">
        <f t="shared" si="43"/>
        <v>5486000</v>
      </c>
      <c r="H385" s="93" t="s">
        <v>1301</v>
      </c>
      <c r="I385" s="96" t="s">
        <v>1300</v>
      </c>
      <c r="J385" s="26">
        <f t="shared" si="41"/>
        <v>5486000</v>
      </c>
    </row>
    <row r="386" spans="1:10" ht="101.25" x14ac:dyDescent="0.25">
      <c r="A386" s="18">
        <v>385</v>
      </c>
      <c r="B386" s="36">
        <v>402201</v>
      </c>
      <c r="C386" s="32" t="s">
        <v>706</v>
      </c>
      <c r="D386" s="48" t="s">
        <v>1323</v>
      </c>
      <c r="E386" s="79">
        <v>572749.33000000007</v>
      </c>
      <c r="F386" s="81" t="s">
        <v>1295</v>
      </c>
      <c r="G386" s="93">
        <f t="shared" si="43"/>
        <v>572749.33000000007</v>
      </c>
      <c r="H386" s="93" t="s">
        <v>1301</v>
      </c>
      <c r="I386" s="96" t="s">
        <v>1300</v>
      </c>
      <c r="J386" s="26">
        <f t="shared" si="41"/>
        <v>572749.33000000007</v>
      </c>
    </row>
    <row r="387" spans="1:10" ht="22.5" x14ac:dyDescent="0.25">
      <c r="A387" s="18">
        <v>386</v>
      </c>
      <c r="B387" s="40">
        <v>406501</v>
      </c>
      <c r="C387" s="29" t="s">
        <v>707</v>
      </c>
      <c r="D387" s="30" t="s">
        <v>14</v>
      </c>
      <c r="E387" s="77" t="s">
        <v>1295</v>
      </c>
      <c r="F387" s="82" t="s">
        <v>378</v>
      </c>
      <c r="G387" s="82" t="s">
        <v>378</v>
      </c>
      <c r="H387" s="93" t="s">
        <v>1301</v>
      </c>
      <c r="I387" s="96">
        <v>1</v>
      </c>
      <c r="J387" s="26" t="str">
        <f t="shared" si="41"/>
        <v>ISS 2001+90%</v>
      </c>
    </row>
    <row r="388" spans="1:10" ht="22.5" x14ac:dyDescent="0.25">
      <c r="A388" s="18">
        <v>387</v>
      </c>
      <c r="B388" s="40">
        <v>549002</v>
      </c>
      <c r="C388" s="29" t="s">
        <v>354</v>
      </c>
      <c r="D388" s="30" t="s">
        <v>14</v>
      </c>
      <c r="E388" s="77" t="s">
        <v>1295</v>
      </c>
      <c r="F388" s="82" t="s">
        <v>378</v>
      </c>
      <c r="G388" s="82" t="s">
        <v>378</v>
      </c>
      <c r="H388" s="93" t="s">
        <v>1301</v>
      </c>
      <c r="I388" s="96">
        <v>1</v>
      </c>
      <c r="J388" s="26" t="str">
        <f t="shared" si="41"/>
        <v>ISS 2001+90%</v>
      </c>
    </row>
    <row r="389" spans="1:10" ht="22.5" x14ac:dyDescent="0.25">
      <c r="A389" s="18">
        <v>388</v>
      </c>
      <c r="B389" s="39">
        <v>549011</v>
      </c>
      <c r="C389" s="29" t="s">
        <v>355</v>
      </c>
      <c r="D389" s="30" t="s">
        <v>14</v>
      </c>
      <c r="E389" s="77" t="s">
        <v>1295</v>
      </c>
      <c r="F389" s="78" t="s">
        <v>378</v>
      </c>
      <c r="G389" s="82" t="s">
        <v>378</v>
      </c>
      <c r="H389" s="93" t="s">
        <v>1301</v>
      </c>
      <c r="I389" s="96">
        <v>1</v>
      </c>
      <c r="J389" s="26" t="str">
        <f t="shared" si="41"/>
        <v>ISS 2001+90%</v>
      </c>
    </row>
    <row r="390" spans="1:10" ht="22.5" x14ac:dyDescent="0.25">
      <c r="A390" s="18">
        <v>389</v>
      </c>
      <c r="B390" s="39">
        <v>549012</v>
      </c>
      <c r="C390" s="29" t="s">
        <v>356</v>
      </c>
      <c r="D390" s="30" t="s">
        <v>14</v>
      </c>
      <c r="E390" s="77" t="s">
        <v>1295</v>
      </c>
      <c r="F390" s="78" t="s">
        <v>378</v>
      </c>
      <c r="G390" s="82" t="s">
        <v>378</v>
      </c>
      <c r="H390" s="93" t="s">
        <v>1301</v>
      </c>
      <c r="I390" s="96">
        <v>1</v>
      </c>
      <c r="J390" s="26" t="str">
        <f t="shared" si="41"/>
        <v>ISS 2001+90%</v>
      </c>
    </row>
    <row r="391" spans="1:10" ht="22.5" x14ac:dyDescent="0.25">
      <c r="A391" s="18">
        <v>390</v>
      </c>
      <c r="B391" s="39">
        <v>649802</v>
      </c>
      <c r="C391" s="29" t="s">
        <v>357</v>
      </c>
      <c r="D391" s="30" t="s">
        <v>14</v>
      </c>
      <c r="E391" s="77" t="s">
        <v>1295</v>
      </c>
      <c r="F391" s="78" t="s">
        <v>378</v>
      </c>
      <c r="G391" s="82" t="s">
        <v>378</v>
      </c>
      <c r="H391" s="93" t="s">
        <v>1301</v>
      </c>
      <c r="I391" s="96">
        <v>1</v>
      </c>
      <c r="J391" s="26" t="str">
        <f t="shared" si="41"/>
        <v>ISS 2001+90%</v>
      </c>
    </row>
    <row r="392" spans="1:10" ht="22.5" x14ac:dyDescent="0.25">
      <c r="A392" s="18">
        <v>391</v>
      </c>
      <c r="B392" s="39">
        <v>831905</v>
      </c>
      <c r="C392" s="29" t="s">
        <v>708</v>
      </c>
      <c r="D392" s="35" t="s">
        <v>14</v>
      </c>
      <c r="E392" s="77" t="s">
        <v>1295</v>
      </c>
      <c r="F392" s="78">
        <v>3464495.6399999997</v>
      </c>
      <c r="G392" s="93">
        <f>+MIN(E392:F392)</f>
        <v>3464495.6399999997</v>
      </c>
      <c r="H392" s="93" t="s">
        <v>1301</v>
      </c>
      <c r="I392" s="96">
        <v>1</v>
      </c>
      <c r="J392" s="26">
        <f t="shared" si="41"/>
        <v>3464495.6399999997</v>
      </c>
    </row>
    <row r="393" spans="1:10" ht="22.5" x14ac:dyDescent="0.25">
      <c r="A393" s="18">
        <v>392</v>
      </c>
      <c r="B393" s="40">
        <v>834203</v>
      </c>
      <c r="C393" s="29" t="s">
        <v>358</v>
      </c>
      <c r="D393" s="35" t="s">
        <v>14</v>
      </c>
      <c r="E393" s="77" t="s">
        <v>1295</v>
      </c>
      <c r="F393" s="82">
        <v>1184500</v>
      </c>
      <c r="G393" s="93">
        <f>+MIN(E393:F393)</f>
        <v>1184500</v>
      </c>
      <c r="H393" s="93" t="s">
        <v>1301</v>
      </c>
      <c r="I393" s="96">
        <v>1</v>
      </c>
      <c r="J393" s="26">
        <f t="shared" si="41"/>
        <v>1184500</v>
      </c>
    </row>
    <row r="394" spans="1:10" ht="22.5" x14ac:dyDescent="0.25">
      <c r="A394" s="18">
        <v>393</v>
      </c>
      <c r="B394" s="40">
        <v>834940</v>
      </c>
      <c r="C394" s="29" t="s">
        <v>359</v>
      </c>
      <c r="D394" s="30" t="s">
        <v>14</v>
      </c>
      <c r="E394" s="77" t="s">
        <v>1295</v>
      </c>
      <c r="F394" s="82" t="s">
        <v>378</v>
      </c>
      <c r="G394" s="82" t="s">
        <v>378</v>
      </c>
      <c r="H394" s="93" t="s">
        <v>1301</v>
      </c>
      <c r="I394" s="96">
        <v>1</v>
      </c>
      <c r="J394" s="26" t="str">
        <f t="shared" si="41"/>
        <v>ISS 2001+90%</v>
      </c>
    </row>
    <row r="395" spans="1:10" ht="22.5" x14ac:dyDescent="0.25">
      <c r="A395" s="18">
        <v>394</v>
      </c>
      <c r="B395" s="40">
        <v>834950</v>
      </c>
      <c r="C395" s="29" t="s">
        <v>360</v>
      </c>
      <c r="D395" s="30" t="s">
        <v>14</v>
      </c>
      <c r="E395" s="77" t="s">
        <v>1295</v>
      </c>
      <c r="F395" s="82" t="s">
        <v>378</v>
      </c>
      <c r="G395" s="82" t="s">
        <v>378</v>
      </c>
      <c r="H395" s="93" t="s">
        <v>1301</v>
      </c>
      <c r="I395" s="96">
        <v>1</v>
      </c>
      <c r="J395" s="26" t="str">
        <f t="shared" si="41"/>
        <v>ISS 2001+90%</v>
      </c>
    </row>
    <row r="396" spans="1:10" ht="22.5" x14ac:dyDescent="0.25">
      <c r="A396" s="18">
        <v>395</v>
      </c>
      <c r="B396" s="40">
        <v>841001</v>
      </c>
      <c r="C396" s="29" t="s">
        <v>361</v>
      </c>
      <c r="D396" s="30" t="s">
        <v>14</v>
      </c>
      <c r="E396" s="77" t="s">
        <v>1295</v>
      </c>
      <c r="F396" s="82" t="s">
        <v>378</v>
      </c>
      <c r="G396" s="82" t="s">
        <v>378</v>
      </c>
      <c r="H396" s="93" t="s">
        <v>1301</v>
      </c>
      <c r="I396" s="96">
        <v>1</v>
      </c>
      <c r="J396" s="26" t="str">
        <f t="shared" si="41"/>
        <v>ISS 2001+90%</v>
      </c>
    </row>
    <row r="397" spans="1:10" ht="33.75" x14ac:dyDescent="0.25">
      <c r="A397" s="18">
        <v>396</v>
      </c>
      <c r="B397" s="39">
        <v>861102</v>
      </c>
      <c r="C397" s="29" t="s">
        <v>709</v>
      </c>
      <c r="D397" s="35" t="s">
        <v>14</v>
      </c>
      <c r="E397" s="77" t="s">
        <v>1295</v>
      </c>
      <c r="F397" s="78">
        <v>875499.99999999988</v>
      </c>
      <c r="G397" s="93">
        <f>+MIN(E397:F397)</f>
        <v>875499.99999999988</v>
      </c>
      <c r="H397" s="93" t="s">
        <v>1301</v>
      </c>
      <c r="I397" s="96">
        <v>1</v>
      </c>
      <c r="J397" s="26">
        <f t="shared" si="41"/>
        <v>875499.99999999988</v>
      </c>
    </row>
    <row r="398" spans="1:10" ht="22.5" x14ac:dyDescent="0.25">
      <c r="A398" s="18">
        <v>397</v>
      </c>
      <c r="B398" s="39">
        <v>862007</v>
      </c>
      <c r="C398" s="29" t="s">
        <v>710</v>
      </c>
      <c r="D398" s="35" t="s">
        <v>14</v>
      </c>
      <c r="E398" s="77" t="s">
        <v>1295</v>
      </c>
      <c r="F398" s="78">
        <v>1092727</v>
      </c>
      <c r="G398" s="93">
        <f>+MIN(E398:F398)</f>
        <v>1092727</v>
      </c>
      <c r="H398" s="93" t="s">
        <v>1301</v>
      </c>
      <c r="I398" s="96">
        <v>1</v>
      </c>
      <c r="J398" s="26">
        <f t="shared" si="41"/>
        <v>1092727</v>
      </c>
    </row>
    <row r="399" spans="1:10" ht="22.5" x14ac:dyDescent="0.25">
      <c r="A399" s="18">
        <v>398</v>
      </c>
      <c r="B399" s="39">
        <v>862324</v>
      </c>
      <c r="C399" s="29" t="s">
        <v>711</v>
      </c>
      <c r="D399" s="30" t="s">
        <v>14</v>
      </c>
      <c r="E399" s="77" t="s">
        <v>1295</v>
      </c>
      <c r="F399" s="78" t="s">
        <v>378</v>
      </c>
      <c r="G399" s="82" t="s">
        <v>378</v>
      </c>
      <c r="H399" s="93" t="s">
        <v>1301</v>
      </c>
      <c r="I399" s="96">
        <v>1</v>
      </c>
      <c r="J399" s="26" t="str">
        <f t="shared" si="41"/>
        <v>ISS 2001+90%</v>
      </c>
    </row>
    <row r="400" spans="1:10" ht="22.5" x14ac:dyDescent="0.25">
      <c r="A400" s="18">
        <v>399</v>
      </c>
      <c r="B400" s="40">
        <v>862602</v>
      </c>
      <c r="C400" s="29" t="s">
        <v>362</v>
      </c>
      <c r="D400" s="35" t="s">
        <v>14</v>
      </c>
      <c r="E400" s="77" t="s">
        <v>1295</v>
      </c>
      <c r="F400" s="82">
        <v>509849.99999999994</v>
      </c>
      <c r="G400" s="93">
        <f>+MIN(E400:F400)</f>
        <v>509849.99999999994</v>
      </c>
      <c r="H400" s="93" t="s">
        <v>1301</v>
      </c>
      <c r="I400" s="96">
        <v>1</v>
      </c>
      <c r="J400" s="26">
        <f t="shared" si="41"/>
        <v>509849.99999999994</v>
      </c>
    </row>
    <row r="401" spans="1:10" ht="33.75" x14ac:dyDescent="0.25">
      <c r="A401" s="18">
        <v>400</v>
      </c>
      <c r="B401" s="40">
        <v>862801</v>
      </c>
      <c r="C401" s="29" t="s">
        <v>363</v>
      </c>
      <c r="D401" s="30" t="s">
        <v>14</v>
      </c>
      <c r="E401" s="77" t="s">
        <v>1295</v>
      </c>
      <c r="F401" s="82" t="s">
        <v>378</v>
      </c>
      <c r="G401" s="82" t="s">
        <v>378</v>
      </c>
      <c r="H401" s="93" t="s">
        <v>1301</v>
      </c>
      <c r="I401" s="96">
        <v>1</v>
      </c>
      <c r="J401" s="26" t="str">
        <f t="shared" si="41"/>
        <v>ISS 2001+90%</v>
      </c>
    </row>
    <row r="402" spans="1:10" ht="33.75" x14ac:dyDescent="0.25">
      <c r="A402" s="18">
        <v>401</v>
      </c>
      <c r="B402" s="40">
        <v>862802</v>
      </c>
      <c r="C402" s="29" t="s">
        <v>364</v>
      </c>
      <c r="D402" s="30" t="s">
        <v>14</v>
      </c>
      <c r="E402" s="77" t="s">
        <v>1295</v>
      </c>
      <c r="F402" s="82" t="s">
        <v>378</v>
      </c>
      <c r="G402" s="82" t="s">
        <v>378</v>
      </c>
      <c r="H402" s="93" t="s">
        <v>1301</v>
      </c>
      <c r="I402" s="96">
        <v>1</v>
      </c>
      <c r="J402" s="26" t="str">
        <f t="shared" si="41"/>
        <v>ISS 2001+90%</v>
      </c>
    </row>
    <row r="403" spans="1:10" ht="33.75" x14ac:dyDescent="0.25">
      <c r="A403" s="18">
        <v>402</v>
      </c>
      <c r="B403" s="40">
        <v>862803</v>
      </c>
      <c r="C403" s="29" t="s">
        <v>365</v>
      </c>
      <c r="D403" s="30" t="s">
        <v>14</v>
      </c>
      <c r="E403" s="77" t="s">
        <v>1295</v>
      </c>
      <c r="F403" s="82" t="s">
        <v>378</v>
      </c>
      <c r="G403" s="82" t="s">
        <v>378</v>
      </c>
      <c r="H403" s="93" t="s">
        <v>1301</v>
      </c>
      <c r="I403" s="96">
        <v>1</v>
      </c>
      <c r="J403" s="26" t="str">
        <f t="shared" si="41"/>
        <v>ISS 2001+90%</v>
      </c>
    </row>
    <row r="404" spans="1:10" ht="33.75" x14ac:dyDescent="0.25">
      <c r="A404" s="18">
        <v>403</v>
      </c>
      <c r="B404" s="40">
        <v>862804</v>
      </c>
      <c r="C404" s="29" t="s">
        <v>366</v>
      </c>
      <c r="D404" s="30" t="s">
        <v>14</v>
      </c>
      <c r="E404" s="77" t="s">
        <v>1295</v>
      </c>
      <c r="F404" s="82" t="s">
        <v>378</v>
      </c>
      <c r="G404" s="82" t="s">
        <v>378</v>
      </c>
      <c r="H404" s="93" t="s">
        <v>1301</v>
      </c>
      <c r="I404" s="96">
        <v>1</v>
      </c>
      <c r="J404" s="26" t="str">
        <f t="shared" si="41"/>
        <v>ISS 2001+90%</v>
      </c>
    </row>
    <row r="405" spans="1:10" ht="33.75" x14ac:dyDescent="0.25">
      <c r="A405" s="18">
        <v>404</v>
      </c>
      <c r="B405" s="40">
        <v>862805</v>
      </c>
      <c r="C405" s="29" t="s">
        <v>367</v>
      </c>
      <c r="D405" s="30" t="s">
        <v>14</v>
      </c>
      <c r="E405" s="77" t="s">
        <v>1295</v>
      </c>
      <c r="F405" s="82" t="s">
        <v>378</v>
      </c>
      <c r="G405" s="82" t="s">
        <v>378</v>
      </c>
      <c r="H405" s="93" t="s">
        <v>1301</v>
      </c>
      <c r="I405" s="96">
        <v>1</v>
      </c>
      <c r="J405" s="26" t="str">
        <f t="shared" si="41"/>
        <v>ISS 2001+90%</v>
      </c>
    </row>
    <row r="406" spans="1:10" ht="33.75" x14ac:dyDescent="0.25">
      <c r="A406" s="18">
        <v>405</v>
      </c>
      <c r="B406" s="40">
        <v>862806</v>
      </c>
      <c r="C406" s="29" t="s">
        <v>368</v>
      </c>
      <c r="D406" s="30" t="s">
        <v>14</v>
      </c>
      <c r="E406" s="77" t="s">
        <v>1295</v>
      </c>
      <c r="F406" s="82" t="s">
        <v>378</v>
      </c>
      <c r="G406" s="82" t="s">
        <v>378</v>
      </c>
      <c r="H406" s="93" t="s">
        <v>1301</v>
      </c>
      <c r="I406" s="96">
        <v>1</v>
      </c>
      <c r="J406" s="26" t="str">
        <f t="shared" si="41"/>
        <v>ISS 2001+90%</v>
      </c>
    </row>
    <row r="407" spans="1:10" ht="33.75" x14ac:dyDescent="0.25">
      <c r="A407" s="18">
        <v>406</v>
      </c>
      <c r="B407" s="40">
        <v>862807</v>
      </c>
      <c r="C407" s="29" t="s">
        <v>369</v>
      </c>
      <c r="D407" s="30" t="s">
        <v>14</v>
      </c>
      <c r="E407" s="77" t="s">
        <v>1295</v>
      </c>
      <c r="F407" s="82" t="s">
        <v>378</v>
      </c>
      <c r="G407" s="82" t="s">
        <v>378</v>
      </c>
      <c r="H407" s="93" t="s">
        <v>1301</v>
      </c>
      <c r="I407" s="96">
        <v>1</v>
      </c>
      <c r="J407" s="26" t="str">
        <f t="shared" si="41"/>
        <v>ISS 2001+90%</v>
      </c>
    </row>
    <row r="408" spans="1:10" ht="33.75" x14ac:dyDescent="0.25">
      <c r="A408" s="18">
        <v>407</v>
      </c>
      <c r="B408" s="40">
        <v>864205</v>
      </c>
      <c r="C408" s="29" t="s">
        <v>370</v>
      </c>
      <c r="D408" s="30" t="s">
        <v>14</v>
      </c>
      <c r="E408" s="77" t="s">
        <v>1295</v>
      </c>
      <c r="F408" s="82" t="s">
        <v>378</v>
      </c>
      <c r="G408" s="82" t="s">
        <v>378</v>
      </c>
      <c r="H408" s="93" t="s">
        <v>1301</v>
      </c>
      <c r="I408" s="99">
        <v>1</v>
      </c>
      <c r="J408" s="26" t="str">
        <f t="shared" si="41"/>
        <v>ISS 2001+90%</v>
      </c>
    </row>
    <row r="409" spans="1:10" x14ac:dyDescent="0.25">
      <c r="A409" s="18">
        <v>408</v>
      </c>
      <c r="B409" s="36">
        <v>871111</v>
      </c>
      <c r="C409" s="32" t="s">
        <v>712</v>
      </c>
      <c r="D409" s="48" t="s">
        <v>8</v>
      </c>
      <c r="E409" s="79">
        <v>42105.08</v>
      </c>
      <c r="F409" s="82">
        <v>40623.175598495996</v>
      </c>
      <c r="G409" s="93">
        <f t="shared" ref="G409:G423" si="44">+MIN(E409:F409)</f>
        <v>40623.175598495996</v>
      </c>
      <c r="H409" s="93">
        <f>+E409-F409</f>
        <v>1481.9044015040054</v>
      </c>
      <c r="I409" s="113">
        <v>4</v>
      </c>
      <c r="J409" s="26">
        <f t="shared" si="41"/>
        <v>40623.175598495996</v>
      </c>
    </row>
    <row r="410" spans="1:10" ht="22.5" x14ac:dyDescent="0.25">
      <c r="A410" s="18">
        <v>409</v>
      </c>
      <c r="B410" s="36">
        <v>871121</v>
      </c>
      <c r="C410" s="32" t="s">
        <v>713</v>
      </c>
      <c r="D410" s="48" t="s">
        <v>8</v>
      </c>
      <c r="E410" s="79">
        <v>42105.08</v>
      </c>
      <c r="F410" s="82">
        <v>40623.175598495996</v>
      </c>
      <c r="G410" s="93">
        <f t="shared" si="44"/>
        <v>40623.175598495996</v>
      </c>
      <c r="H410" s="93">
        <f>+E410-F410</f>
        <v>1481.9044015040054</v>
      </c>
      <c r="I410" s="113">
        <v>4</v>
      </c>
      <c r="J410" s="26">
        <f t="shared" si="41"/>
        <v>40623.175598495996</v>
      </c>
    </row>
    <row r="411" spans="1:10" x14ac:dyDescent="0.25">
      <c r="A411" s="18">
        <v>410</v>
      </c>
      <c r="B411" s="36">
        <v>872002</v>
      </c>
      <c r="C411" s="32" t="s">
        <v>714</v>
      </c>
      <c r="D411" s="48" t="s">
        <v>8</v>
      </c>
      <c r="E411" s="79">
        <v>49666.060000000005</v>
      </c>
      <c r="F411" s="82">
        <v>47900.604710873595</v>
      </c>
      <c r="G411" s="93">
        <f t="shared" si="44"/>
        <v>47900.604710873595</v>
      </c>
      <c r="H411" s="93">
        <f>+E411-F411</f>
        <v>1765.4552891264102</v>
      </c>
      <c r="I411" s="113">
        <v>4</v>
      </c>
      <c r="J411" s="26">
        <f t="shared" si="41"/>
        <v>47900.604710873595</v>
      </c>
    </row>
    <row r="412" spans="1:10" ht="45" x14ac:dyDescent="0.25">
      <c r="A412" s="18">
        <v>411</v>
      </c>
      <c r="B412" s="36">
        <v>872202</v>
      </c>
      <c r="C412" s="32" t="s">
        <v>715</v>
      </c>
      <c r="D412" s="32" t="s">
        <v>1324</v>
      </c>
      <c r="E412" s="79">
        <v>2153151.0760000004</v>
      </c>
      <c r="F412" s="81" t="s">
        <v>1295</v>
      </c>
      <c r="G412" s="93">
        <f t="shared" si="44"/>
        <v>2153151.0760000004</v>
      </c>
      <c r="H412" s="93" t="s">
        <v>1301</v>
      </c>
      <c r="I412" s="96" t="s">
        <v>1300</v>
      </c>
      <c r="J412" s="26">
        <f t="shared" si="41"/>
        <v>2153151.0760000004</v>
      </c>
    </row>
    <row r="413" spans="1:10" ht="33.75" x14ac:dyDescent="0.25">
      <c r="A413" s="18">
        <v>412</v>
      </c>
      <c r="B413" s="36">
        <v>872520</v>
      </c>
      <c r="C413" s="32" t="s">
        <v>716</v>
      </c>
      <c r="D413" s="32" t="s">
        <v>1325</v>
      </c>
      <c r="E413" s="79">
        <v>112365.13000000002</v>
      </c>
      <c r="F413" s="81" t="s">
        <v>1295</v>
      </c>
      <c r="G413" s="93">
        <f t="shared" si="44"/>
        <v>112365.13000000002</v>
      </c>
      <c r="H413" s="93" t="s">
        <v>1301</v>
      </c>
      <c r="I413" s="96" t="s">
        <v>1300</v>
      </c>
      <c r="J413" s="26">
        <f t="shared" si="41"/>
        <v>112365.13000000002</v>
      </c>
    </row>
    <row r="414" spans="1:10" ht="22.5" x14ac:dyDescent="0.25">
      <c r="A414" s="18">
        <v>413</v>
      </c>
      <c r="B414" s="36">
        <v>873501</v>
      </c>
      <c r="C414" s="32" t="s">
        <v>717</v>
      </c>
      <c r="D414" s="30" t="s">
        <v>14</v>
      </c>
      <c r="E414" s="88">
        <v>94369.590000000011</v>
      </c>
      <c r="F414" s="89">
        <v>246338.63499999998</v>
      </c>
      <c r="G414" s="93">
        <f t="shared" si="44"/>
        <v>94369.590000000011</v>
      </c>
      <c r="H414" s="93">
        <f t="shared" ref="H414:H423" si="45">+E414-F414</f>
        <v>-151969.04499999998</v>
      </c>
      <c r="I414" s="109">
        <v>2</v>
      </c>
      <c r="J414" s="26">
        <f t="shared" si="41"/>
        <v>94369.590000000011</v>
      </c>
    </row>
    <row r="415" spans="1:10" ht="22.5" x14ac:dyDescent="0.25">
      <c r="A415" s="18">
        <v>414</v>
      </c>
      <c r="B415" s="36">
        <v>874111</v>
      </c>
      <c r="C415" s="32" t="s">
        <v>718</v>
      </c>
      <c r="D415" s="30" t="s">
        <v>14</v>
      </c>
      <c r="E415" s="79">
        <v>2065503.8290000001</v>
      </c>
      <c r="F415" s="82">
        <v>1684914.8539999998</v>
      </c>
      <c r="G415" s="93">
        <f t="shared" si="44"/>
        <v>1684914.8539999998</v>
      </c>
      <c r="H415" s="93">
        <f t="shared" si="45"/>
        <v>380588.97500000033</v>
      </c>
      <c r="I415" s="114">
        <v>5</v>
      </c>
      <c r="J415" s="26">
        <f t="shared" ref="J415:J423" si="46">+E415</f>
        <v>2065503.8290000001</v>
      </c>
    </row>
    <row r="416" spans="1:10" ht="64.5" customHeight="1" x14ac:dyDescent="0.25">
      <c r="A416" s="18">
        <v>415</v>
      </c>
      <c r="B416" s="36">
        <v>874112</v>
      </c>
      <c r="C416" s="32" t="s">
        <v>719</v>
      </c>
      <c r="D416" s="30" t="s">
        <v>14</v>
      </c>
      <c r="E416" s="79">
        <v>2704397.4680000003</v>
      </c>
      <c r="F416" s="82">
        <v>2203756.7689999999</v>
      </c>
      <c r="G416" s="93">
        <f t="shared" si="44"/>
        <v>2203756.7689999999</v>
      </c>
      <c r="H416" s="93">
        <f t="shared" si="45"/>
        <v>500640.69900000049</v>
      </c>
      <c r="I416" s="115">
        <v>5</v>
      </c>
      <c r="J416" s="26">
        <f t="shared" si="46"/>
        <v>2704397.4680000003</v>
      </c>
    </row>
    <row r="417" spans="1:10" ht="22.5" x14ac:dyDescent="0.25">
      <c r="A417" s="18">
        <v>416</v>
      </c>
      <c r="B417" s="36">
        <v>874113</v>
      </c>
      <c r="C417" s="32" t="s">
        <v>720</v>
      </c>
      <c r="D417" s="30" t="s">
        <v>14</v>
      </c>
      <c r="E417" s="79">
        <v>1249960.4260000002</v>
      </c>
      <c r="F417" s="82">
        <v>1022616.6939999999</v>
      </c>
      <c r="G417" s="93">
        <f t="shared" si="44"/>
        <v>1022616.6939999999</v>
      </c>
      <c r="H417" s="93">
        <f t="shared" si="45"/>
        <v>227343.73200000031</v>
      </c>
      <c r="I417" s="123">
        <v>3</v>
      </c>
      <c r="J417" s="26">
        <f t="shared" si="46"/>
        <v>1249960.4260000002</v>
      </c>
    </row>
    <row r="418" spans="1:10" ht="22.5" x14ac:dyDescent="0.25">
      <c r="A418" s="18">
        <v>417</v>
      </c>
      <c r="B418" s="31">
        <v>874114</v>
      </c>
      <c r="C418" s="32" t="s">
        <v>721</v>
      </c>
      <c r="D418" s="30" t="s">
        <v>14</v>
      </c>
      <c r="E418" s="79">
        <v>1642427.2570000002</v>
      </c>
      <c r="F418" s="82">
        <v>1341336.6479999998</v>
      </c>
      <c r="G418" s="93">
        <f t="shared" si="44"/>
        <v>1341336.6479999998</v>
      </c>
      <c r="H418" s="93">
        <f t="shared" si="45"/>
        <v>301090.6090000004</v>
      </c>
      <c r="I418" s="114">
        <v>5</v>
      </c>
      <c r="J418" s="26">
        <f t="shared" si="46"/>
        <v>1642427.2570000002</v>
      </c>
    </row>
    <row r="419" spans="1:10" ht="22.5" x14ac:dyDescent="0.25">
      <c r="A419" s="18">
        <v>418</v>
      </c>
      <c r="B419" s="31">
        <v>874121</v>
      </c>
      <c r="C419" s="32" t="s">
        <v>722</v>
      </c>
      <c r="D419" s="30" t="s">
        <v>14</v>
      </c>
      <c r="E419" s="79">
        <v>2065503.8290000001</v>
      </c>
      <c r="F419" s="82">
        <v>1684914.8539999998</v>
      </c>
      <c r="G419" s="93">
        <f t="shared" si="44"/>
        <v>1684914.8539999998</v>
      </c>
      <c r="H419" s="93">
        <f t="shared" si="45"/>
        <v>380588.97500000033</v>
      </c>
      <c r="I419" s="114">
        <v>5</v>
      </c>
      <c r="J419" s="26">
        <f t="shared" si="46"/>
        <v>2065503.8290000001</v>
      </c>
    </row>
    <row r="420" spans="1:10" ht="22.5" x14ac:dyDescent="0.25">
      <c r="A420" s="18">
        <v>419</v>
      </c>
      <c r="B420" s="31">
        <v>874122</v>
      </c>
      <c r="C420" s="32" t="s">
        <v>723</v>
      </c>
      <c r="D420" s="30" t="s">
        <v>14</v>
      </c>
      <c r="E420" s="79">
        <v>2704397.4680000003</v>
      </c>
      <c r="F420" s="82">
        <v>2203756.7689999999</v>
      </c>
      <c r="G420" s="93">
        <f t="shared" si="44"/>
        <v>2203756.7689999999</v>
      </c>
      <c r="H420" s="93">
        <f t="shared" si="45"/>
        <v>500640.69900000049</v>
      </c>
      <c r="I420" s="114">
        <v>5</v>
      </c>
      <c r="J420" s="26">
        <f t="shared" si="46"/>
        <v>2704397.4680000003</v>
      </c>
    </row>
    <row r="421" spans="1:10" ht="22.5" x14ac:dyDescent="0.25">
      <c r="A421" s="18">
        <v>420</v>
      </c>
      <c r="B421" s="31">
        <v>874123</v>
      </c>
      <c r="C421" s="32" t="s">
        <v>724</v>
      </c>
      <c r="D421" s="30" t="s">
        <v>14</v>
      </c>
      <c r="E421" s="79">
        <v>1249960.4260000002</v>
      </c>
      <c r="F421" s="78">
        <v>1022616.6939999999</v>
      </c>
      <c r="G421" s="93">
        <f t="shared" si="44"/>
        <v>1022616.6939999999</v>
      </c>
      <c r="H421" s="93">
        <f t="shared" si="45"/>
        <v>227343.73200000031</v>
      </c>
      <c r="I421" s="114">
        <v>5</v>
      </c>
      <c r="J421" s="26">
        <f t="shared" si="46"/>
        <v>1249960.4260000002</v>
      </c>
    </row>
    <row r="422" spans="1:10" ht="22.5" x14ac:dyDescent="0.25">
      <c r="A422" s="18">
        <v>421</v>
      </c>
      <c r="B422" s="31">
        <v>874124</v>
      </c>
      <c r="C422" s="32" t="s">
        <v>725</v>
      </c>
      <c r="D422" s="30" t="s">
        <v>14</v>
      </c>
      <c r="E422" s="79">
        <v>1642427.2570000002</v>
      </c>
      <c r="F422" s="78">
        <v>1341336.6479999998</v>
      </c>
      <c r="G422" s="93">
        <f t="shared" si="44"/>
        <v>1341336.6479999998</v>
      </c>
      <c r="H422" s="93">
        <f t="shared" si="45"/>
        <v>301090.6090000004</v>
      </c>
      <c r="I422" s="114">
        <v>5</v>
      </c>
      <c r="J422" s="26">
        <f t="shared" si="46"/>
        <v>1642427.2570000002</v>
      </c>
    </row>
    <row r="423" spans="1:10" ht="33.75" x14ac:dyDescent="0.25">
      <c r="A423" s="18">
        <v>422</v>
      </c>
      <c r="B423" s="31">
        <v>874125</v>
      </c>
      <c r="C423" s="32" t="s">
        <v>726</v>
      </c>
      <c r="D423" s="30" t="s">
        <v>14</v>
      </c>
      <c r="E423" s="79">
        <v>2065503.8290000001</v>
      </c>
      <c r="F423" s="82">
        <v>1684914.8539999998</v>
      </c>
      <c r="G423" s="93">
        <f t="shared" si="44"/>
        <v>1684914.8539999998</v>
      </c>
      <c r="H423" s="93">
        <f t="shared" si="45"/>
        <v>380588.97500000033</v>
      </c>
      <c r="I423" s="114">
        <v>5</v>
      </c>
      <c r="J423" s="26">
        <f t="shared" si="46"/>
        <v>2065503.8290000001</v>
      </c>
    </row>
    <row r="424" spans="1:10" ht="22.5" x14ac:dyDescent="0.25">
      <c r="A424" s="18">
        <v>423</v>
      </c>
      <c r="B424" s="39">
        <v>874130</v>
      </c>
      <c r="C424" s="29" t="s">
        <v>371</v>
      </c>
      <c r="D424" s="30" t="s">
        <v>14</v>
      </c>
      <c r="E424" s="77" t="s">
        <v>1295</v>
      </c>
      <c r="F424" s="82" t="s">
        <v>378</v>
      </c>
      <c r="G424" s="82" t="s">
        <v>378</v>
      </c>
      <c r="H424" s="93" t="s">
        <v>1301</v>
      </c>
      <c r="I424" s="122">
        <v>1</v>
      </c>
      <c r="J424" s="26" t="str">
        <f>+G424</f>
        <v>ISS 2001+90%</v>
      </c>
    </row>
    <row r="425" spans="1:10" ht="22.5" x14ac:dyDescent="0.25">
      <c r="A425" s="18">
        <v>424</v>
      </c>
      <c r="B425" s="31">
        <v>874131</v>
      </c>
      <c r="C425" s="32" t="s">
        <v>727</v>
      </c>
      <c r="D425" s="30" t="s">
        <v>14</v>
      </c>
      <c r="E425" s="79">
        <v>1249960.4260000002</v>
      </c>
      <c r="F425" s="82">
        <v>1022616.6939999999</v>
      </c>
      <c r="G425" s="93">
        <f>+MIN(E425:F425)</f>
        <v>1022616.6939999999</v>
      </c>
      <c r="H425" s="93">
        <f>+E425-F425</f>
        <v>227343.73200000031</v>
      </c>
      <c r="I425" s="114">
        <v>5</v>
      </c>
      <c r="J425" s="26">
        <f>+E425</f>
        <v>1249960.4260000002</v>
      </c>
    </row>
    <row r="426" spans="1:10" ht="22.5" x14ac:dyDescent="0.25">
      <c r="A426" s="18">
        <v>425</v>
      </c>
      <c r="B426" s="31">
        <v>874132</v>
      </c>
      <c r="C426" s="32" t="s">
        <v>728</v>
      </c>
      <c r="D426" s="30" t="s">
        <v>14</v>
      </c>
      <c r="E426" s="79">
        <v>1642427.2570000002</v>
      </c>
      <c r="F426" s="82">
        <v>1341336.6479999998</v>
      </c>
      <c r="G426" s="93">
        <f>+MIN(E426:F426)</f>
        <v>1341336.6479999998</v>
      </c>
      <c r="H426" s="93">
        <f>+E426-F426</f>
        <v>301090.6090000004</v>
      </c>
      <c r="I426" s="114">
        <v>5</v>
      </c>
      <c r="J426" s="26">
        <f>+E426</f>
        <v>1642427.2570000002</v>
      </c>
    </row>
    <row r="427" spans="1:10" ht="180" x14ac:dyDescent="0.25">
      <c r="A427" s="18">
        <v>426</v>
      </c>
      <c r="B427" s="27">
        <v>874133</v>
      </c>
      <c r="C427" s="35" t="s">
        <v>729</v>
      </c>
      <c r="D427" s="33" t="s">
        <v>730</v>
      </c>
      <c r="E427" s="80">
        <v>3696000</v>
      </c>
      <c r="F427" s="82">
        <v>3830937.0399999996</v>
      </c>
      <c r="G427" s="93">
        <f>+MIN(E427:F427)</f>
        <v>3696000</v>
      </c>
      <c r="H427" s="93">
        <f>+E427-F427</f>
        <v>-134937.03999999957</v>
      </c>
      <c r="I427" s="106">
        <v>2</v>
      </c>
      <c r="J427" s="26">
        <f>+G427</f>
        <v>3696000</v>
      </c>
    </row>
    <row r="428" spans="1:10" ht="33.75" x14ac:dyDescent="0.25">
      <c r="A428" s="18">
        <v>427</v>
      </c>
      <c r="B428" s="31">
        <v>874134</v>
      </c>
      <c r="C428" s="32" t="s">
        <v>731</v>
      </c>
      <c r="D428" s="30" t="s">
        <v>14</v>
      </c>
      <c r="E428" s="79">
        <v>2065503.8290000001</v>
      </c>
      <c r="F428" s="82">
        <v>1684914.8539999998</v>
      </c>
      <c r="G428" s="93">
        <f>+MIN(E428:F428)</f>
        <v>1684914.8539999998</v>
      </c>
      <c r="H428" s="93">
        <f>+E428-F428</f>
        <v>380588.97500000033</v>
      </c>
      <c r="I428" s="114">
        <v>5</v>
      </c>
      <c r="J428" s="26">
        <f>+E428</f>
        <v>2065503.8290000001</v>
      </c>
    </row>
    <row r="429" spans="1:10" ht="22.5" x14ac:dyDescent="0.25">
      <c r="A429" s="18">
        <v>428</v>
      </c>
      <c r="B429" s="31">
        <v>874301</v>
      </c>
      <c r="C429" s="32" t="s">
        <v>732</v>
      </c>
      <c r="D429" s="30" t="s">
        <v>14</v>
      </c>
      <c r="E429" s="79">
        <v>1919851.0260000003</v>
      </c>
      <c r="F429" s="82">
        <v>1566631.1099999999</v>
      </c>
      <c r="G429" s="93">
        <f>+MIN(E429:F429)</f>
        <v>1566631.1099999999</v>
      </c>
      <c r="H429" s="93">
        <f>+E429-F429</f>
        <v>353219.91600000043</v>
      </c>
      <c r="I429" s="114">
        <v>5</v>
      </c>
      <c r="J429" s="26">
        <f>+E429</f>
        <v>1919851.0260000003</v>
      </c>
    </row>
    <row r="430" spans="1:10" ht="22.5" x14ac:dyDescent="0.25">
      <c r="A430" s="18">
        <v>429</v>
      </c>
      <c r="B430" s="39">
        <v>874313</v>
      </c>
      <c r="C430" s="29" t="s">
        <v>372</v>
      </c>
      <c r="D430" s="30" t="s">
        <v>14</v>
      </c>
      <c r="E430" s="77" t="s">
        <v>1295</v>
      </c>
      <c r="F430" s="82" t="s">
        <v>378</v>
      </c>
      <c r="G430" s="82" t="s">
        <v>378</v>
      </c>
      <c r="H430" s="93" t="s">
        <v>1301</v>
      </c>
      <c r="I430" s="121">
        <v>1</v>
      </c>
      <c r="J430" s="26" t="str">
        <f>+G430</f>
        <v>ISS 2001+90%</v>
      </c>
    </row>
    <row r="431" spans="1:10" ht="22.5" x14ac:dyDescent="0.25">
      <c r="A431" s="18">
        <v>430</v>
      </c>
      <c r="B431" s="39">
        <v>874601</v>
      </c>
      <c r="C431" s="29" t="s">
        <v>733</v>
      </c>
      <c r="D431" s="30" t="s">
        <v>14</v>
      </c>
      <c r="E431" s="77" t="s">
        <v>1295</v>
      </c>
      <c r="F431" s="82" t="s">
        <v>378</v>
      </c>
      <c r="G431" s="82" t="s">
        <v>378</v>
      </c>
      <c r="H431" s="93" t="s">
        <v>1301</v>
      </c>
      <c r="I431" s="96">
        <v>1</v>
      </c>
      <c r="J431" s="26" t="str">
        <f>+G431</f>
        <v>ISS 2001+90%</v>
      </c>
    </row>
    <row r="432" spans="1:10" ht="22.5" x14ac:dyDescent="0.25">
      <c r="A432" s="18">
        <v>431</v>
      </c>
      <c r="B432" s="39">
        <v>874602</v>
      </c>
      <c r="C432" s="29" t="s">
        <v>734</v>
      </c>
      <c r="D432" s="30" t="s">
        <v>14</v>
      </c>
      <c r="E432" s="77" t="s">
        <v>1295</v>
      </c>
      <c r="F432" s="82" t="s">
        <v>378</v>
      </c>
      <c r="G432" s="82" t="s">
        <v>378</v>
      </c>
      <c r="H432" s="93" t="s">
        <v>1301</v>
      </c>
      <c r="I432" s="96">
        <v>1</v>
      </c>
      <c r="J432" s="26" t="str">
        <f>+G432</f>
        <v>ISS 2001+90%</v>
      </c>
    </row>
    <row r="433" spans="1:10" ht="22.5" x14ac:dyDescent="0.25">
      <c r="A433" s="18">
        <v>432</v>
      </c>
      <c r="B433" s="40">
        <v>875101</v>
      </c>
      <c r="C433" s="29" t="s">
        <v>373</v>
      </c>
      <c r="D433" s="30" t="s">
        <v>14</v>
      </c>
      <c r="E433" s="77" t="s">
        <v>1295</v>
      </c>
      <c r="F433" s="82" t="s">
        <v>378</v>
      </c>
      <c r="G433" s="82" t="s">
        <v>378</v>
      </c>
      <c r="H433" s="93" t="s">
        <v>1301</v>
      </c>
      <c r="I433" s="99">
        <v>1</v>
      </c>
      <c r="J433" s="26" t="str">
        <f>+G433</f>
        <v>ISS 2001+90%</v>
      </c>
    </row>
    <row r="434" spans="1:10" x14ac:dyDescent="0.25">
      <c r="A434" s="18">
        <v>433</v>
      </c>
      <c r="B434" s="31">
        <v>876110</v>
      </c>
      <c r="C434" s="32" t="s">
        <v>735</v>
      </c>
      <c r="D434" s="30" t="s">
        <v>14</v>
      </c>
      <c r="E434" s="79">
        <v>943282.1860000001</v>
      </c>
      <c r="F434" s="82">
        <v>453666.25199999998</v>
      </c>
      <c r="G434" s="93">
        <f t="shared" ref="G434:G452" si="47">+MIN(E434:F434)</f>
        <v>453666.25199999998</v>
      </c>
      <c r="H434" s="93">
        <f>+E434-F434</f>
        <v>489615.93400000012</v>
      </c>
      <c r="I434" s="114">
        <v>5</v>
      </c>
      <c r="J434" s="26">
        <f>+E434</f>
        <v>943282.1860000001</v>
      </c>
    </row>
    <row r="435" spans="1:10" ht="101.25" x14ac:dyDescent="0.25">
      <c r="A435" s="18">
        <v>434</v>
      </c>
      <c r="B435" s="31">
        <v>876120</v>
      </c>
      <c r="C435" s="32" t="s">
        <v>736</v>
      </c>
      <c r="D435" s="33" t="s">
        <v>474</v>
      </c>
      <c r="E435" s="79">
        <v>2090000</v>
      </c>
      <c r="F435" s="82">
        <v>1343663.5619999999</v>
      </c>
      <c r="G435" s="93">
        <f t="shared" si="47"/>
        <v>1343663.5619999999</v>
      </c>
      <c r="H435" s="93">
        <f>+E435-F435</f>
        <v>746336.43800000008</v>
      </c>
      <c r="I435" s="114">
        <v>5</v>
      </c>
      <c r="J435" s="26">
        <f>+E435</f>
        <v>2090000</v>
      </c>
    </row>
    <row r="436" spans="1:10" ht="191.25" x14ac:dyDescent="0.25">
      <c r="A436" s="18">
        <v>435</v>
      </c>
      <c r="B436" s="27">
        <v>876121</v>
      </c>
      <c r="C436" s="35" t="s">
        <v>737</v>
      </c>
      <c r="D436" s="33" t="s">
        <v>738</v>
      </c>
      <c r="E436" s="80">
        <v>3122000</v>
      </c>
      <c r="F436" s="82">
        <v>3235314.32</v>
      </c>
      <c r="G436" s="93">
        <f t="shared" si="47"/>
        <v>3122000</v>
      </c>
      <c r="H436" s="93">
        <f>+E436-F436</f>
        <v>-113314.31999999983</v>
      </c>
      <c r="I436" s="119">
        <v>2</v>
      </c>
      <c r="J436" s="26">
        <f>+G436</f>
        <v>3122000</v>
      </c>
    </row>
    <row r="437" spans="1:10" ht="191.25" x14ac:dyDescent="0.25">
      <c r="A437" s="18">
        <v>436</v>
      </c>
      <c r="B437" s="27">
        <v>876122</v>
      </c>
      <c r="C437" s="35" t="s">
        <v>739</v>
      </c>
      <c r="D437" s="33" t="s">
        <v>740</v>
      </c>
      <c r="E437" s="80">
        <v>2325000</v>
      </c>
      <c r="F437" s="82">
        <v>2409564.6399999997</v>
      </c>
      <c r="G437" s="93">
        <f t="shared" si="47"/>
        <v>2325000</v>
      </c>
      <c r="H437" s="93">
        <f>+E437-F437</f>
        <v>-84564.639999999665</v>
      </c>
      <c r="I437" s="104">
        <v>2</v>
      </c>
      <c r="J437" s="26">
        <f>+G437</f>
        <v>2325000</v>
      </c>
    </row>
    <row r="438" spans="1:10" ht="213.75" x14ac:dyDescent="0.25">
      <c r="A438" s="18">
        <v>437</v>
      </c>
      <c r="B438" s="27">
        <v>876123</v>
      </c>
      <c r="C438" s="35" t="s">
        <v>741</v>
      </c>
      <c r="D438" s="33" t="s">
        <v>742</v>
      </c>
      <c r="E438" s="80">
        <v>9561000</v>
      </c>
      <c r="F438" s="81" t="s">
        <v>1295</v>
      </c>
      <c r="G438" s="93">
        <f t="shared" si="47"/>
        <v>9561000</v>
      </c>
      <c r="H438" s="93" t="s">
        <v>1301</v>
      </c>
      <c r="I438" s="96" t="s">
        <v>1300</v>
      </c>
      <c r="J438" s="26">
        <f>+G438</f>
        <v>9561000</v>
      </c>
    </row>
    <row r="439" spans="1:10" ht="191.25" x14ac:dyDescent="0.25">
      <c r="A439" s="18">
        <v>438</v>
      </c>
      <c r="B439" s="38">
        <v>876130</v>
      </c>
      <c r="C439" s="35" t="s">
        <v>743</v>
      </c>
      <c r="D439" s="33" t="s">
        <v>740</v>
      </c>
      <c r="E439" s="80">
        <v>1698000</v>
      </c>
      <c r="F439" s="82">
        <v>1759794.4</v>
      </c>
      <c r="G439" s="93">
        <f t="shared" si="47"/>
        <v>1698000</v>
      </c>
      <c r="H439" s="93">
        <f t="shared" ref="H439:H444" si="48">+E439-F439</f>
        <v>-61794.399999999907</v>
      </c>
      <c r="I439" s="109">
        <v>2</v>
      </c>
      <c r="J439" s="26">
        <f>+G439</f>
        <v>1698000</v>
      </c>
    </row>
    <row r="440" spans="1:10" ht="101.25" x14ac:dyDescent="0.25">
      <c r="A440" s="18">
        <v>439</v>
      </c>
      <c r="B440" s="36">
        <v>876131</v>
      </c>
      <c r="C440" s="32" t="s">
        <v>744</v>
      </c>
      <c r="D440" s="33" t="s">
        <v>474</v>
      </c>
      <c r="E440" s="79">
        <v>2508677.1190000004</v>
      </c>
      <c r="F440" s="82">
        <v>2044812.9879999999</v>
      </c>
      <c r="G440" s="93">
        <f t="shared" si="47"/>
        <v>2044812.9879999999</v>
      </c>
      <c r="H440" s="93">
        <f t="shared" si="48"/>
        <v>463864.13100000052</v>
      </c>
      <c r="I440" s="114">
        <v>5</v>
      </c>
      <c r="J440" s="26">
        <f>+E440</f>
        <v>2508677.1190000004</v>
      </c>
    </row>
    <row r="441" spans="1:10" ht="112.5" x14ac:dyDescent="0.25">
      <c r="A441" s="18">
        <v>440</v>
      </c>
      <c r="B441" s="36">
        <v>876132</v>
      </c>
      <c r="C441" s="32" t="s">
        <v>745</v>
      </c>
      <c r="D441" s="33" t="s">
        <v>746</v>
      </c>
      <c r="E441" s="79">
        <v>1965000</v>
      </c>
      <c r="F441" s="82">
        <v>1551662.7679999999</v>
      </c>
      <c r="G441" s="93">
        <f t="shared" si="47"/>
        <v>1551662.7679999999</v>
      </c>
      <c r="H441" s="93">
        <f t="shared" si="48"/>
        <v>413337.23200000008</v>
      </c>
      <c r="I441" s="114">
        <v>5</v>
      </c>
      <c r="J441" s="26">
        <f>+E441</f>
        <v>1965000</v>
      </c>
    </row>
    <row r="442" spans="1:10" ht="101.25" x14ac:dyDescent="0.25">
      <c r="A442" s="18">
        <v>441</v>
      </c>
      <c r="B442" s="36">
        <v>876136</v>
      </c>
      <c r="C442" s="32" t="s">
        <v>747</v>
      </c>
      <c r="D442" s="33" t="s">
        <v>474</v>
      </c>
      <c r="E442" s="79">
        <v>1965000</v>
      </c>
      <c r="F442" s="82">
        <v>1004173.7459999999</v>
      </c>
      <c r="G442" s="93">
        <f t="shared" si="47"/>
        <v>1004173.7459999999</v>
      </c>
      <c r="H442" s="93">
        <f t="shared" si="48"/>
        <v>960826.25400000007</v>
      </c>
      <c r="I442" s="114">
        <v>5</v>
      </c>
      <c r="J442" s="26">
        <f>+E442</f>
        <v>1965000</v>
      </c>
    </row>
    <row r="443" spans="1:10" ht="22.5" x14ac:dyDescent="0.25">
      <c r="A443" s="18">
        <v>442</v>
      </c>
      <c r="B443" s="31">
        <v>876140</v>
      </c>
      <c r="C443" s="32" t="s">
        <v>748</v>
      </c>
      <c r="D443" s="30" t="s">
        <v>14</v>
      </c>
      <c r="E443" s="79">
        <v>1598168.0110000002</v>
      </c>
      <c r="F443" s="82">
        <v>1305393.4989999998</v>
      </c>
      <c r="G443" s="93">
        <f t="shared" si="47"/>
        <v>1305393.4989999998</v>
      </c>
      <c r="H443" s="93">
        <f t="shared" si="48"/>
        <v>292774.51200000034</v>
      </c>
      <c r="I443" s="114">
        <v>5</v>
      </c>
      <c r="J443" s="26">
        <f>+E443</f>
        <v>1598168.0110000002</v>
      </c>
    </row>
    <row r="444" spans="1:10" ht="22.5" x14ac:dyDescent="0.25">
      <c r="A444" s="18">
        <v>443</v>
      </c>
      <c r="B444" s="31">
        <v>876190</v>
      </c>
      <c r="C444" s="32" t="s">
        <v>749</v>
      </c>
      <c r="D444" s="30" t="s">
        <v>14</v>
      </c>
      <c r="E444" s="79">
        <v>1598168.0110000002</v>
      </c>
      <c r="F444" s="82">
        <v>1305393.4989999998</v>
      </c>
      <c r="G444" s="93">
        <f t="shared" si="47"/>
        <v>1305393.4989999998</v>
      </c>
      <c r="H444" s="93">
        <f t="shared" si="48"/>
        <v>292774.51200000034</v>
      </c>
      <c r="I444" s="114">
        <v>5</v>
      </c>
      <c r="J444" s="26">
        <f>+E444</f>
        <v>1598168.0110000002</v>
      </c>
    </row>
    <row r="445" spans="1:10" ht="22.5" x14ac:dyDescent="0.25">
      <c r="A445" s="18">
        <v>444</v>
      </c>
      <c r="B445" s="31">
        <v>876212</v>
      </c>
      <c r="C445" s="32" t="s">
        <v>750</v>
      </c>
      <c r="D445" s="30" t="s">
        <v>14</v>
      </c>
      <c r="E445" s="79">
        <v>656720.02500000014</v>
      </c>
      <c r="F445" s="81" t="s">
        <v>1295</v>
      </c>
      <c r="G445" s="93">
        <f t="shared" si="47"/>
        <v>656720.02500000014</v>
      </c>
      <c r="H445" s="93" t="s">
        <v>1301</v>
      </c>
      <c r="I445" s="121" t="s">
        <v>1300</v>
      </c>
      <c r="J445" s="26">
        <f>+G445</f>
        <v>656720.02500000014</v>
      </c>
    </row>
    <row r="446" spans="1:10" ht="22.5" x14ac:dyDescent="0.25">
      <c r="A446" s="18">
        <v>445</v>
      </c>
      <c r="B446" s="31">
        <v>876222</v>
      </c>
      <c r="C446" s="32" t="s">
        <v>751</v>
      </c>
      <c r="D446" s="30" t="s">
        <v>14</v>
      </c>
      <c r="E446" s="79">
        <v>656720.02500000014</v>
      </c>
      <c r="F446" s="81" t="s">
        <v>1295</v>
      </c>
      <c r="G446" s="93">
        <f t="shared" si="47"/>
        <v>656720.02500000014</v>
      </c>
      <c r="H446" s="93" t="s">
        <v>1301</v>
      </c>
      <c r="I446" s="96" t="s">
        <v>1300</v>
      </c>
      <c r="J446" s="26">
        <f>+G446</f>
        <v>656720.02500000014</v>
      </c>
    </row>
    <row r="447" spans="1:10" ht="22.5" x14ac:dyDescent="0.25">
      <c r="A447" s="18">
        <v>446</v>
      </c>
      <c r="B447" s="31">
        <v>876231</v>
      </c>
      <c r="C447" s="32" t="s">
        <v>752</v>
      </c>
      <c r="D447" s="30" t="s">
        <v>14</v>
      </c>
      <c r="E447" s="79">
        <v>1392244.4150000003</v>
      </c>
      <c r="F447" s="77" t="s">
        <v>1295</v>
      </c>
      <c r="G447" s="93">
        <f t="shared" si="47"/>
        <v>1392244.4150000003</v>
      </c>
      <c r="H447" s="93" t="s">
        <v>1301</v>
      </c>
      <c r="I447" s="99" t="s">
        <v>1300</v>
      </c>
      <c r="J447" s="26">
        <f>+G447</f>
        <v>1392244.4150000003</v>
      </c>
    </row>
    <row r="448" spans="1:10" ht="101.25" x14ac:dyDescent="0.25">
      <c r="A448" s="18">
        <v>447</v>
      </c>
      <c r="B448" s="31">
        <v>876241</v>
      </c>
      <c r="C448" s="32" t="s">
        <v>753</v>
      </c>
      <c r="D448" s="33" t="s">
        <v>474</v>
      </c>
      <c r="E448" s="79">
        <v>1633000</v>
      </c>
      <c r="F448" s="82">
        <v>338440.91800000001</v>
      </c>
      <c r="G448" s="93">
        <f t="shared" si="47"/>
        <v>338440.91800000001</v>
      </c>
      <c r="H448" s="93">
        <f>+E448-F448</f>
        <v>1294559.0819999999</v>
      </c>
      <c r="I448" s="114">
        <v>5</v>
      </c>
      <c r="J448" s="26">
        <f>+E448</f>
        <v>1633000</v>
      </c>
    </row>
    <row r="449" spans="1:10" ht="112.5" x14ac:dyDescent="0.25">
      <c r="A449" s="18">
        <v>448</v>
      </c>
      <c r="B449" s="31">
        <v>876320</v>
      </c>
      <c r="C449" s="32" t="s">
        <v>754</v>
      </c>
      <c r="D449" s="33" t="s">
        <v>746</v>
      </c>
      <c r="E449" s="79">
        <v>1633000</v>
      </c>
      <c r="F449" s="82">
        <v>398026.31199999998</v>
      </c>
      <c r="G449" s="93">
        <f t="shared" si="47"/>
        <v>398026.31199999998</v>
      </c>
      <c r="H449" s="93">
        <f>+E449-F449</f>
        <v>1234973.6880000001</v>
      </c>
      <c r="I449" s="114">
        <v>5</v>
      </c>
      <c r="J449" s="26">
        <f>+E449</f>
        <v>1633000</v>
      </c>
    </row>
    <row r="450" spans="1:10" ht="101.25" x14ac:dyDescent="0.25">
      <c r="A450" s="18">
        <v>449</v>
      </c>
      <c r="B450" s="31">
        <v>876390</v>
      </c>
      <c r="C450" s="32" t="s">
        <v>755</v>
      </c>
      <c r="D450" s="33" t="s">
        <v>474</v>
      </c>
      <c r="E450" s="79">
        <v>1633000</v>
      </c>
      <c r="F450" s="82">
        <v>608222.10800000001</v>
      </c>
      <c r="G450" s="93">
        <f t="shared" si="47"/>
        <v>608222.10800000001</v>
      </c>
      <c r="H450" s="93">
        <f>+E450-F450</f>
        <v>1024777.892</v>
      </c>
      <c r="I450" s="114">
        <v>5</v>
      </c>
      <c r="J450" s="26">
        <f>+E450</f>
        <v>1633000</v>
      </c>
    </row>
    <row r="451" spans="1:10" x14ac:dyDescent="0.25">
      <c r="A451" s="18">
        <v>450</v>
      </c>
      <c r="B451" s="31">
        <v>877110</v>
      </c>
      <c r="C451" s="32" t="s">
        <v>54</v>
      </c>
      <c r="D451" s="30" t="s">
        <v>14</v>
      </c>
      <c r="E451" s="79">
        <v>943282.1860000001</v>
      </c>
      <c r="F451" s="82">
        <v>773564.37699999998</v>
      </c>
      <c r="G451" s="93">
        <f t="shared" si="47"/>
        <v>773564.37699999998</v>
      </c>
      <c r="H451" s="93">
        <f>+E451-F451</f>
        <v>169717.80900000012</v>
      </c>
      <c r="I451" s="114">
        <v>5</v>
      </c>
      <c r="J451" s="26">
        <f>+E451</f>
        <v>943282.1860000001</v>
      </c>
    </row>
    <row r="452" spans="1:10" ht="101.25" x14ac:dyDescent="0.25">
      <c r="A452" s="18">
        <v>451</v>
      </c>
      <c r="B452" s="31">
        <v>877112</v>
      </c>
      <c r="C452" s="32" t="s">
        <v>756</v>
      </c>
      <c r="D452" s="33" t="s">
        <v>474</v>
      </c>
      <c r="E452" s="79">
        <v>2209000</v>
      </c>
      <c r="F452" s="82">
        <v>1756091.727</v>
      </c>
      <c r="G452" s="93">
        <f t="shared" si="47"/>
        <v>1756091.727</v>
      </c>
      <c r="H452" s="93">
        <f>+E452-F452</f>
        <v>452908.27300000004</v>
      </c>
      <c r="I452" s="114">
        <v>5</v>
      </c>
      <c r="J452" s="26">
        <f>+E452</f>
        <v>2209000</v>
      </c>
    </row>
    <row r="453" spans="1:10" ht="22.5" x14ac:dyDescent="0.25">
      <c r="A453" s="18">
        <v>452</v>
      </c>
      <c r="B453" s="39">
        <v>877161</v>
      </c>
      <c r="C453" s="29" t="s">
        <v>374</v>
      </c>
      <c r="D453" s="30" t="s">
        <v>14</v>
      </c>
      <c r="E453" s="77" t="s">
        <v>1295</v>
      </c>
      <c r="F453" s="82" t="s">
        <v>378</v>
      </c>
      <c r="G453" s="82" t="s">
        <v>378</v>
      </c>
      <c r="H453" s="93" t="s">
        <v>1301</v>
      </c>
      <c r="I453" s="122">
        <v>1</v>
      </c>
      <c r="J453" s="26" t="str">
        <f>+G453</f>
        <v>ISS 2001+90%</v>
      </c>
    </row>
    <row r="454" spans="1:10" ht="101.25" x14ac:dyDescent="0.25">
      <c r="A454" s="18">
        <v>453</v>
      </c>
      <c r="B454" s="31">
        <v>877171</v>
      </c>
      <c r="C454" s="32" t="s">
        <v>757</v>
      </c>
      <c r="D454" s="33" t="s">
        <v>474</v>
      </c>
      <c r="E454" s="79">
        <v>2209000</v>
      </c>
      <c r="F454" s="78">
        <v>1072740.986</v>
      </c>
      <c r="G454" s="93">
        <f>+MIN(E454:F454)</f>
        <v>1072740.986</v>
      </c>
      <c r="H454" s="93">
        <f>+E454-F454</f>
        <v>1136259.014</v>
      </c>
      <c r="I454" s="114">
        <v>5</v>
      </c>
      <c r="J454" s="26">
        <f>+E454</f>
        <v>2209000</v>
      </c>
    </row>
    <row r="455" spans="1:10" ht="101.25" x14ac:dyDescent="0.25">
      <c r="A455" s="18">
        <v>454</v>
      </c>
      <c r="B455" s="31">
        <v>877201</v>
      </c>
      <c r="C455" s="32" t="s">
        <v>758</v>
      </c>
      <c r="D455" s="33" t="s">
        <v>474</v>
      </c>
      <c r="E455" s="79">
        <v>1633000</v>
      </c>
      <c r="F455" s="78">
        <v>474178.61899999995</v>
      </c>
      <c r="G455" s="93">
        <f>+MIN(E455:F455)</f>
        <v>474178.61899999995</v>
      </c>
      <c r="H455" s="93">
        <f>+E455-F455</f>
        <v>1158821.3810000001</v>
      </c>
      <c r="I455" s="114">
        <v>5</v>
      </c>
      <c r="J455" s="26">
        <f>+E455</f>
        <v>1633000</v>
      </c>
    </row>
    <row r="456" spans="1:10" ht="101.25" x14ac:dyDescent="0.25">
      <c r="A456" s="18">
        <v>455</v>
      </c>
      <c r="B456" s="31">
        <v>877210</v>
      </c>
      <c r="C456" s="32" t="s">
        <v>759</v>
      </c>
      <c r="D456" s="33" t="s">
        <v>760</v>
      </c>
      <c r="E456" s="79">
        <v>1633000</v>
      </c>
      <c r="F456" s="78">
        <v>348950.91800000001</v>
      </c>
      <c r="G456" s="93">
        <f>+MIN(E456:F456)</f>
        <v>348950.91800000001</v>
      </c>
      <c r="H456" s="93">
        <f>+E456-F456</f>
        <v>1284049.0819999999</v>
      </c>
      <c r="I456" s="114">
        <v>5</v>
      </c>
      <c r="J456" s="26">
        <f>+E456</f>
        <v>1633000</v>
      </c>
    </row>
    <row r="457" spans="1:10" ht="22.5" x14ac:dyDescent="0.25">
      <c r="A457" s="18">
        <v>456</v>
      </c>
      <c r="B457" s="39">
        <v>877214</v>
      </c>
      <c r="C457" s="29" t="s">
        <v>375</v>
      </c>
      <c r="D457" s="30" t="s">
        <v>14</v>
      </c>
      <c r="E457" s="77" t="s">
        <v>1295</v>
      </c>
      <c r="F457" s="82" t="s">
        <v>378</v>
      </c>
      <c r="G457" s="82" t="s">
        <v>378</v>
      </c>
      <c r="H457" s="93" t="s">
        <v>1301</v>
      </c>
      <c r="I457" s="121">
        <v>1</v>
      </c>
      <c r="J457" s="26" t="str">
        <f>+G457</f>
        <v>ISS 2001+90%</v>
      </c>
    </row>
    <row r="458" spans="1:10" ht="180" x14ac:dyDescent="0.25">
      <c r="A458" s="18">
        <v>457</v>
      </c>
      <c r="B458" s="27">
        <v>878101</v>
      </c>
      <c r="C458" s="35" t="s">
        <v>761</v>
      </c>
      <c r="D458" s="33" t="s">
        <v>762</v>
      </c>
      <c r="E458" s="80">
        <v>1863000</v>
      </c>
      <c r="F458" s="82">
        <v>1930214.0499999998</v>
      </c>
      <c r="G458" s="93">
        <f t="shared" ref="G458:G463" si="49">+MIN(E458:F458)</f>
        <v>1863000</v>
      </c>
      <c r="H458" s="93">
        <f t="shared" ref="H458:H463" si="50">+E458-F458</f>
        <v>-67214.049999999814</v>
      </c>
      <c r="I458" s="104">
        <v>2</v>
      </c>
      <c r="J458" s="26">
        <f>+G458</f>
        <v>1863000</v>
      </c>
    </row>
    <row r="459" spans="1:10" ht="191.25" x14ac:dyDescent="0.25">
      <c r="A459" s="18">
        <v>458</v>
      </c>
      <c r="B459" s="27">
        <v>878111</v>
      </c>
      <c r="C459" s="35" t="s">
        <v>763</v>
      </c>
      <c r="D459" s="33" t="s">
        <v>764</v>
      </c>
      <c r="E459" s="80">
        <v>2469000</v>
      </c>
      <c r="F459" s="82">
        <v>2558470.3199999998</v>
      </c>
      <c r="G459" s="93">
        <f t="shared" si="49"/>
        <v>2469000</v>
      </c>
      <c r="H459" s="93">
        <f t="shared" si="50"/>
        <v>-89470.319999999832</v>
      </c>
      <c r="I459" s="104">
        <v>2</v>
      </c>
      <c r="J459" s="26">
        <f>+G459</f>
        <v>2469000</v>
      </c>
    </row>
    <row r="460" spans="1:10" ht="180" x14ac:dyDescent="0.25">
      <c r="A460" s="18">
        <v>459</v>
      </c>
      <c r="B460" s="27">
        <v>878201</v>
      </c>
      <c r="C460" s="35" t="s">
        <v>765</v>
      </c>
      <c r="D460" s="33" t="s">
        <v>762</v>
      </c>
      <c r="E460" s="80">
        <v>1863000</v>
      </c>
      <c r="F460" s="82">
        <v>1930214.0499999998</v>
      </c>
      <c r="G460" s="93">
        <f t="shared" si="49"/>
        <v>1863000</v>
      </c>
      <c r="H460" s="93">
        <f t="shared" si="50"/>
        <v>-67214.049999999814</v>
      </c>
      <c r="I460" s="109">
        <v>2</v>
      </c>
      <c r="J460" s="26">
        <f>+G460</f>
        <v>1863000</v>
      </c>
    </row>
    <row r="461" spans="1:10" ht="101.25" x14ac:dyDescent="0.25">
      <c r="A461" s="18">
        <v>460</v>
      </c>
      <c r="B461" s="31">
        <v>878301</v>
      </c>
      <c r="C461" s="32" t="s">
        <v>766</v>
      </c>
      <c r="D461" s="33" t="s">
        <v>474</v>
      </c>
      <c r="E461" s="79">
        <v>1633000</v>
      </c>
      <c r="F461" s="82">
        <v>375899.609</v>
      </c>
      <c r="G461" s="93">
        <f t="shared" si="49"/>
        <v>375899.609</v>
      </c>
      <c r="H461" s="93">
        <f t="shared" si="50"/>
        <v>1257100.3910000001</v>
      </c>
      <c r="I461" s="114">
        <v>5</v>
      </c>
      <c r="J461" s="26">
        <f>+E461</f>
        <v>1633000</v>
      </c>
    </row>
    <row r="462" spans="1:10" ht="101.25" x14ac:dyDescent="0.25">
      <c r="A462" s="18">
        <v>461</v>
      </c>
      <c r="B462" s="36">
        <v>878401</v>
      </c>
      <c r="C462" s="32" t="s">
        <v>767</v>
      </c>
      <c r="D462" s="33" t="s">
        <v>474</v>
      </c>
      <c r="E462" s="79">
        <v>1633000</v>
      </c>
      <c r="F462" s="82">
        <v>375899.609</v>
      </c>
      <c r="G462" s="93">
        <f t="shared" si="49"/>
        <v>375899.609</v>
      </c>
      <c r="H462" s="93">
        <f t="shared" si="50"/>
        <v>1257100.3910000001</v>
      </c>
      <c r="I462" s="114">
        <v>5</v>
      </c>
      <c r="J462" s="26">
        <f>+E462</f>
        <v>1633000</v>
      </c>
    </row>
    <row r="463" spans="1:10" ht="22.5" x14ac:dyDescent="0.25">
      <c r="A463" s="18">
        <v>462</v>
      </c>
      <c r="B463" s="39">
        <v>878901</v>
      </c>
      <c r="C463" s="30" t="s">
        <v>768</v>
      </c>
      <c r="D463" s="30" t="s">
        <v>14</v>
      </c>
      <c r="E463" s="79">
        <v>552770.81600000011</v>
      </c>
      <c r="F463" s="82">
        <v>1221008.709</v>
      </c>
      <c r="G463" s="93">
        <f t="shared" si="49"/>
        <v>552770.81600000011</v>
      </c>
      <c r="H463" s="93">
        <f t="shared" si="50"/>
        <v>-668237.89299999992</v>
      </c>
      <c r="I463" s="119">
        <v>2</v>
      </c>
      <c r="J463" s="26">
        <f t="shared" ref="J463:J500" si="51">+G463</f>
        <v>552770.81600000011</v>
      </c>
    </row>
    <row r="464" spans="1:10" ht="22.5" x14ac:dyDescent="0.25">
      <c r="A464" s="18">
        <v>463</v>
      </c>
      <c r="B464" s="39">
        <v>878902</v>
      </c>
      <c r="C464" s="29" t="s">
        <v>376</v>
      </c>
      <c r="D464" s="30" t="s">
        <v>14</v>
      </c>
      <c r="E464" s="77" t="s">
        <v>1295</v>
      </c>
      <c r="F464" s="82" t="s">
        <v>378</v>
      </c>
      <c r="G464" s="82" t="s">
        <v>378</v>
      </c>
      <c r="H464" s="93" t="s">
        <v>1301</v>
      </c>
      <c r="I464" s="96">
        <v>1</v>
      </c>
      <c r="J464" s="26" t="str">
        <f t="shared" si="51"/>
        <v>ISS 2001+90%</v>
      </c>
    </row>
    <row r="465" spans="1:10" x14ac:dyDescent="0.25">
      <c r="A465" s="18">
        <v>464</v>
      </c>
      <c r="B465" s="39">
        <v>878903</v>
      </c>
      <c r="C465" s="30" t="s">
        <v>55</v>
      </c>
      <c r="D465" s="30" t="s">
        <v>14</v>
      </c>
      <c r="E465" s="79">
        <v>515888.11100000009</v>
      </c>
      <c r="F465" s="82">
        <v>663218.83600000001</v>
      </c>
      <c r="G465" s="93">
        <f t="shared" ref="G465:G528" si="52">+MIN(E465:F465)</f>
        <v>515888.11100000009</v>
      </c>
      <c r="H465" s="93">
        <f>+E465-F465</f>
        <v>-147330.72499999992</v>
      </c>
      <c r="I465" s="104">
        <v>2</v>
      </c>
      <c r="J465" s="26">
        <f t="shared" si="51"/>
        <v>515888.11100000009</v>
      </c>
    </row>
    <row r="466" spans="1:10" ht="22.5" x14ac:dyDescent="0.25">
      <c r="A466" s="18">
        <v>465</v>
      </c>
      <c r="B466" s="36">
        <v>879111</v>
      </c>
      <c r="C466" s="32" t="s">
        <v>769</v>
      </c>
      <c r="D466" s="33" t="s">
        <v>8</v>
      </c>
      <c r="E466" s="79">
        <v>197777.71000000002</v>
      </c>
      <c r="F466" s="81" t="s">
        <v>1295</v>
      </c>
      <c r="G466" s="93">
        <f t="shared" si="52"/>
        <v>197777.71000000002</v>
      </c>
      <c r="H466" s="93" t="s">
        <v>1301</v>
      </c>
      <c r="I466" s="96" t="s">
        <v>1300</v>
      </c>
      <c r="J466" s="26">
        <f t="shared" si="51"/>
        <v>197777.71000000002</v>
      </c>
    </row>
    <row r="467" spans="1:10" ht="22.5" x14ac:dyDescent="0.25">
      <c r="A467" s="18">
        <v>466</v>
      </c>
      <c r="B467" s="31">
        <v>879112</v>
      </c>
      <c r="C467" s="32" t="s">
        <v>770</v>
      </c>
      <c r="D467" s="33" t="s">
        <v>771</v>
      </c>
      <c r="E467" s="79">
        <v>216945.10000000003</v>
      </c>
      <c r="F467" s="81" t="s">
        <v>1295</v>
      </c>
      <c r="G467" s="93">
        <f t="shared" si="52"/>
        <v>216945.10000000003</v>
      </c>
      <c r="H467" s="93" t="s">
        <v>1301</v>
      </c>
      <c r="I467" s="96" t="s">
        <v>1300</v>
      </c>
      <c r="J467" s="26">
        <f t="shared" si="51"/>
        <v>216945.10000000003</v>
      </c>
    </row>
    <row r="468" spans="1:10" ht="22.5" x14ac:dyDescent="0.25">
      <c r="A468" s="18">
        <v>467</v>
      </c>
      <c r="B468" s="31">
        <v>879113</v>
      </c>
      <c r="C468" s="32" t="s">
        <v>772</v>
      </c>
      <c r="D468" s="33" t="s">
        <v>771</v>
      </c>
      <c r="E468" s="79">
        <v>248381.25000000003</v>
      </c>
      <c r="F468" s="81" t="s">
        <v>1295</v>
      </c>
      <c r="G468" s="93">
        <f t="shared" si="52"/>
        <v>248381.25000000003</v>
      </c>
      <c r="H468" s="93" t="s">
        <v>1301</v>
      </c>
      <c r="I468" s="99" t="s">
        <v>1300</v>
      </c>
      <c r="J468" s="26">
        <f t="shared" si="51"/>
        <v>248381.25000000003</v>
      </c>
    </row>
    <row r="469" spans="1:10" x14ac:dyDescent="0.25">
      <c r="A469" s="18">
        <v>468</v>
      </c>
      <c r="B469" s="31">
        <v>879301</v>
      </c>
      <c r="C469" s="32" t="s">
        <v>773</v>
      </c>
      <c r="D469" s="33" t="s">
        <v>8</v>
      </c>
      <c r="E469" s="79">
        <v>205817.62000000002</v>
      </c>
      <c r="F469" s="82">
        <v>196150.21228874559</v>
      </c>
      <c r="G469" s="93">
        <f t="shared" si="52"/>
        <v>196150.21228874559</v>
      </c>
      <c r="H469" s="93">
        <f>+E469-F469</f>
        <v>9667.4077112544328</v>
      </c>
      <c r="I469" s="113">
        <v>4</v>
      </c>
      <c r="J469" s="26">
        <f t="shared" si="51"/>
        <v>196150.21228874559</v>
      </c>
    </row>
    <row r="470" spans="1:10" ht="22.5" x14ac:dyDescent="0.25">
      <c r="A470" s="18">
        <v>469</v>
      </c>
      <c r="B470" s="31">
        <v>879391</v>
      </c>
      <c r="C470" s="32" t="s">
        <v>774</v>
      </c>
      <c r="D470" s="33" t="s">
        <v>8</v>
      </c>
      <c r="E470" s="79">
        <v>268689.92000000004</v>
      </c>
      <c r="F470" s="81" t="s">
        <v>1295</v>
      </c>
      <c r="G470" s="93">
        <f t="shared" si="52"/>
        <v>268689.92000000004</v>
      </c>
      <c r="H470" s="93" t="s">
        <v>1301</v>
      </c>
      <c r="I470" s="99" t="s">
        <v>1300</v>
      </c>
      <c r="J470" s="26">
        <f t="shared" si="51"/>
        <v>268689.92000000004</v>
      </c>
    </row>
    <row r="471" spans="1:10" ht="22.5" x14ac:dyDescent="0.25">
      <c r="A471" s="18">
        <v>470</v>
      </c>
      <c r="B471" s="31">
        <v>879410</v>
      </c>
      <c r="C471" s="32" t="s">
        <v>775</v>
      </c>
      <c r="D471" s="48" t="s">
        <v>8</v>
      </c>
      <c r="E471" s="79">
        <v>233167.58000000002</v>
      </c>
      <c r="F471" s="82">
        <v>222215.42206833386</v>
      </c>
      <c r="G471" s="93">
        <f t="shared" si="52"/>
        <v>222215.42206833386</v>
      </c>
      <c r="H471" s="93">
        <f>+E471-F471</f>
        <v>10952.157931666152</v>
      </c>
      <c r="I471" s="113">
        <v>4</v>
      </c>
      <c r="J471" s="26">
        <f t="shared" si="51"/>
        <v>222215.42206833386</v>
      </c>
    </row>
    <row r="472" spans="1:10" ht="22.5" x14ac:dyDescent="0.25">
      <c r="A472" s="18">
        <v>471</v>
      </c>
      <c r="B472" s="31">
        <v>879910</v>
      </c>
      <c r="C472" s="32" t="s">
        <v>776</v>
      </c>
      <c r="D472" s="48" t="s">
        <v>8</v>
      </c>
      <c r="E472" s="79">
        <v>286726.22000000003</v>
      </c>
      <c r="F472" s="81" t="s">
        <v>1295</v>
      </c>
      <c r="G472" s="93">
        <f t="shared" si="52"/>
        <v>286726.22000000003</v>
      </c>
      <c r="H472" s="93" t="s">
        <v>1301</v>
      </c>
      <c r="I472" s="99" t="s">
        <v>1300</v>
      </c>
      <c r="J472" s="26">
        <f t="shared" si="51"/>
        <v>286726.22000000003</v>
      </c>
    </row>
    <row r="473" spans="1:10" ht="22.5" x14ac:dyDescent="0.25">
      <c r="A473" s="18">
        <v>472</v>
      </c>
      <c r="B473" s="36">
        <v>879990</v>
      </c>
      <c r="C473" s="32" t="s">
        <v>777</v>
      </c>
      <c r="D473" s="48" t="s">
        <v>8</v>
      </c>
      <c r="E473" s="79">
        <v>144280.21000000002</v>
      </c>
      <c r="F473" s="82">
        <v>137943.89054057118</v>
      </c>
      <c r="G473" s="93">
        <f t="shared" si="52"/>
        <v>137943.89054057118</v>
      </c>
      <c r="H473" s="93">
        <f t="shared" ref="H473:H478" si="53">+E473-F473</f>
        <v>6336.3194594288361</v>
      </c>
      <c r="I473" s="113">
        <v>4</v>
      </c>
      <c r="J473" s="26">
        <f t="shared" si="51"/>
        <v>137943.89054057118</v>
      </c>
    </row>
    <row r="474" spans="1:10" x14ac:dyDescent="0.25">
      <c r="A474" s="18">
        <v>473</v>
      </c>
      <c r="B474" s="31">
        <v>881202</v>
      </c>
      <c r="C474" s="32" t="s">
        <v>778</v>
      </c>
      <c r="D474" s="48" t="s">
        <v>8</v>
      </c>
      <c r="E474" s="79">
        <v>337258.43000000005</v>
      </c>
      <c r="F474" s="82">
        <v>312526.41100000002</v>
      </c>
      <c r="G474" s="93">
        <f t="shared" si="52"/>
        <v>312526.41100000002</v>
      </c>
      <c r="H474" s="93">
        <f t="shared" si="53"/>
        <v>24732.019000000029</v>
      </c>
      <c r="I474" s="113">
        <v>4</v>
      </c>
      <c r="J474" s="26">
        <f t="shared" si="51"/>
        <v>312526.41100000002</v>
      </c>
    </row>
    <row r="475" spans="1:10" x14ac:dyDescent="0.25">
      <c r="A475" s="18">
        <v>474</v>
      </c>
      <c r="B475" s="31">
        <v>881205</v>
      </c>
      <c r="C475" s="32" t="s">
        <v>779</v>
      </c>
      <c r="D475" s="48" t="s">
        <v>8</v>
      </c>
      <c r="E475" s="79">
        <v>428713.68000000005</v>
      </c>
      <c r="F475" s="78">
        <v>397274.84700000001</v>
      </c>
      <c r="G475" s="93">
        <f t="shared" si="52"/>
        <v>397274.84700000001</v>
      </c>
      <c r="H475" s="93">
        <f t="shared" si="53"/>
        <v>31438.833000000042</v>
      </c>
      <c r="I475" s="113">
        <v>4</v>
      </c>
      <c r="J475" s="26">
        <f t="shared" si="51"/>
        <v>397274.84700000001</v>
      </c>
    </row>
    <row r="476" spans="1:10" ht="22.5" x14ac:dyDescent="0.25">
      <c r="A476" s="18">
        <v>475</v>
      </c>
      <c r="B476" s="31">
        <v>881206</v>
      </c>
      <c r="C476" s="32" t="s">
        <v>780</v>
      </c>
      <c r="D476" s="33" t="s">
        <v>771</v>
      </c>
      <c r="E476" s="79">
        <v>428713.68000000005</v>
      </c>
      <c r="F476" s="78">
        <v>381113.62</v>
      </c>
      <c r="G476" s="93">
        <f t="shared" si="52"/>
        <v>381113.62</v>
      </c>
      <c r="H476" s="93">
        <f t="shared" si="53"/>
        <v>47600.060000000056</v>
      </c>
      <c r="I476" s="113">
        <v>4</v>
      </c>
      <c r="J476" s="26">
        <f t="shared" si="51"/>
        <v>381113.62</v>
      </c>
    </row>
    <row r="477" spans="1:10" ht="22.5" x14ac:dyDescent="0.25">
      <c r="A477" s="18">
        <v>476</v>
      </c>
      <c r="B477" s="31">
        <v>881210</v>
      </c>
      <c r="C477" s="32" t="s">
        <v>781</v>
      </c>
      <c r="D477" s="48" t="s">
        <v>8</v>
      </c>
      <c r="E477" s="79">
        <v>631117.65</v>
      </c>
      <c r="F477" s="78">
        <v>584835.25600000005</v>
      </c>
      <c r="G477" s="93">
        <f t="shared" si="52"/>
        <v>584835.25600000005</v>
      </c>
      <c r="H477" s="93">
        <f t="shared" si="53"/>
        <v>46282.393999999971</v>
      </c>
      <c r="I477" s="113">
        <v>4</v>
      </c>
      <c r="J477" s="26">
        <f t="shared" si="51"/>
        <v>584835.25600000005</v>
      </c>
    </row>
    <row r="478" spans="1:10" ht="45" x14ac:dyDescent="0.25">
      <c r="A478" s="18">
        <v>477</v>
      </c>
      <c r="B478" s="31">
        <v>881211</v>
      </c>
      <c r="C478" s="32" t="s">
        <v>782</v>
      </c>
      <c r="D478" s="48" t="s">
        <v>1326</v>
      </c>
      <c r="E478" s="79">
        <v>167100</v>
      </c>
      <c r="F478" s="82">
        <v>663859</v>
      </c>
      <c r="G478" s="93">
        <f t="shared" si="52"/>
        <v>167100</v>
      </c>
      <c r="H478" s="93">
        <f t="shared" si="53"/>
        <v>-496759</v>
      </c>
      <c r="I478" s="104">
        <v>2</v>
      </c>
      <c r="J478" s="26">
        <f t="shared" si="51"/>
        <v>167100</v>
      </c>
    </row>
    <row r="479" spans="1:10" ht="45" x14ac:dyDescent="0.25">
      <c r="A479" s="18">
        <v>478</v>
      </c>
      <c r="B479" s="31">
        <v>881701</v>
      </c>
      <c r="C479" s="32" t="s">
        <v>783</v>
      </c>
      <c r="D479" s="48" t="s">
        <v>1327</v>
      </c>
      <c r="E479" s="79">
        <v>157000</v>
      </c>
      <c r="F479" s="77" t="s">
        <v>1295</v>
      </c>
      <c r="G479" s="93">
        <f t="shared" si="52"/>
        <v>157000</v>
      </c>
      <c r="H479" s="93" t="s">
        <v>1301</v>
      </c>
      <c r="I479" s="96" t="s">
        <v>1300</v>
      </c>
      <c r="J479" s="26">
        <f t="shared" si="51"/>
        <v>157000</v>
      </c>
    </row>
    <row r="480" spans="1:10" ht="22.5" x14ac:dyDescent="0.25">
      <c r="A480" s="18">
        <v>479</v>
      </c>
      <c r="B480" s="31">
        <v>882112</v>
      </c>
      <c r="C480" s="32" t="s">
        <v>784</v>
      </c>
      <c r="D480" s="48" t="s">
        <v>8</v>
      </c>
      <c r="E480" s="79">
        <v>576700</v>
      </c>
      <c r="F480" s="81" t="s">
        <v>1295</v>
      </c>
      <c r="G480" s="93">
        <f t="shared" si="52"/>
        <v>576700</v>
      </c>
      <c r="H480" s="93" t="s">
        <v>1301</v>
      </c>
      <c r="I480" s="96" t="s">
        <v>1300</v>
      </c>
      <c r="J480" s="26">
        <f t="shared" si="51"/>
        <v>576700</v>
      </c>
    </row>
    <row r="481" spans="1:10" ht="22.5" x14ac:dyDescent="0.25">
      <c r="A481" s="18">
        <v>480</v>
      </c>
      <c r="B481" s="31">
        <v>882132</v>
      </c>
      <c r="C481" s="32" t="s">
        <v>785</v>
      </c>
      <c r="D481" s="48" t="s">
        <v>8</v>
      </c>
      <c r="E481" s="79">
        <v>576700</v>
      </c>
      <c r="F481" s="78">
        <v>663859</v>
      </c>
      <c r="G481" s="93">
        <f t="shared" si="52"/>
        <v>576700</v>
      </c>
      <c r="H481" s="93">
        <f t="shared" ref="H481:H498" si="54">+E481-F481</f>
        <v>-87159</v>
      </c>
      <c r="I481" s="104">
        <v>2</v>
      </c>
      <c r="J481" s="26">
        <f t="shared" si="51"/>
        <v>576700</v>
      </c>
    </row>
    <row r="482" spans="1:10" ht="22.5" x14ac:dyDescent="0.25">
      <c r="A482" s="18">
        <v>481</v>
      </c>
      <c r="B482" s="31">
        <v>882203</v>
      </c>
      <c r="C482" s="32" t="s">
        <v>786</v>
      </c>
      <c r="D482" s="48" t="s">
        <v>8</v>
      </c>
      <c r="E482" s="79">
        <v>576700</v>
      </c>
      <c r="F482" s="82">
        <v>663859</v>
      </c>
      <c r="G482" s="93">
        <f t="shared" si="52"/>
        <v>576700</v>
      </c>
      <c r="H482" s="93">
        <f t="shared" si="54"/>
        <v>-87159</v>
      </c>
      <c r="I482" s="104">
        <v>2</v>
      </c>
      <c r="J482" s="26">
        <f t="shared" si="51"/>
        <v>576700</v>
      </c>
    </row>
    <row r="483" spans="1:10" x14ac:dyDescent="0.25">
      <c r="A483" s="18">
        <v>482</v>
      </c>
      <c r="B483" s="31">
        <v>882212</v>
      </c>
      <c r="C483" s="32" t="s">
        <v>787</v>
      </c>
      <c r="D483" s="48" t="s">
        <v>8</v>
      </c>
      <c r="E483" s="79">
        <v>576700</v>
      </c>
      <c r="F483" s="82">
        <v>663859</v>
      </c>
      <c r="G483" s="93">
        <f t="shared" si="52"/>
        <v>576700</v>
      </c>
      <c r="H483" s="93">
        <f t="shared" si="54"/>
        <v>-87159</v>
      </c>
      <c r="I483" s="104">
        <v>2</v>
      </c>
      <c r="J483" s="26">
        <f t="shared" si="51"/>
        <v>576700</v>
      </c>
    </row>
    <row r="484" spans="1:10" x14ac:dyDescent="0.25">
      <c r="A484" s="18">
        <v>483</v>
      </c>
      <c r="B484" s="31">
        <v>882222</v>
      </c>
      <c r="C484" s="32" t="s">
        <v>788</v>
      </c>
      <c r="D484" s="48" t="s">
        <v>8</v>
      </c>
      <c r="E484" s="79">
        <v>576700</v>
      </c>
      <c r="F484" s="82">
        <v>663859</v>
      </c>
      <c r="G484" s="93">
        <f t="shared" si="52"/>
        <v>576700</v>
      </c>
      <c r="H484" s="93">
        <f t="shared" si="54"/>
        <v>-87159</v>
      </c>
      <c r="I484" s="104">
        <v>2</v>
      </c>
      <c r="J484" s="26">
        <f t="shared" si="51"/>
        <v>576700</v>
      </c>
    </row>
    <row r="485" spans="1:10" ht="22.5" x14ac:dyDescent="0.25">
      <c r="A485" s="18">
        <v>484</v>
      </c>
      <c r="B485" s="31">
        <v>882232</v>
      </c>
      <c r="C485" s="32" t="s">
        <v>789</v>
      </c>
      <c r="D485" s="48" t="s">
        <v>8</v>
      </c>
      <c r="E485" s="79">
        <v>576700</v>
      </c>
      <c r="F485" s="82">
        <v>663859</v>
      </c>
      <c r="G485" s="93">
        <f t="shared" si="52"/>
        <v>576700</v>
      </c>
      <c r="H485" s="93">
        <f t="shared" si="54"/>
        <v>-87159</v>
      </c>
      <c r="I485" s="104">
        <v>2</v>
      </c>
      <c r="J485" s="26">
        <f t="shared" si="51"/>
        <v>576700</v>
      </c>
    </row>
    <row r="486" spans="1:10" x14ac:dyDescent="0.25">
      <c r="A486" s="18">
        <v>485</v>
      </c>
      <c r="B486" s="31">
        <v>882252</v>
      </c>
      <c r="C486" s="32" t="s">
        <v>790</v>
      </c>
      <c r="D486" s="48" t="s">
        <v>8</v>
      </c>
      <c r="E486" s="79">
        <v>576700</v>
      </c>
      <c r="F486" s="82">
        <v>663859</v>
      </c>
      <c r="G486" s="93">
        <f t="shared" si="52"/>
        <v>576700</v>
      </c>
      <c r="H486" s="93">
        <f t="shared" si="54"/>
        <v>-87159</v>
      </c>
      <c r="I486" s="104">
        <v>2</v>
      </c>
      <c r="J486" s="26">
        <f t="shared" si="51"/>
        <v>576700</v>
      </c>
    </row>
    <row r="487" spans="1:10" x14ac:dyDescent="0.25">
      <c r="A487" s="18">
        <v>486</v>
      </c>
      <c r="B487" s="31">
        <v>882262</v>
      </c>
      <c r="C487" s="32" t="s">
        <v>791</v>
      </c>
      <c r="D487" s="48" t="s">
        <v>8</v>
      </c>
      <c r="E487" s="79">
        <v>576700</v>
      </c>
      <c r="F487" s="82">
        <v>663859</v>
      </c>
      <c r="G487" s="93">
        <f t="shared" si="52"/>
        <v>576700</v>
      </c>
      <c r="H487" s="93">
        <f t="shared" si="54"/>
        <v>-87159</v>
      </c>
      <c r="I487" s="104">
        <v>2</v>
      </c>
      <c r="J487" s="26">
        <f t="shared" si="51"/>
        <v>576700</v>
      </c>
    </row>
    <row r="488" spans="1:10" x14ac:dyDescent="0.25">
      <c r="A488" s="18">
        <v>487</v>
      </c>
      <c r="B488" s="31">
        <v>882282</v>
      </c>
      <c r="C488" s="32" t="s">
        <v>792</v>
      </c>
      <c r="D488" s="48" t="s">
        <v>8</v>
      </c>
      <c r="E488" s="79">
        <v>232100</v>
      </c>
      <c r="F488" s="78">
        <v>499957</v>
      </c>
      <c r="G488" s="93">
        <f t="shared" si="52"/>
        <v>232100</v>
      </c>
      <c r="H488" s="93">
        <f t="shared" si="54"/>
        <v>-267857</v>
      </c>
      <c r="I488" s="104">
        <v>2</v>
      </c>
      <c r="J488" s="26">
        <f t="shared" si="51"/>
        <v>232100</v>
      </c>
    </row>
    <row r="489" spans="1:10" ht="22.5" x14ac:dyDescent="0.25">
      <c r="A489" s="18">
        <v>488</v>
      </c>
      <c r="B489" s="31">
        <v>882292</v>
      </c>
      <c r="C489" s="32" t="s">
        <v>793</v>
      </c>
      <c r="D489" s="48" t="s">
        <v>8</v>
      </c>
      <c r="E489" s="79">
        <v>576700</v>
      </c>
      <c r="F489" s="78">
        <v>663859</v>
      </c>
      <c r="G489" s="93">
        <f t="shared" si="52"/>
        <v>576700</v>
      </c>
      <c r="H489" s="93">
        <f t="shared" si="54"/>
        <v>-87159</v>
      </c>
      <c r="I489" s="104">
        <v>2</v>
      </c>
      <c r="J489" s="26">
        <f t="shared" si="51"/>
        <v>576700</v>
      </c>
    </row>
    <row r="490" spans="1:10" ht="22.5" x14ac:dyDescent="0.25">
      <c r="A490" s="18">
        <v>489</v>
      </c>
      <c r="B490" s="31">
        <v>882296</v>
      </c>
      <c r="C490" s="32" t="s">
        <v>794</v>
      </c>
      <c r="D490" s="48" t="s">
        <v>8</v>
      </c>
      <c r="E490" s="79">
        <v>576700</v>
      </c>
      <c r="F490" s="82">
        <v>663859</v>
      </c>
      <c r="G490" s="93">
        <f t="shared" si="52"/>
        <v>576700</v>
      </c>
      <c r="H490" s="93">
        <f t="shared" si="54"/>
        <v>-87159</v>
      </c>
      <c r="I490" s="104">
        <v>2</v>
      </c>
      <c r="J490" s="26">
        <f t="shared" si="51"/>
        <v>576700</v>
      </c>
    </row>
    <row r="491" spans="1:10" ht="22.5" x14ac:dyDescent="0.25">
      <c r="A491" s="18">
        <v>490</v>
      </c>
      <c r="B491" s="31">
        <v>882307</v>
      </c>
      <c r="C491" s="32" t="s">
        <v>795</v>
      </c>
      <c r="D491" s="48" t="s">
        <v>8</v>
      </c>
      <c r="E491" s="79">
        <v>232100</v>
      </c>
      <c r="F491" s="82">
        <v>499957</v>
      </c>
      <c r="G491" s="93">
        <f t="shared" si="52"/>
        <v>232100</v>
      </c>
      <c r="H491" s="93">
        <f t="shared" si="54"/>
        <v>-267857</v>
      </c>
      <c r="I491" s="104">
        <v>2</v>
      </c>
      <c r="J491" s="26">
        <f t="shared" si="51"/>
        <v>232100</v>
      </c>
    </row>
    <row r="492" spans="1:10" ht="22.5" x14ac:dyDescent="0.25">
      <c r="A492" s="18">
        <v>491</v>
      </c>
      <c r="B492" s="31">
        <v>882308</v>
      </c>
      <c r="C492" s="32" t="s">
        <v>796</v>
      </c>
      <c r="D492" s="48" t="s">
        <v>8</v>
      </c>
      <c r="E492" s="79">
        <v>232100</v>
      </c>
      <c r="F492" s="82">
        <v>499957</v>
      </c>
      <c r="G492" s="93">
        <f t="shared" si="52"/>
        <v>232100</v>
      </c>
      <c r="H492" s="93">
        <f t="shared" si="54"/>
        <v>-267857</v>
      </c>
      <c r="I492" s="104">
        <v>2</v>
      </c>
      <c r="J492" s="26">
        <f t="shared" si="51"/>
        <v>232100</v>
      </c>
    </row>
    <row r="493" spans="1:10" ht="22.5" x14ac:dyDescent="0.25">
      <c r="A493" s="18">
        <v>492</v>
      </c>
      <c r="B493" s="31">
        <v>882309</v>
      </c>
      <c r="C493" s="32" t="s">
        <v>797</v>
      </c>
      <c r="D493" s="48" t="s">
        <v>8</v>
      </c>
      <c r="E493" s="79">
        <v>232100</v>
      </c>
      <c r="F493" s="82">
        <v>499957</v>
      </c>
      <c r="G493" s="93">
        <f t="shared" si="52"/>
        <v>232100</v>
      </c>
      <c r="H493" s="93">
        <f t="shared" si="54"/>
        <v>-267857</v>
      </c>
      <c r="I493" s="104">
        <v>2</v>
      </c>
      <c r="J493" s="26">
        <f t="shared" si="51"/>
        <v>232100</v>
      </c>
    </row>
    <row r="494" spans="1:10" ht="22.5" x14ac:dyDescent="0.25">
      <c r="A494" s="18">
        <v>493</v>
      </c>
      <c r="B494" s="31">
        <v>882316</v>
      </c>
      <c r="C494" s="32" t="s">
        <v>798</v>
      </c>
      <c r="D494" s="48" t="s">
        <v>8</v>
      </c>
      <c r="E494" s="79">
        <v>232100</v>
      </c>
      <c r="F494" s="82">
        <v>499957</v>
      </c>
      <c r="G494" s="93">
        <f t="shared" si="52"/>
        <v>232100</v>
      </c>
      <c r="H494" s="93">
        <f t="shared" si="54"/>
        <v>-267857</v>
      </c>
      <c r="I494" s="104">
        <v>2</v>
      </c>
      <c r="J494" s="26">
        <f t="shared" si="51"/>
        <v>232100</v>
      </c>
    </row>
    <row r="495" spans="1:10" ht="22.5" x14ac:dyDescent="0.25">
      <c r="A495" s="18">
        <v>494</v>
      </c>
      <c r="B495" s="31">
        <v>882317</v>
      </c>
      <c r="C495" s="32" t="s">
        <v>799</v>
      </c>
      <c r="D495" s="48" t="s">
        <v>8</v>
      </c>
      <c r="E495" s="79">
        <v>232100</v>
      </c>
      <c r="F495" s="82">
        <v>499957</v>
      </c>
      <c r="G495" s="93">
        <f t="shared" si="52"/>
        <v>232100</v>
      </c>
      <c r="H495" s="93">
        <f t="shared" si="54"/>
        <v>-267857</v>
      </c>
      <c r="I495" s="104">
        <v>2</v>
      </c>
      <c r="J495" s="26">
        <f t="shared" si="51"/>
        <v>232100</v>
      </c>
    </row>
    <row r="496" spans="1:10" ht="22.5" x14ac:dyDescent="0.25">
      <c r="A496" s="18">
        <v>495</v>
      </c>
      <c r="B496" s="31">
        <v>882318</v>
      </c>
      <c r="C496" s="32" t="s">
        <v>800</v>
      </c>
      <c r="D496" s="48" t="s">
        <v>8</v>
      </c>
      <c r="E496" s="79">
        <v>232100</v>
      </c>
      <c r="F496" s="82">
        <v>499957</v>
      </c>
      <c r="G496" s="93">
        <f t="shared" si="52"/>
        <v>232100</v>
      </c>
      <c r="H496" s="93">
        <f t="shared" si="54"/>
        <v>-267857</v>
      </c>
      <c r="I496" s="104">
        <v>2</v>
      </c>
      <c r="J496" s="26">
        <f t="shared" si="51"/>
        <v>232100</v>
      </c>
    </row>
    <row r="497" spans="1:10" ht="22.5" x14ac:dyDescent="0.25">
      <c r="A497" s="18">
        <v>496</v>
      </c>
      <c r="B497" s="31">
        <v>882602</v>
      </c>
      <c r="C497" s="32" t="s">
        <v>801</v>
      </c>
      <c r="D497" s="48" t="s">
        <v>8</v>
      </c>
      <c r="E497" s="79">
        <v>369500</v>
      </c>
      <c r="F497" s="82">
        <v>565339</v>
      </c>
      <c r="G497" s="93">
        <f t="shared" si="52"/>
        <v>369500</v>
      </c>
      <c r="H497" s="93">
        <f t="shared" si="54"/>
        <v>-195839</v>
      </c>
      <c r="I497" s="104">
        <v>2</v>
      </c>
      <c r="J497" s="26">
        <f t="shared" si="51"/>
        <v>369500</v>
      </c>
    </row>
    <row r="498" spans="1:10" x14ac:dyDescent="0.25">
      <c r="A498" s="18">
        <v>497</v>
      </c>
      <c r="B498" s="31">
        <v>882603</v>
      </c>
      <c r="C498" s="32" t="s">
        <v>802</v>
      </c>
      <c r="D498" s="48" t="s">
        <v>8</v>
      </c>
      <c r="E498" s="79">
        <v>303500</v>
      </c>
      <c r="F498" s="82">
        <v>533884</v>
      </c>
      <c r="G498" s="93">
        <f t="shared" si="52"/>
        <v>303500</v>
      </c>
      <c r="H498" s="93">
        <f t="shared" si="54"/>
        <v>-230384</v>
      </c>
      <c r="I498" s="104">
        <v>2</v>
      </c>
      <c r="J498" s="26">
        <f t="shared" si="51"/>
        <v>303500</v>
      </c>
    </row>
    <row r="499" spans="1:10" ht="45" x14ac:dyDescent="0.25">
      <c r="A499" s="18">
        <v>498</v>
      </c>
      <c r="B499" s="31">
        <v>882840</v>
      </c>
      <c r="C499" s="32" t="s">
        <v>803</v>
      </c>
      <c r="D499" s="48" t="s">
        <v>1326</v>
      </c>
      <c r="E499" s="79">
        <v>576700</v>
      </c>
      <c r="F499" s="81" t="s">
        <v>1295</v>
      </c>
      <c r="G499" s="93">
        <f t="shared" si="52"/>
        <v>576700</v>
      </c>
      <c r="H499" s="93" t="s">
        <v>1301</v>
      </c>
      <c r="I499" s="96" t="s">
        <v>1300</v>
      </c>
      <c r="J499" s="26">
        <f t="shared" si="51"/>
        <v>576700</v>
      </c>
    </row>
    <row r="500" spans="1:10" x14ac:dyDescent="0.25">
      <c r="A500" s="18">
        <v>499</v>
      </c>
      <c r="B500" s="31">
        <v>883101</v>
      </c>
      <c r="C500" s="32" t="s">
        <v>804</v>
      </c>
      <c r="D500" s="33" t="s">
        <v>805</v>
      </c>
      <c r="E500" s="79">
        <v>745979.33000000007</v>
      </c>
      <c r="F500" s="82">
        <v>800000</v>
      </c>
      <c r="G500" s="93">
        <f t="shared" si="52"/>
        <v>745979.33000000007</v>
      </c>
      <c r="H500" s="93">
        <f t="shared" ref="H500:H505" si="55">+E500-F500</f>
        <v>-54020.669999999925</v>
      </c>
      <c r="I500" s="109">
        <v>2</v>
      </c>
      <c r="J500" s="26">
        <f t="shared" si="51"/>
        <v>745979.33000000007</v>
      </c>
    </row>
    <row r="501" spans="1:10" x14ac:dyDescent="0.25">
      <c r="A501" s="18">
        <v>500</v>
      </c>
      <c r="B501" s="31">
        <v>883301</v>
      </c>
      <c r="C501" s="32" t="s">
        <v>806</v>
      </c>
      <c r="D501" s="33" t="s">
        <v>805</v>
      </c>
      <c r="E501" s="79">
        <v>745979.33000000007</v>
      </c>
      <c r="F501" s="82">
        <v>610664.7973046666</v>
      </c>
      <c r="G501" s="93">
        <f t="shared" si="52"/>
        <v>610664.7973046666</v>
      </c>
      <c r="H501" s="93">
        <f t="shared" si="55"/>
        <v>135314.53269533347</v>
      </c>
      <c r="I501" s="114">
        <v>5</v>
      </c>
      <c r="J501" s="26">
        <f>+E501</f>
        <v>745979.33000000007</v>
      </c>
    </row>
    <row r="502" spans="1:10" ht="22.5" x14ac:dyDescent="0.25">
      <c r="A502" s="18">
        <v>501</v>
      </c>
      <c r="B502" s="31">
        <v>883322</v>
      </c>
      <c r="C502" s="32" t="s">
        <v>807</v>
      </c>
      <c r="D502" s="33" t="s">
        <v>805</v>
      </c>
      <c r="E502" s="79">
        <v>980000</v>
      </c>
      <c r="F502" s="82">
        <v>950614.62320000003</v>
      </c>
      <c r="G502" s="93">
        <f t="shared" si="52"/>
        <v>950614.62320000003</v>
      </c>
      <c r="H502" s="93">
        <f t="shared" si="55"/>
        <v>29385.376799999969</v>
      </c>
      <c r="I502" s="120">
        <v>4</v>
      </c>
      <c r="J502" s="26">
        <f t="shared" ref="J502:J533" si="56">+G502</f>
        <v>950614.62320000003</v>
      </c>
    </row>
    <row r="503" spans="1:10" ht="33.75" x14ac:dyDescent="0.25">
      <c r="A503" s="18">
        <v>502</v>
      </c>
      <c r="B503" s="31">
        <v>883324</v>
      </c>
      <c r="C503" s="32" t="s">
        <v>808</v>
      </c>
      <c r="D503" s="33" t="s">
        <v>809</v>
      </c>
      <c r="E503" s="79">
        <v>1306000</v>
      </c>
      <c r="F503" s="82">
        <v>1267152.8309333334</v>
      </c>
      <c r="G503" s="93">
        <f t="shared" si="52"/>
        <v>1267152.8309333334</v>
      </c>
      <c r="H503" s="93">
        <f t="shared" si="55"/>
        <v>38847.169066666625</v>
      </c>
      <c r="I503" s="113">
        <v>4</v>
      </c>
      <c r="J503" s="26">
        <f t="shared" si="56"/>
        <v>1267152.8309333334</v>
      </c>
    </row>
    <row r="504" spans="1:10" ht="22.5" x14ac:dyDescent="0.25">
      <c r="A504" s="18">
        <v>503</v>
      </c>
      <c r="B504" s="31">
        <v>883325</v>
      </c>
      <c r="C504" s="32" t="s">
        <v>810</v>
      </c>
      <c r="D504" s="33" t="s">
        <v>805</v>
      </c>
      <c r="E504" s="79">
        <v>1306000</v>
      </c>
      <c r="F504" s="82">
        <v>1267152.8309333334</v>
      </c>
      <c r="G504" s="93">
        <f t="shared" si="52"/>
        <v>1267152.8309333334</v>
      </c>
      <c r="H504" s="93">
        <f t="shared" si="55"/>
        <v>38847.169066666625</v>
      </c>
      <c r="I504" s="113">
        <v>4</v>
      </c>
      <c r="J504" s="26">
        <f t="shared" si="56"/>
        <v>1267152.8309333334</v>
      </c>
    </row>
    <row r="505" spans="1:10" ht="22.5" x14ac:dyDescent="0.25">
      <c r="A505" s="18">
        <v>504</v>
      </c>
      <c r="B505" s="31">
        <v>883341</v>
      </c>
      <c r="C505" s="32" t="s">
        <v>811</v>
      </c>
      <c r="D505" s="33" t="s">
        <v>805</v>
      </c>
      <c r="E505" s="79">
        <v>791987.18</v>
      </c>
      <c r="F505" s="82">
        <v>788250</v>
      </c>
      <c r="G505" s="93">
        <f t="shared" si="52"/>
        <v>788250</v>
      </c>
      <c r="H505" s="93">
        <f t="shared" si="55"/>
        <v>3737.1800000000512</v>
      </c>
      <c r="I505" s="113">
        <v>4</v>
      </c>
      <c r="J505" s="26">
        <f t="shared" si="56"/>
        <v>788250</v>
      </c>
    </row>
    <row r="506" spans="1:10" ht="33.75" x14ac:dyDescent="0.25">
      <c r="A506" s="18">
        <v>505</v>
      </c>
      <c r="B506" s="31">
        <v>883390</v>
      </c>
      <c r="C506" s="32" t="s">
        <v>812</v>
      </c>
      <c r="D506" s="33" t="s">
        <v>805</v>
      </c>
      <c r="E506" s="79">
        <v>745979.33000000007</v>
      </c>
      <c r="F506" s="81" t="s">
        <v>1295</v>
      </c>
      <c r="G506" s="93">
        <f t="shared" si="52"/>
        <v>745979.33000000007</v>
      </c>
      <c r="H506" s="93" t="s">
        <v>1301</v>
      </c>
      <c r="I506" s="96" t="s">
        <v>1300</v>
      </c>
      <c r="J506" s="26">
        <f t="shared" si="56"/>
        <v>745979.33000000007</v>
      </c>
    </row>
    <row r="507" spans="1:10" ht="22.5" x14ac:dyDescent="0.25">
      <c r="A507" s="18">
        <v>506</v>
      </c>
      <c r="B507" s="31">
        <v>883904</v>
      </c>
      <c r="C507" s="32" t="s">
        <v>813</v>
      </c>
      <c r="D507" s="33" t="s">
        <v>805</v>
      </c>
      <c r="E507" s="79">
        <v>929317.81000000017</v>
      </c>
      <c r="F507" s="81" t="s">
        <v>1295</v>
      </c>
      <c r="G507" s="93">
        <f t="shared" si="52"/>
        <v>929317.81000000017</v>
      </c>
      <c r="H507" s="93" t="s">
        <v>1301</v>
      </c>
      <c r="I507" s="99" t="s">
        <v>1300</v>
      </c>
      <c r="J507" s="26">
        <f t="shared" si="56"/>
        <v>929317.81000000017</v>
      </c>
    </row>
    <row r="508" spans="1:10" x14ac:dyDescent="0.25">
      <c r="A508" s="18">
        <v>507</v>
      </c>
      <c r="B508" s="31">
        <v>883908</v>
      </c>
      <c r="C508" s="32" t="s">
        <v>814</v>
      </c>
      <c r="D508" s="33" t="s">
        <v>805</v>
      </c>
      <c r="E508" s="79">
        <v>1240000</v>
      </c>
      <c r="F508" s="78">
        <v>1200059.5680533333</v>
      </c>
      <c r="G508" s="93">
        <f t="shared" si="52"/>
        <v>1200059.5680533333</v>
      </c>
      <c r="H508" s="93">
        <f>+E508-F508</f>
        <v>39940.431946666678</v>
      </c>
      <c r="I508" s="113">
        <v>4</v>
      </c>
      <c r="J508" s="26">
        <f t="shared" si="56"/>
        <v>1200059.5680533333</v>
      </c>
    </row>
    <row r="509" spans="1:10" x14ac:dyDescent="0.25">
      <c r="A509" s="18">
        <v>508</v>
      </c>
      <c r="B509" s="31">
        <v>883909</v>
      </c>
      <c r="C509" s="32" t="s">
        <v>815</v>
      </c>
      <c r="D509" s="33" t="s">
        <v>805</v>
      </c>
      <c r="E509" s="79">
        <v>1240000</v>
      </c>
      <c r="F509" s="82">
        <v>1200059.5680533333</v>
      </c>
      <c r="G509" s="93">
        <f t="shared" si="52"/>
        <v>1200059.5680533333</v>
      </c>
      <c r="H509" s="93">
        <f>+E509-F509</f>
        <v>39940.431946666678</v>
      </c>
      <c r="I509" s="113">
        <v>4</v>
      </c>
      <c r="J509" s="26">
        <f t="shared" si="56"/>
        <v>1200059.5680533333</v>
      </c>
    </row>
    <row r="510" spans="1:10" ht="22.5" x14ac:dyDescent="0.25">
      <c r="A510" s="18">
        <v>509</v>
      </c>
      <c r="B510" s="31">
        <v>883910</v>
      </c>
      <c r="C510" s="32" t="s">
        <v>816</v>
      </c>
      <c r="D510" s="33" t="s">
        <v>805</v>
      </c>
      <c r="E510" s="79">
        <v>929317.81000000017</v>
      </c>
      <c r="F510" s="81" t="s">
        <v>1295</v>
      </c>
      <c r="G510" s="93">
        <f t="shared" si="52"/>
        <v>929317.81000000017</v>
      </c>
      <c r="H510" s="93" t="s">
        <v>1301</v>
      </c>
      <c r="I510" s="96" t="s">
        <v>1300</v>
      </c>
      <c r="J510" s="26">
        <f t="shared" si="56"/>
        <v>929317.81000000017</v>
      </c>
    </row>
    <row r="511" spans="1:10" x14ac:dyDescent="0.25">
      <c r="A511" s="18">
        <v>510</v>
      </c>
      <c r="B511" s="31">
        <v>887002</v>
      </c>
      <c r="C511" s="32" t="s">
        <v>817</v>
      </c>
      <c r="D511" s="30" t="s">
        <v>14</v>
      </c>
      <c r="E511" s="88">
        <v>180495.47000000003</v>
      </c>
      <c r="F511" s="89">
        <v>679084.73199999996</v>
      </c>
      <c r="G511" s="93">
        <f t="shared" si="52"/>
        <v>180495.47000000003</v>
      </c>
      <c r="H511" s="93">
        <f>+E511-F511</f>
        <v>-498589.26199999993</v>
      </c>
      <c r="I511" s="104">
        <v>2</v>
      </c>
      <c r="J511" s="26">
        <f t="shared" si="56"/>
        <v>180495.47000000003</v>
      </c>
    </row>
    <row r="512" spans="1:10" ht="22.5" x14ac:dyDescent="0.25">
      <c r="A512" s="18">
        <v>511</v>
      </c>
      <c r="B512" s="44">
        <v>890202</v>
      </c>
      <c r="C512" s="32" t="s">
        <v>818</v>
      </c>
      <c r="D512" s="48" t="s">
        <v>8</v>
      </c>
      <c r="E512" s="79">
        <v>79100</v>
      </c>
      <c r="F512" s="82">
        <v>80062.027000000002</v>
      </c>
      <c r="G512" s="93">
        <f t="shared" si="52"/>
        <v>79100</v>
      </c>
      <c r="H512" s="93">
        <f>+E512-F512</f>
        <v>-962.02700000000186</v>
      </c>
      <c r="I512" s="104">
        <v>2</v>
      </c>
      <c r="J512" s="26">
        <f t="shared" si="56"/>
        <v>79100</v>
      </c>
    </row>
    <row r="513" spans="1:10" ht="22.5" x14ac:dyDescent="0.25">
      <c r="A513" s="18">
        <v>512</v>
      </c>
      <c r="B513" s="44">
        <v>890202</v>
      </c>
      <c r="C513" s="32" t="s">
        <v>819</v>
      </c>
      <c r="D513" s="48" t="s">
        <v>8</v>
      </c>
      <c r="E513" s="79">
        <v>79100</v>
      </c>
      <c r="F513" s="81" t="s">
        <v>1295</v>
      </c>
      <c r="G513" s="93">
        <f t="shared" si="52"/>
        <v>79100</v>
      </c>
      <c r="H513" s="93" t="s">
        <v>1301</v>
      </c>
      <c r="I513" s="96" t="s">
        <v>1300</v>
      </c>
      <c r="J513" s="26">
        <f t="shared" si="56"/>
        <v>79100</v>
      </c>
    </row>
    <row r="514" spans="1:10" ht="22.5" x14ac:dyDescent="0.2">
      <c r="A514" s="18">
        <v>513</v>
      </c>
      <c r="B514" s="44">
        <v>890202</v>
      </c>
      <c r="C514" s="41" t="s">
        <v>820</v>
      </c>
      <c r="D514" s="48" t="s">
        <v>8</v>
      </c>
      <c r="E514" s="90">
        <v>79100</v>
      </c>
      <c r="F514" s="81" t="s">
        <v>1295</v>
      </c>
      <c r="G514" s="93">
        <f t="shared" si="52"/>
        <v>79100</v>
      </c>
      <c r="H514" s="93" t="s">
        <v>1301</v>
      </c>
      <c r="I514" s="99" t="s">
        <v>1300</v>
      </c>
      <c r="J514" s="26">
        <f t="shared" si="56"/>
        <v>79100</v>
      </c>
    </row>
    <row r="515" spans="1:10" ht="22.5" x14ac:dyDescent="0.25">
      <c r="A515" s="18">
        <v>514</v>
      </c>
      <c r="B515" s="31">
        <v>890226</v>
      </c>
      <c r="C515" s="32" t="s">
        <v>821</v>
      </c>
      <c r="D515" s="33" t="s">
        <v>822</v>
      </c>
      <c r="E515" s="79">
        <v>88000</v>
      </c>
      <c r="F515" s="78">
        <v>83587.080999999991</v>
      </c>
      <c r="G515" s="93">
        <f t="shared" si="52"/>
        <v>83587.080999999991</v>
      </c>
      <c r="H515" s="93">
        <f>+E515-F515</f>
        <v>4412.919000000009</v>
      </c>
      <c r="I515" s="113">
        <v>4</v>
      </c>
      <c r="J515" s="26">
        <f t="shared" si="56"/>
        <v>83587.080999999991</v>
      </c>
    </row>
    <row r="516" spans="1:10" ht="22.5" x14ac:dyDescent="0.25">
      <c r="A516" s="18">
        <v>515</v>
      </c>
      <c r="B516" s="31">
        <v>890227</v>
      </c>
      <c r="C516" s="32" t="s">
        <v>823</v>
      </c>
      <c r="D516" s="33" t="s">
        <v>822</v>
      </c>
      <c r="E516" s="79">
        <v>79100</v>
      </c>
      <c r="F516" s="78">
        <v>79054.118000000002</v>
      </c>
      <c r="G516" s="93">
        <f t="shared" si="52"/>
        <v>79054.118000000002</v>
      </c>
      <c r="H516" s="93">
        <f>+E516-F516</f>
        <v>45.881999999997788</v>
      </c>
      <c r="I516" s="113">
        <v>4</v>
      </c>
      <c r="J516" s="26">
        <f t="shared" si="56"/>
        <v>79054.118000000002</v>
      </c>
    </row>
    <row r="517" spans="1:10" ht="22.5" x14ac:dyDescent="0.25">
      <c r="A517" s="18">
        <v>516</v>
      </c>
      <c r="B517" s="31">
        <v>890228</v>
      </c>
      <c r="C517" s="32" t="s">
        <v>824</v>
      </c>
      <c r="D517" s="33" t="s">
        <v>822</v>
      </c>
      <c r="E517" s="79">
        <v>79100</v>
      </c>
      <c r="F517" s="82">
        <v>80062.027000000002</v>
      </c>
      <c r="G517" s="93">
        <f t="shared" si="52"/>
        <v>79100</v>
      </c>
      <c r="H517" s="93">
        <f>+E517-F517</f>
        <v>-962.02700000000186</v>
      </c>
      <c r="I517" s="104">
        <v>2</v>
      </c>
      <c r="J517" s="26">
        <f t="shared" si="56"/>
        <v>79100</v>
      </c>
    </row>
    <row r="518" spans="1:10" ht="22.5" x14ac:dyDescent="0.25">
      <c r="A518" s="18">
        <v>517</v>
      </c>
      <c r="B518" s="31">
        <v>890230</v>
      </c>
      <c r="C518" s="32" t="s">
        <v>825</v>
      </c>
      <c r="D518" s="33" t="s">
        <v>822</v>
      </c>
      <c r="E518" s="79">
        <v>79100</v>
      </c>
      <c r="F518" s="82">
        <v>118772.45899999999</v>
      </c>
      <c r="G518" s="93">
        <f t="shared" si="52"/>
        <v>79100</v>
      </c>
      <c r="H518" s="93">
        <f>+E518-F518</f>
        <v>-39672.458999999988</v>
      </c>
      <c r="I518" s="104">
        <v>2</v>
      </c>
      <c r="J518" s="26">
        <f t="shared" si="56"/>
        <v>79100</v>
      </c>
    </row>
    <row r="519" spans="1:10" ht="22.5" x14ac:dyDescent="0.25">
      <c r="A519" s="18">
        <v>518</v>
      </c>
      <c r="B519" s="39">
        <v>890240</v>
      </c>
      <c r="C519" s="30" t="s">
        <v>826</v>
      </c>
      <c r="D519" s="48" t="s">
        <v>8</v>
      </c>
      <c r="E519" s="77" t="s">
        <v>1295</v>
      </c>
      <c r="F519" s="78">
        <v>118772.45899999999</v>
      </c>
      <c r="G519" s="93">
        <f t="shared" si="52"/>
        <v>118772.45899999999</v>
      </c>
      <c r="H519" s="93" t="s">
        <v>1301</v>
      </c>
      <c r="I519" s="96">
        <v>1</v>
      </c>
      <c r="J519" s="26">
        <f t="shared" si="56"/>
        <v>118772.45899999999</v>
      </c>
    </row>
    <row r="520" spans="1:10" ht="22.5" x14ac:dyDescent="0.25">
      <c r="A520" s="18">
        <v>519</v>
      </c>
      <c r="B520" s="39">
        <v>890286</v>
      </c>
      <c r="C520" s="30" t="s">
        <v>827</v>
      </c>
      <c r="D520" s="48" t="s">
        <v>8</v>
      </c>
      <c r="E520" s="77" t="s">
        <v>1295</v>
      </c>
      <c r="F520" s="82">
        <v>158490.79999999999</v>
      </c>
      <c r="G520" s="93">
        <f t="shared" si="52"/>
        <v>158490.79999999999</v>
      </c>
      <c r="H520" s="93" t="s">
        <v>1301</v>
      </c>
      <c r="I520" s="96">
        <v>1</v>
      </c>
      <c r="J520" s="26">
        <f t="shared" si="56"/>
        <v>158490.79999999999</v>
      </c>
    </row>
    <row r="521" spans="1:10" ht="22.5" x14ac:dyDescent="0.25">
      <c r="A521" s="18">
        <v>520</v>
      </c>
      <c r="B521" s="31">
        <v>890302</v>
      </c>
      <c r="C521" s="32" t="s">
        <v>828</v>
      </c>
      <c r="D521" s="48" t="s">
        <v>8</v>
      </c>
      <c r="E521" s="79">
        <v>79100</v>
      </c>
      <c r="F521" s="82">
        <v>118772.459</v>
      </c>
      <c r="G521" s="93">
        <f t="shared" si="52"/>
        <v>79100</v>
      </c>
      <c r="H521" s="93">
        <f>+E521-F521</f>
        <v>-39672.459000000003</v>
      </c>
      <c r="I521" s="104">
        <v>2</v>
      </c>
      <c r="J521" s="26">
        <f t="shared" si="56"/>
        <v>79100</v>
      </c>
    </row>
    <row r="522" spans="1:10" ht="22.5" x14ac:dyDescent="0.25">
      <c r="A522" s="18">
        <v>521</v>
      </c>
      <c r="B522" s="44">
        <v>890302</v>
      </c>
      <c r="C522" s="32" t="s">
        <v>829</v>
      </c>
      <c r="D522" s="48" t="s">
        <v>8</v>
      </c>
      <c r="E522" s="79">
        <v>79100</v>
      </c>
      <c r="F522" s="77" t="s">
        <v>1295</v>
      </c>
      <c r="G522" s="93">
        <f t="shared" si="52"/>
        <v>79100</v>
      </c>
      <c r="H522" s="93" t="s">
        <v>1301</v>
      </c>
      <c r="I522" s="96" t="s">
        <v>1300</v>
      </c>
      <c r="J522" s="26">
        <f t="shared" si="56"/>
        <v>79100</v>
      </c>
    </row>
    <row r="523" spans="1:10" ht="22.5" x14ac:dyDescent="0.25">
      <c r="A523" s="18">
        <v>522</v>
      </c>
      <c r="B523" s="44">
        <v>890302</v>
      </c>
      <c r="C523" s="32" t="s">
        <v>830</v>
      </c>
      <c r="D523" s="48" t="s">
        <v>8</v>
      </c>
      <c r="E523" s="79">
        <v>79100</v>
      </c>
      <c r="F523" s="77" t="s">
        <v>1295</v>
      </c>
      <c r="G523" s="93">
        <f t="shared" si="52"/>
        <v>79100</v>
      </c>
      <c r="H523" s="93" t="s">
        <v>1301</v>
      </c>
      <c r="I523" s="96" t="s">
        <v>1300</v>
      </c>
      <c r="J523" s="26">
        <f t="shared" si="56"/>
        <v>79100</v>
      </c>
    </row>
    <row r="524" spans="1:10" ht="22.5" x14ac:dyDescent="0.25">
      <c r="A524" s="18">
        <v>523</v>
      </c>
      <c r="B524" s="31">
        <v>890326</v>
      </c>
      <c r="C524" s="32" t="s">
        <v>831</v>
      </c>
      <c r="D524" s="33" t="s">
        <v>822</v>
      </c>
      <c r="E524" s="79">
        <v>87000</v>
      </c>
      <c r="F524" s="81" t="s">
        <v>1295</v>
      </c>
      <c r="G524" s="93">
        <f t="shared" si="52"/>
        <v>87000</v>
      </c>
      <c r="H524" s="93" t="s">
        <v>1301</v>
      </c>
      <c r="I524" s="99" t="s">
        <v>1300</v>
      </c>
      <c r="J524" s="26">
        <f t="shared" si="56"/>
        <v>87000</v>
      </c>
    </row>
    <row r="525" spans="1:10" ht="33.75" x14ac:dyDescent="0.25">
      <c r="A525" s="18">
        <v>524</v>
      </c>
      <c r="B525" s="31">
        <v>890327</v>
      </c>
      <c r="C525" s="32" t="s">
        <v>832</v>
      </c>
      <c r="D525" s="33" t="s">
        <v>822</v>
      </c>
      <c r="E525" s="79">
        <v>79100</v>
      </c>
      <c r="F525" s="82">
        <v>79054.118000000002</v>
      </c>
      <c r="G525" s="93">
        <f t="shared" si="52"/>
        <v>79054.118000000002</v>
      </c>
      <c r="H525" s="93">
        <f>+E525-F525</f>
        <v>45.881999999997788</v>
      </c>
      <c r="I525" s="113">
        <v>4</v>
      </c>
      <c r="J525" s="26">
        <f t="shared" si="56"/>
        <v>79054.118000000002</v>
      </c>
    </row>
    <row r="526" spans="1:10" ht="22.5" x14ac:dyDescent="0.25">
      <c r="A526" s="18">
        <v>525</v>
      </c>
      <c r="B526" s="31">
        <v>890328</v>
      </c>
      <c r="C526" s="32" t="s">
        <v>833</v>
      </c>
      <c r="D526" s="33" t="s">
        <v>822</v>
      </c>
      <c r="E526" s="79">
        <v>79100</v>
      </c>
      <c r="F526" s="82">
        <v>79054.118000000002</v>
      </c>
      <c r="G526" s="93">
        <f t="shared" si="52"/>
        <v>79054.118000000002</v>
      </c>
      <c r="H526" s="93">
        <f>+E526-F526</f>
        <v>45.881999999997788</v>
      </c>
      <c r="I526" s="113">
        <v>4</v>
      </c>
      <c r="J526" s="26">
        <f t="shared" si="56"/>
        <v>79054.118000000002</v>
      </c>
    </row>
    <row r="527" spans="1:10" ht="22.5" x14ac:dyDescent="0.25">
      <c r="A527" s="18">
        <v>526</v>
      </c>
      <c r="B527" s="31">
        <v>890330</v>
      </c>
      <c r="C527" s="32" t="s">
        <v>834</v>
      </c>
      <c r="D527" s="33" t="s">
        <v>822</v>
      </c>
      <c r="E527" s="79">
        <v>79100</v>
      </c>
      <c r="F527" s="82">
        <v>118772.45899999999</v>
      </c>
      <c r="G527" s="93">
        <f t="shared" si="52"/>
        <v>79100</v>
      </c>
      <c r="H527" s="93">
        <f>+E527-F527</f>
        <v>-39672.458999999988</v>
      </c>
      <c r="I527" s="104">
        <v>2</v>
      </c>
      <c r="J527" s="26">
        <f t="shared" si="56"/>
        <v>79100</v>
      </c>
    </row>
    <row r="528" spans="1:10" ht="22.5" x14ac:dyDescent="0.25">
      <c r="A528" s="18">
        <v>527</v>
      </c>
      <c r="B528" s="40">
        <v>890340</v>
      </c>
      <c r="C528" s="29" t="s">
        <v>377</v>
      </c>
      <c r="D528" s="30" t="s">
        <v>8</v>
      </c>
      <c r="E528" s="77" t="s">
        <v>1295</v>
      </c>
      <c r="F528" s="82">
        <v>158490.79999999999</v>
      </c>
      <c r="G528" s="93">
        <f t="shared" si="52"/>
        <v>158490.79999999999</v>
      </c>
      <c r="H528" s="93" t="s">
        <v>1301</v>
      </c>
      <c r="I528" s="96">
        <v>1</v>
      </c>
      <c r="J528" s="26">
        <f t="shared" si="56"/>
        <v>158490.79999999999</v>
      </c>
    </row>
    <row r="529" spans="1:10" ht="33.75" x14ac:dyDescent="0.25">
      <c r="A529" s="18">
        <v>528</v>
      </c>
      <c r="B529" s="40">
        <v>890386</v>
      </c>
      <c r="C529" s="30" t="s">
        <v>835</v>
      </c>
      <c r="D529" s="35" t="s">
        <v>14</v>
      </c>
      <c r="E529" s="77" t="s">
        <v>1295</v>
      </c>
      <c r="F529" s="82">
        <v>74066.363636363632</v>
      </c>
      <c r="G529" s="93">
        <f t="shared" ref="G529:G592" si="57">+MIN(E529:F529)</f>
        <v>74066.363636363632</v>
      </c>
      <c r="H529" s="93" t="s">
        <v>1301</v>
      </c>
      <c r="I529" s="96">
        <v>1</v>
      </c>
      <c r="J529" s="26">
        <f t="shared" si="56"/>
        <v>74066.363636363632</v>
      </c>
    </row>
    <row r="530" spans="1:10" ht="33.75" x14ac:dyDescent="0.25">
      <c r="A530" s="18">
        <v>529</v>
      </c>
      <c r="B530" s="31">
        <v>890402</v>
      </c>
      <c r="C530" s="32" t="s">
        <v>836</v>
      </c>
      <c r="D530" s="48" t="s">
        <v>8</v>
      </c>
      <c r="E530" s="79">
        <v>87400</v>
      </c>
      <c r="F530" s="82">
        <v>117970.54599999999</v>
      </c>
      <c r="G530" s="93">
        <f t="shared" si="57"/>
        <v>87400</v>
      </c>
      <c r="H530" s="93">
        <f>+E530-F530</f>
        <v>-30570.545999999988</v>
      </c>
      <c r="I530" s="104">
        <v>2</v>
      </c>
      <c r="J530" s="26">
        <f t="shared" si="56"/>
        <v>87400</v>
      </c>
    </row>
    <row r="531" spans="1:10" ht="22.5" x14ac:dyDescent="0.25">
      <c r="A531" s="18">
        <v>530</v>
      </c>
      <c r="B531" s="31">
        <v>890426</v>
      </c>
      <c r="C531" s="32" t="s">
        <v>837</v>
      </c>
      <c r="D531" s="48" t="s">
        <v>8</v>
      </c>
      <c r="E531" s="79">
        <v>34034.600000000006</v>
      </c>
      <c r="F531" s="77" t="s">
        <v>1295</v>
      </c>
      <c r="G531" s="93">
        <f t="shared" si="57"/>
        <v>34034.600000000006</v>
      </c>
      <c r="H531" s="93" t="s">
        <v>1301</v>
      </c>
      <c r="I531" s="96" t="s">
        <v>1300</v>
      </c>
      <c r="J531" s="26">
        <f t="shared" si="56"/>
        <v>34034.600000000006</v>
      </c>
    </row>
    <row r="532" spans="1:10" ht="22.5" x14ac:dyDescent="0.25">
      <c r="A532" s="18">
        <v>531</v>
      </c>
      <c r="B532" s="31">
        <v>890427</v>
      </c>
      <c r="C532" s="32" t="s">
        <v>838</v>
      </c>
      <c r="D532" s="48" t="s">
        <v>8</v>
      </c>
      <c r="E532" s="79">
        <v>34034.600000000006</v>
      </c>
      <c r="F532" s="77" t="s">
        <v>1295</v>
      </c>
      <c r="G532" s="93">
        <f t="shared" si="57"/>
        <v>34034.600000000006</v>
      </c>
      <c r="H532" s="93" t="s">
        <v>1301</v>
      </c>
      <c r="I532" s="96" t="s">
        <v>1300</v>
      </c>
      <c r="J532" s="26">
        <f t="shared" si="56"/>
        <v>34034.600000000006</v>
      </c>
    </row>
    <row r="533" spans="1:10" ht="22.5" x14ac:dyDescent="0.25">
      <c r="A533" s="18">
        <v>532</v>
      </c>
      <c r="B533" s="31">
        <v>890428</v>
      </c>
      <c r="C533" s="32" t="s">
        <v>839</v>
      </c>
      <c r="D533" s="48" t="s">
        <v>8</v>
      </c>
      <c r="E533" s="79">
        <v>34034.600000000006</v>
      </c>
      <c r="F533" s="77" t="s">
        <v>1295</v>
      </c>
      <c r="G533" s="93">
        <f t="shared" si="57"/>
        <v>34034.600000000006</v>
      </c>
      <c r="H533" s="93" t="s">
        <v>1301</v>
      </c>
      <c r="I533" s="96" t="s">
        <v>1300</v>
      </c>
      <c r="J533" s="26">
        <f t="shared" si="56"/>
        <v>34034.600000000006</v>
      </c>
    </row>
    <row r="534" spans="1:10" ht="22.5" x14ac:dyDescent="0.25">
      <c r="A534" s="18">
        <v>533</v>
      </c>
      <c r="B534" s="31">
        <v>890430</v>
      </c>
      <c r="C534" s="32" t="s">
        <v>840</v>
      </c>
      <c r="D534" s="48" t="s">
        <v>8</v>
      </c>
      <c r="E534" s="79">
        <v>34034.600000000006</v>
      </c>
      <c r="F534" s="82">
        <v>94373.493999999992</v>
      </c>
      <c r="G534" s="93">
        <f t="shared" si="57"/>
        <v>34034.600000000006</v>
      </c>
      <c r="H534" s="93">
        <f>+E534-F534</f>
        <v>-60338.893999999986</v>
      </c>
      <c r="I534" s="104">
        <v>2</v>
      </c>
      <c r="J534" s="26">
        <f t="shared" ref="J534:J550" si="58">+G534</f>
        <v>34034.600000000006</v>
      </c>
    </row>
    <row r="535" spans="1:10" ht="33.75" x14ac:dyDescent="0.25">
      <c r="A535" s="18">
        <v>534</v>
      </c>
      <c r="B535" s="31">
        <v>890501</v>
      </c>
      <c r="C535" s="32" t="s">
        <v>841</v>
      </c>
      <c r="D535" s="33" t="s">
        <v>64</v>
      </c>
      <c r="E535" s="79">
        <v>183000</v>
      </c>
      <c r="F535" s="82">
        <v>420400</v>
      </c>
      <c r="G535" s="93">
        <f t="shared" si="57"/>
        <v>183000</v>
      </c>
      <c r="H535" s="93">
        <f>+E535-F535</f>
        <v>-237400</v>
      </c>
      <c r="I535" s="104">
        <v>2</v>
      </c>
      <c r="J535" s="26">
        <f t="shared" si="58"/>
        <v>183000</v>
      </c>
    </row>
    <row r="536" spans="1:10" ht="33.75" x14ac:dyDescent="0.25">
      <c r="A536" s="18">
        <v>535</v>
      </c>
      <c r="B536" s="31">
        <v>890502</v>
      </c>
      <c r="C536" s="32" t="s">
        <v>842</v>
      </c>
      <c r="D536" s="33" t="s">
        <v>65</v>
      </c>
      <c r="E536" s="79">
        <v>183000</v>
      </c>
      <c r="F536" s="82">
        <v>420400</v>
      </c>
      <c r="G536" s="93">
        <f t="shared" si="57"/>
        <v>183000</v>
      </c>
      <c r="H536" s="93">
        <f>+E536-F536</f>
        <v>-237400</v>
      </c>
      <c r="I536" s="104">
        <v>2</v>
      </c>
      <c r="J536" s="26">
        <f t="shared" si="58"/>
        <v>183000</v>
      </c>
    </row>
    <row r="537" spans="1:10" ht="33.75" x14ac:dyDescent="0.25">
      <c r="A537" s="18">
        <v>536</v>
      </c>
      <c r="B537" s="36">
        <v>890503</v>
      </c>
      <c r="C537" s="32" t="s">
        <v>843</v>
      </c>
      <c r="D537" s="33" t="s">
        <v>65</v>
      </c>
      <c r="E537" s="79">
        <v>183000</v>
      </c>
      <c r="F537" s="82">
        <v>420400</v>
      </c>
      <c r="G537" s="93">
        <f t="shared" si="57"/>
        <v>183000</v>
      </c>
      <c r="H537" s="93">
        <f>+E537-F537</f>
        <v>-237400</v>
      </c>
      <c r="I537" s="104">
        <v>2</v>
      </c>
      <c r="J537" s="26">
        <f t="shared" si="58"/>
        <v>183000</v>
      </c>
    </row>
    <row r="538" spans="1:10" ht="22.5" x14ac:dyDescent="0.25">
      <c r="A538" s="18">
        <v>537</v>
      </c>
      <c r="B538" s="36">
        <v>890602</v>
      </c>
      <c r="C538" s="32" t="s">
        <v>56</v>
      </c>
      <c r="D538" s="48" t="s">
        <v>8</v>
      </c>
      <c r="E538" s="79">
        <v>36916.332000000002</v>
      </c>
      <c r="F538" s="82">
        <v>58449.262999999999</v>
      </c>
      <c r="G538" s="93">
        <f t="shared" si="57"/>
        <v>36916.332000000002</v>
      </c>
      <c r="H538" s="93">
        <f>+E538-F538</f>
        <v>-21532.930999999997</v>
      </c>
      <c r="I538" s="104">
        <v>2</v>
      </c>
      <c r="J538" s="26">
        <f t="shared" si="58"/>
        <v>36916.332000000002</v>
      </c>
    </row>
    <row r="539" spans="1:10" ht="22.5" x14ac:dyDescent="0.25">
      <c r="A539" s="18">
        <v>538</v>
      </c>
      <c r="B539" s="31">
        <v>890602</v>
      </c>
      <c r="C539" s="32" t="s">
        <v>844</v>
      </c>
      <c r="D539" s="48" t="s">
        <v>8</v>
      </c>
      <c r="E539" s="79">
        <v>105000</v>
      </c>
      <c r="F539" s="81" t="s">
        <v>1295</v>
      </c>
      <c r="G539" s="93">
        <f t="shared" si="57"/>
        <v>105000</v>
      </c>
      <c r="H539" s="93" t="s">
        <v>1301</v>
      </c>
      <c r="I539" s="96" t="s">
        <v>1300</v>
      </c>
      <c r="J539" s="26">
        <f t="shared" si="58"/>
        <v>105000</v>
      </c>
    </row>
    <row r="540" spans="1:10" ht="22.5" x14ac:dyDescent="0.25">
      <c r="A540" s="18">
        <v>539</v>
      </c>
      <c r="B540" s="31">
        <v>890701</v>
      </c>
      <c r="C540" s="32" t="s">
        <v>66</v>
      </c>
      <c r="D540" s="48" t="s">
        <v>8</v>
      </c>
      <c r="E540" s="79">
        <v>90100</v>
      </c>
      <c r="F540" s="78">
        <v>90100</v>
      </c>
      <c r="G540" s="93">
        <f t="shared" si="57"/>
        <v>90100</v>
      </c>
      <c r="H540" s="93">
        <f>+E540-F540</f>
        <v>0</v>
      </c>
      <c r="I540" s="105">
        <v>2</v>
      </c>
      <c r="J540" s="26">
        <f t="shared" si="58"/>
        <v>90100</v>
      </c>
    </row>
    <row r="541" spans="1:10" ht="22.5" x14ac:dyDescent="0.25">
      <c r="A541" s="18">
        <v>540</v>
      </c>
      <c r="B541" s="31">
        <v>890702</v>
      </c>
      <c r="C541" s="32" t="s">
        <v>845</v>
      </c>
      <c r="D541" s="48" t="s">
        <v>8</v>
      </c>
      <c r="E541" s="79">
        <v>90100</v>
      </c>
      <c r="F541" s="77" t="s">
        <v>1295</v>
      </c>
      <c r="G541" s="93">
        <f t="shared" si="57"/>
        <v>90100</v>
      </c>
      <c r="H541" s="93" t="s">
        <v>1301</v>
      </c>
      <c r="I541" s="96" t="s">
        <v>1300</v>
      </c>
      <c r="J541" s="26">
        <f t="shared" si="58"/>
        <v>90100</v>
      </c>
    </row>
    <row r="542" spans="1:10" ht="22.5" x14ac:dyDescent="0.25">
      <c r="A542" s="18">
        <v>541</v>
      </c>
      <c r="B542" s="31">
        <v>890793</v>
      </c>
      <c r="C542" s="32" t="s">
        <v>67</v>
      </c>
      <c r="D542" s="48" t="s">
        <v>8</v>
      </c>
      <c r="E542" s="79">
        <v>90100</v>
      </c>
      <c r="F542" s="78">
        <v>90100</v>
      </c>
      <c r="G542" s="93">
        <f t="shared" si="57"/>
        <v>90100</v>
      </c>
      <c r="H542" s="93">
        <f>+E542-F542</f>
        <v>0</v>
      </c>
      <c r="I542" s="105">
        <v>2</v>
      </c>
      <c r="J542" s="26">
        <f t="shared" si="58"/>
        <v>90100</v>
      </c>
    </row>
    <row r="543" spans="1:10" ht="22.5" x14ac:dyDescent="0.25">
      <c r="A543" s="18">
        <v>542</v>
      </c>
      <c r="B543" s="31">
        <v>893703</v>
      </c>
      <c r="C543" s="32" t="s">
        <v>846</v>
      </c>
      <c r="D543" s="48" t="s">
        <v>8</v>
      </c>
      <c r="E543" s="79">
        <v>22560.660000000003</v>
      </c>
      <c r="F543" s="81" t="s">
        <v>1295</v>
      </c>
      <c r="G543" s="93">
        <f t="shared" si="57"/>
        <v>22560.660000000003</v>
      </c>
      <c r="H543" s="93" t="s">
        <v>1301</v>
      </c>
      <c r="I543" s="96" t="s">
        <v>1300</v>
      </c>
      <c r="J543" s="26">
        <f t="shared" si="58"/>
        <v>22560.660000000003</v>
      </c>
    </row>
    <row r="544" spans="1:10" ht="22.5" x14ac:dyDescent="0.25">
      <c r="A544" s="18">
        <v>543</v>
      </c>
      <c r="B544" s="31">
        <v>893805</v>
      </c>
      <c r="C544" s="32" t="s">
        <v>847</v>
      </c>
      <c r="D544" s="48" t="s">
        <v>8</v>
      </c>
      <c r="E544" s="79">
        <v>67987.680000000008</v>
      </c>
      <c r="F544" s="81" t="s">
        <v>1295</v>
      </c>
      <c r="G544" s="93">
        <f t="shared" si="57"/>
        <v>67987.680000000008</v>
      </c>
      <c r="H544" s="93" t="s">
        <v>1301</v>
      </c>
      <c r="I544" s="96" t="s">
        <v>1300</v>
      </c>
      <c r="J544" s="26">
        <f t="shared" si="58"/>
        <v>67987.680000000008</v>
      </c>
    </row>
    <row r="545" spans="1:10" ht="22.5" x14ac:dyDescent="0.25">
      <c r="A545" s="18">
        <v>544</v>
      </c>
      <c r="B545" s="31">
        <v>893808</v>
      </c>
      <c r="C545" s="32" t="s">
        <v>848</v>
      </c>
      <c r="D545" s="48" t="s">
        <v>8</v>
      </c>
      <c r="E545" s="79">
        <v>33932.700000000004</v>
      </c>
      <c r="F545" s="81" t="s">
        <v>1295</v>
      </c>
      <c r="G545" s="93">
        <f t="shared" si="57"/>
        <v>33932.700000000004</v>
      </c>
      <c r="H545" s="93" t="s">
        <v>1301</v>
      </c>
      <c r="I545" s="99" t="s">
        <v>1300</v>
      </c>
      <c r="J545" s="26">
        <f t="shared" si="58"/>
        <v>33932.700000000004</v>
      </c>
    </row>
    <row r="546" spans="1:10" x14ac:dyDescent="0.25">
      <c r="A546" s="18">
        <v>545</v>
      </c>
      <c r="B546" s="31">
        <v>894102</v>
      </c>
      <c r="C546" s="32" t="s">
        <v>849</v>
      </c>
      <c r="D546" s="48" t="s">
        <v>8</v>
      </c>
      <c r="E546" s="79">
        <v>156661.06000000003</v>
      </c>
      <c r="F546" s="82">
        <v>139266.959</v>
      </c>
      <c r="G546" s="93">
        <f t="shared" si="57"/>
        <v>139266.959</v>
      </c>
      <c r="H546" s="93">
        <f>+E546-F546</f>
        <v>17394.101000000024</v>
      </c>
      <c r="I546" s="113">
        <v>4</v>
      </c>
      <c r="J546" s="26">
        <f t="shared" si="58"/>
        <v>139266.959</v>
      </c>
    </row>
    <row r="547" spans="1:10" x14ac:dyDescent="0.25">
      <c r="A547" s="18">
        <v>546</v>
      </c>
      <c r="B547" s="31">
        <v>894402</v>
      </c>
      <c r="C547" s="32" t="s">
        <v>850</v>
      </c>
      <c r="D547" s="48" t="s">
        <v>8</v>
      </c>
      <c r="E547" s="79">
        <v>156661.06000000003</v>
      </c>
      <c r="F547" s="82">
        <v>147143.15299999999</v>
      </c>
      <c r="G547" s="93">
        <f t="shared" si="57"/>
        <v>147143.15299999999</v>
      </c>
      <c r="H547" s="93">
        <f>+E547-F547</f>
        <v>9517.9070000000356</v>
      </c>
      <c r="I547" s="113">
        <v>4</v>
      </c>
      <c r="J547" s="26">
        <f t="shared" si="58"/>
        <v>147143.15299999999</v>
      </c>
    </row>
    <row r="548" spans="1:10" ht="22.5" x14ac:dyDescent="0.25">
      <c r="A548" s="18">
        <v>547</v>
      </c>
      <c r="B548" s="31">
        <v>894403</v>
      </c>
      <c r="C548" s="32" t="s">
        <v>851</v>
      </c>
      <c r="D548" s="48" t="s">
        <v>8</v>
      </c>
      <c r="E548" s="79">
        <v>156661.06000000003</v>
      </c>
      <c r="F548" s="77" t="s">
        <v>1295</v>
      </c>
      <c r="G548" s="93">
        <f t="shared" si="57"/>
        <v>156661.06000000003</v>
      </c>
      <c r="H548" s="93" t="s">
        <v>1301</v>
      </c>
      <c r="I548" s="99" t="s">
        <v>1300</v>
      </c>
      <c r="J548" s="26">
        <f t="shared" si="58"/>
        <v>156661.06000000003</v>
      </c>
    </row>
    <row r="549" spans="1:10" ht="22.5" x14ac:dyDescent="0.25">
      <c r="A549" s="18">
        <v>548</v>
      </c>
      <c r="B549" s="31">
        <v>895001</v>
      </c>
      <c r="C549" s="32" t="s">
        <v>852</v>
      </c>
      <c r="D549" s="48" t="s">
        <v>8</v>
      </c>
      <c r="E549" s="79">
        <v>252793.52000000002</v>
      </c>
      <c r="F549" s="82">
        <v>234255.288</v>
      </c>
      <c r="G549" s="93">
        <f t="shared" si="57"/>
        <v>234255.288</v>
      </c>
      <c r="H549" s="93">
        <f t="shared" ref="H549:H563" si="59">+E549-F549</f>
        <v>18538.232000000018</v>
      </c>
      <c r="I549" s="113">
        <v>4</v>
      </c>
      <c r="J549" s="26">
        <f t="shared" si="58"/>
        <v>234255.288</v>
      </c>
    </row>
    <row r="550" spans="1:10" ht="22.5" x14ac:dyDescent="0.25">
      <c r="A550" s="18">
        <v>549</v>
      </c>
      <c r="B550" s="31">
        <v>895002</v>
      </c>
      <c r="C550" s="32" t="s">
        <v>853</v>
      </c>
      <c r="D550" s="48" t="s">
        <v>8</v>
      </c>
      <c r="E550" s="79">
        <v>252793.52000000002</v>
      </c>
      <c r="F550" s="78">
        <v>224725.87099999998</v>
      </c>
      <c r="G550" s="93">
        <f t="shared" si="57"/>
        <v>224725.87099999998</v>
      </c>
      <c r="H550" s="93">
        <f t="shared" si="59"/>
        <v>28067.649000000034</v>
      </c>
      <c r="I550" s="118">
        <v>4</v>
      </c>
      <c r="J550" s="26">
        <f t="shared" si="58"/>
        <v>224725.87099999998</v>
      </c>
    </row>
    <row r="551" spans="1:10" x14ac:dyDescent="0.25">
      <c r="A551" s="18">
        <v>550</v>
      </c>
      <c r="B551" s="31">
        <v>895003</v>
      </c>
      <c r="C551" s="32" t="s">
        <v>854</v>
      </c>
      <c r="D551" s="48" t="s">
        <v>8</v>
      </c>
      <c r="E551" s="79">
        <v>718000</v>
      </c>
      <c r="F551" s="82">
        <v>354690.429</v>
      </c>
      <c r="G551" s="93">
        <f t="shared" si="57"/>
        <v>354690.429</v>
      </c>
      <c r="H551" s="93">
        <f t="shared" si="59"/>
        <v>363309.571</v>
      </c>
      <c r="I551" s="114">
        <v>5</v>
      </c>
      <c r="J551" s="26">
        <f>+E551</f>
        <v>718000</v>
      </c>
    </row>
    <row r="552" spans="1:10" ht="22.5" x14ac:dyDescent="0.25">
      <c r="A552" s="18">
        <v>551</v>
      </c>
      <c r="B552" s="31">
        <v>895004</v>
      </c>
      <c r="C552" s="32" t="s">
        <v>855</v>
      </c>
      <c r="D552" s="48" t="s">
        <v>8</v>
      </c>
      <c r="E552" s="79">
        <v>252793.52000000002</v>
      </c>
      <c r="F552" s="78">
        <v>234255.288</v>
      </c>
      <c r="G552" s="93">
        <f t="shared" si="57"/>
        <v>234255.288</v>
      </c>
      <c r="H552" s="93">
        <f t="shared" si="59"/>
        <v>18538.232000000018</v>
      </c>
      <c r="I552" s="120">
        <v>4</v>
      </c>
      <c r="J552" s="26">
        <f>+G552</f>
        <v>234255.288</v>
      </c>
    </row>
    <row r="553" spans="1:10" ht="22.5" x14ac:dyDescent="0.25">
      <c r="A553" s="18">
        <v>552</v>
      </c>
      <c r="B553" s="31">
        <v>895005</v>
      </c>
      <c r="C553" s="32" t="s">
        <v>856</v>
      </c>
      <c r="D553" s="48" t="s">
        <v>8</v>
      </c>
      <c r="E553" s="79">
        <v>252793.52000000002</v>
      </c>
      <c r="F553" s="78">
        <v>224725.87099999998</v>
      </c>
      <c r="G553" s="93">
        <f t="shared" si="57"/>
        <v>224725.87099999998</v>
      </c>
      <c r="H553" s="93">
        <f t="shared" si="59"/>
        <v>28067.649000000034</v>
      </c>
      <c r="I553" s="113">
        <v>4</v>
      </c>
      <c r="J553" s="26">
        <f>+G553</f>
        <v>224725.87099999998</v>
      </c>
    </row>
    <row r="554" spans="1:10" ht="22.5" x14ac:dyDescent="0.25">
      <c r="A554" s="18">
        <v>553</v>
      </c>
      <c r="B554" s="31">
        <v>895101</v>
      </c>
      <c r="C554" s="32" t="s">
        <v>857</v>
      </c>
      <c r="D554" s="48" t="s">
        <v>8</v>
      </c>
      <c r="E554" s="79">
        <v>27788.130000000005</v>
      </c>
      <c r="F554" s="78">
        <v>25750.550999999999</v>
      </c>
      <c r="G554" s="93">
        <f t="shared" si="57"/>
        <v>25750.550999999999</v>
      </c>
      <c r="H554" s="93">
        <f t="shared" si="59"/>
        <v>2037.5790000000052</v>
      </c>
      <c r="I554" s="113">
        <v>4</v>
      </c>
      <c r="J554" s="26">
        <f>+G554</f>
        <v>25750.550999999999</v>
      </c>
    </row>
    <row r="555" spans="1:10" ht="22.5" x14ac:dyDescent="0.25">
      <c r="A555" s="18">
        <v>554</v>
      </c>
      <c r="B555" s="31">
        <v>901002</v>
      </c>
      <c r="C555" s="32" t="s">
        <v>858</v>
      </c>
      <c r="D555" s="48" t="s">
        <v>8</v>
      </c>
      <c r="E555" s="79">
        <v>53400</v>
      </c>
      <c r="F555" s="82">
        <v>60311.635000000002</v>
      </c>
      <c r="G555" s="93">
        <f t="shared" si="57"/>
        <v>53400</v>
      </c>
      <c r="H555" s="93">
        <f t="shared" si="59"/>
        <v>-6911.635000000002</v>
      </c>
      <c r="I555" s="109">
        <v>2</v>
      </c>
      <c r="J555" s="26">
        <f>+G555</f>
        <v>53400</v>
      </c>
    </row>
    <row r="556" spans="1:10" x14ac:dyDescent="0.25">
      <c r="A556" s="18">
        <v>555</v>
      </c>
      <c r="B556" s="31">
        <v>901004</v>
      </c>
      <c r="C556" s="32" t="s">
        <v>69</v>
      </c>
      <c r="D556" s="48" t="s">
        <v>8</v>
      </c>
      <c r="E556" s="79">
        <v>258000</v>
      </c>
      <c r="F556" s="82">
        <v>32252.037</v>
      </c>
      <c r="G556" s="93">
        <f t="shared" si="57"/>
        <v>32252.037</v>
      </c>
      <c r="H556" s="93">
        <f t="shared" si="59"/>
        <v>225747.96299999999</v>
      </c>
      <c r="I556" s="114">
        <v>5</v>
      </c>
      <c r="J556" s="26">
        <f>+E556</f>
        <v>258000</v>
      </c>
    </row>
    <row r="557" spans="1:10" x14ac:dyDescent="0.25">
      <c r="A557" s="18">
        <v>556</v>
      </c>
      <c r="B557" s="31">
        <v>901007</v>
      </c>
      <c r="C557" s="32" t="s">
        <v>70</v>
      </c>
      <c r="D557" s="48" t="s">
        <v>8</v>
      </c>
      <c r="E557" s="79">
        <v>557000</v>
      </c>
      <c r="F557" s="78">
        <v>665709.70600000001</v>
      </c>
      <c r="G557" s="93">
        <f t="shared" si="57"/>
        <v>557000</v>
      </c>
      <c r="H557" s="93">
        <f t="shared" si="59"/>
        <v>-108709.70600000001</v>
      </c>
      <c r="I557" s="106">
        <v>2</v>
      </c>
      <c r="J557" s="26">
        <f>+G557</f>
        <v>557000</v>
      </c>
    </row>
    <row r="558" spans="1:10" ht="22.5" x14ac:dyDescent="0.25">
      <c r="A558" s="18">
        <v>557</v>
      </c>
      <c r="B558" s="31">
        <v>901009</v>
      </c>
      <c r="C558" s="32" t="s">
        <v>859</v>
      </c>
      <c r="D558" s="48" t="s">
        <v>8</v>
      </c>
      <c r="E558" s="79">
        <v>215000</v>
      </c>
      <c r="F558" s="82">
        <v>32252.037</v>
      </c>
      <c r="G558" s="93">
        <f t="shared" si="57"/>
        <v>32252.037</v>
      </c>
      <c r="H558" s="93">
        <f t="shared" si="59"/>
        <v>182747.96299999999</v>
      </c>
      <c r="I558" s="114">
        <v>5</v>
      </c>
      <c r="J558" s="26">
        <f>+E558</f>
        <v>215000</v>
      </c>
    </row>
    <row r="559" spans="1:10" ht="22.5" x14ac:dyDescent="0.25">
      <c r="A559" s="18">
        <v>558</v>
      </c>
      <c r="B559" s="31">
        <v>901101</v>
      </c>
      <c r="C559" s="32" t="s">
        <v>860</v>
      </c>
      <c r="D559" s="48" t="s">
        <v>8</v>
      </c>
      <c r="E559" s="79">
        <v>11891.730000000001</v>
      </c>
      <c r="F559" s="82">
        <v>11019.735000000001</v>
      </c>
      <c r="G559" s="93">
        <f t="shared" si="57"/>
        <v>11019.735000000001</v>
      </c>
      <c r="H559" s="93">
        <f t="shared" si="59"/>
        <v>871.9950000000008</v>
      </c>
      <c r="I559" s="120">
        <v>4</v>
      </c>
      <c r="J559" s="26">
        <f t="shared" ref="J559:J590" si="60">+G559</f>
        <v>11019.735000000001</v>
      </c>
    </row>
    <row r="560" spans="1:10" ht="22.5" x14ac:dyDescent="0.25">
      <c r="A560" s="18">
        <v>559</v>
      </c>
      <c r="B560" s="31">
        <v>901107</v>
      </c>
      <c r="C560" s="32" t="s">
        <v>861</v>
      </c>
      <c r="D560" s="48" t="s">
        <v>8</v>
      </c>
      <c r="E560" s="79">
        <v>7600</v>
      </c>
      <c r="F560" s="82">
        <v>5857.223</v>
      </c>
      <c r="G560" s="93">
        <f t="shared" si="57"/>
        <v>5857.223</v>
      </c>
      <c r="H560" s="93">
        <f t="shared" si="59"/>
        <v>1742.777</v>
      </c>
      <c r="I560" s="113">
        <v>4</v>
      </c>
      <c r="J560" s="26">
        <f t="shared" si="60"/>
        <v>5857.223</v>
      </c>
    </row>
    <row r="561" spans="1:10" x14ac:dyDescent="0.25">
      <c r="A561" s="18">
        <v>560</v>
      </c>
      <c r="B561" s="31">
        <v>901109</v>
      </c>
      <c r="C561" s="32" t="s">
        <v>862</v>
      </c>
      <c r="D561" s="48" t="s">
        <v>8</v>
      </c>
      <c r="E561" s="79">
        <v>23314.720000000001</v>
      </c>
      <c r="F561" s="82">
        <v>21605.406999999999</v>
      </c>
      <c r="G561" s="93">
        <f t="shared" si="57"/>
        <v>21605.406999999999</v>
      </c>
      <c r="H561" s="93">
        <f t="shared" si="59"/>
        <v>1709.3130000000019</v>
      </c>
      <c r="I561" s="113">
        <v>4</v>
      </c>
      <c r="J561" s="26">
        <f t="shared" si="60"/>
        <v>21605.406999999999</v>
      </c>
    </row>
    <row r="562" spans="1:10" x14ac:dyDescent="0.25">
      <c r="A562" s="18">
        <v>561</v>
      </c>
      <c r="B562" s="31">
        <v>901203</v>
      </c>
      <c r="C562" s="32" t="s">
        <v>71</v>
      </c>
      <c r="D562" s="48" t="s">
        <v>8</v>
      </c>
      <c r="E562" s="79">
        <v>215000</v>
      </c>
      <c r="F562" s="82">
        <v>203660.67800000001</v>
      </c>
      <c r="G562" s="93">
        <f t="shared" si="57"/>
        <v>203660.67800000001</v>
      </c>
      <c r="H562" s="93">
        <f t="shared" si="59"/>
        <v>11339.321999999986</v>
      </c>
      <c r="I562" s="113">
        <v>4</v>
      </c>
      <c r="J562" s="26">
        <f t="shared" si="60"/>
        <v>203660.67800000001</v>
      </c>
    </row>
    <row r="563" spans="1:10" x14ac:dyDescent="0.25">
      <c r="A563" s="18">
        <v>562</v>
      </c>
      <c r="B563" s="31">
        <v>901206</v>
      </c>
      <c r="C563" s="32" t="s">
        <v>863</v>
      </c>
      <c r="D563" s="48" t="s">
        <v>8</v>
      </c>
      <c r="E563" s="79">
        <v>74000</v>
      </c>
      <c r="F563" s="82">
        <v>12499.543</v>
      </c>
      <c r="G563" s="93">
        <f t="shared" si="57"/>
        <v>12499.543</v>
      </c>
      <c r="H563" s="93">
        <f t="shared" si="59"/>
        <v>61500.457000000002</v>
      </c>
      <c r="I563" s="113">
        <v>4</v>
      </c>
      <c r="J563" s="26">
        <f t="shared" si="60"/>
        <v>12499.543</v>
      </c>
    </row>
    <row r="564" spans="1:10" ht="22.5" x14ac:dyDescent="0.25">
      <c r="A564" s="18">
        <v>563</v>
      </c>
      <c r="B564" s="31">
        <v>901207</v>
      </c>
      <c r="C564" s="32" t="s">
        <v>864</v>
      </c>
      <c r="D564" s="48" t="s">
        <v>8</v>
      </c>
      <c r="E564" s="79">
        <v>65400</v>
      </c>
      <c r="F564" s="81" t="s">
        <v>1295</v>
      </c>
      <c r="G564" s="93">
        <f t="shared" si="57"/>
        <v>65400</v>
      </c>
      <c r="H564" s="93" t="s">
        <v>1301</v>
      </c>
      <c r="I564" s="96" t="s">
        <v>1300</v>
      </c>
      <c r="J564" s="26">
        <f t="shared" si="60"/>
        <v>65400</v>
      </c>
    </row>
    <row r="565" spans="1:10" x14ac:dyDescent="0.25">
      <c r="A565" s="18">
        <v>564</v>
      </c>
      <c r="B565" s="31">
        <v>901208</v>
      </c>
      <c r="C565" s="32" t="s">
        <v>865</v>
      </c>
      <c r="D565" s="48" t="s">
        <v>8</v>
      </c>
      <c r="E565" s="79">
        <v>86000</v>
      </c>
      <c r="F565" s="82">
        <v>94538.501000000004</v>
      </c>
      <c r="G565" s="93">
        <f t="shared" si="57"/>
        <v>86000</v>
      </c>
      <c r="H565" s="93">
        <f>+E565-F565</f>
        <v>-8538.5010000000038</v>
      </c>
      <c r="I565" s="109">
        <v>2</v>
      </c>
      <c r="J565" s="26">
        <f t="shared" si="60"/>
        <v>86000</v>
      </c>
    </row>
    <row r="566" spans="1:10" ht="33.75" x14ac:dyDescent="0.25">
      <c r="A566" s="18">
        <v>565</v>
      </c>
      <c r="B566" s="31">
        <v>901209</v>
      </c>
      <c r="C566" s="32" t="s">
        <v>866</v>
      </c>
      <c r="D566" s="48" t="s">
        <v>8</v>
      </c>
      <c r="E566" s="79">
        <v>73000</v>
      </c>
      <c r="F566" s="82">
        <v>24449.413</v>
      </c>
      <c r="G566" s="93">
        <f t="shared" si="57"/>
        <v>24449.413</v>
      </c>
      <c r="H566" s="93">
        <f>+E566-F566</f>
        <v>48550.587</v>
      </c>
      <c r="I566" s="113">
        <v>4</v>
      </c>
      <c r="J566" s="26">
        <f t="shared" si="60"/>
        <v>24449.413</v>
      </c>
    </row>
    <row r="567" spans="1:10" x14ac:dyDescent="0.25">
      <c r="A567" s="18">
        <v>566</v>
      </c>
      <c r="B567" s="31">
        <v>901212</v>
      </c>
      <c r="C567" s="32" t="s">
        <v>72</v>
      </c>
      <c r="D567" s="48" t="s">
        <v>8</v>
      </c>
      <c r="E567" s="79">
        <v>127000</v>
      </c>
      <c r="F567" s="82">
        <v>93940.482000000004</v>
      </c>
      <c r="G567" s="93">
        <f t="shared" si="57"/>
        <v>93940.482000000004</v>
      </c>
      <c r="H567" s="93">
        <f>+E567-F567</f>
        <v>33059.517999999996</v>
      </c>
      <c r="I567" s="113">
        <v>4</v>
      </c>
      <c r="J567" s="26">
        <f t="shared" si="60"/>
        <v>93940.482000000004</v>
      </c>
    </row>
    <row r="568" spans="1:10" x14ac:dyDescent="0.25">
      <c r="A568" s="18">
        <v>567</v>
      </c>
      <c r="B568" s="31">
        <v>901213</v>
      </c>
      <c r="C568" s="32" t="s">
        <v>73</v>
      </c>
      <c r="D568" s="48" t="s">
        <v>8</v>
      </c>
      <c r="E568" s="79">
        <v>71000</v>
      </c>
      <c r="F568" s="82">
        <v>22336.902999999998</v>
      </c>
      <c r="G568" s="93">
        <f t="shared" si="57"/>
        <v>22336.902999999998</v>
      </c>
      <c r="H568" s="93">
        <f>+E568-F568</f>
        <v>48663.097000000002</v>
      </c>
      <c r="I568" s="113">
        <v>4</v>
      </c>
      <c r="J568" s="26">
        <f t="shared" si="60"/>
        <v>22336.902999999998</v>
      </c>
    </row>
    <row r="569" spans="1:10" ht="22.5" x14ac:dyDescent="0.25">
      <c r="A569" s="18">
        <v>568</v>
      </c>
      <c r="B569" s="31">
        <v>901215</v>
      </c>
      <c r="C569" s="32" t="s">
        <v>867</v>
      </c>
      <c r="D569" s="48" t="s">
        <v>8</v>
      </c>
      <c r="E569" s="79">
        <v>54500</v>
      </c>
      <c r="F569" s="81" t="s">
        <v>1295</v>
      </c>
      <c r="G569" s="93">
        <f t="shared" si="57"/>
        <v>54500</v>
      </c>
      <c r="H569" s="93" t="s">
        <v>1301</v>
      </c>
      <c r="I569" s="96" t="s">
        <v>1300</v>
      </c>
      <c r="J569" s="26">
        <f t="shared" si="60"/>
        <v>54500</v>
      </c>
    </row>
    <row r="570" spans="1:10" ht="22.5" x14ac:dyDescent="0.25">
      <c r="A570" s="18">
        <v>569</v>
      </c>
      <c r="B570" s="31">
        <v>901216</v>
      </c>
      <c r="C570" s="32" t="s">
        <v>868</v>
      </c>
      <c r="D570" s="48" t="s">
        <v>8</v>
      </c>
      <c r="E570" s="79">
        <v>120000</v>
      </c>
      <c r="F570" s="81" t="s">
        <v>1295</v>
      </c>
      <c r="G570" s="93">
        <f t="shared" si="57"/>
        <v>120000</v>
      </c>
      <c r="H570" s="93" t="s">
        <v>1301</v>
      </c>
      <c r="I570" s="99" t="s">
        <v>1300</v>
      </c>
      <c r="J570" s="26">
        <f t="shared" si="60"/>
        <v>120000</v>
      </c>
    </row>
    <row r="571" spans="1:10" ht="33.75" x14ac:dyDescent="0.25">
      <c r="A571" s="18">
        <v>570</v>
      </c>
      <c r="B571" s="31">
        <v>901217</v>
      </c>
      <c r="C571" s="32" t="s">
        <v>869</v>
      </c>
      <c r="D571" s="48" t="s">
        <v>8</v>
      </c>
      <c r="E571" s="79">
        <v>79600</v>
      </c>
      <c r="F571" s="82">
        <v>27741.145</v>
      </c>
      <c r="G571" s="93">
        <f t="shared" si="57"/>
        <v>27741.145</v>
      </c>
      <c r="H571" s="93">
        <f>+E571-F571</f>
        <v>51858.854999999996</v>
      </c>
      <c r="I571" s="113">
        <v>4</v>
      </c>
      <c r="J571" s="26">
        <f t="shared" si="60"/>
        <v>27741.145</v>
      </c>
    </row>
    <row r="572" spans="1:10" ht="33.75" x14ac:dyDescent="0.25">
      <c r="A572" s="18">
        <v>571</v>
      </c>
      <c r="B572" s="31">
        <v>901218</v>
      </c>
      <c r="C572" s="32" t="s">
        <v>870</v>
      </c>
      <c r="D572" s="48" t="s">
        <v>8</v>
      </c>
      <c r="E572" s="79">
        <v>114000</v>
      </c>
      <c r="F572" s="81" t="s">
        <v>1295</v>
      </c>
      <c r="G572" s="93">
        <f t="shared" si="57"/>
        <v>114000</v>
      </c>
      <c r="H572" s="93" t="s">
        <v>1301</v>
      </c>
      <c r="I572" s="99" t="s">
        <v>1300</v>
      </c>
      <c r="J572" s="26">
        <f t="shared" si="60"/>
        <v>114000</v>
      </c>
    </row>
    <row r="573" spans="1:10" ht="22.5" x14ac:dyDescent="0.25">
      <c r="A573" s="18">
        <v>572</v>
      </c>
      <c r="B573" s="31">
        <v>901221</v>
      </c>
      <c r="C573" s="32" t="s">
        <v>74</v>
      </c>
      <c r="D573" s="48" t="s">
        <v>8</v>
      </c>
      <c r="E573" s="79">
        <v>75000</v>
      </c>
      <c r="F573" s="78">
        <v>59747.248</v>
      </c>
      <c r="G573" s="93">
        <f t="shared" si="57"/>
        <v>59747.248</v>
      </c>
      <c r="H573" s="93">
        <f t="shared" ref="H573:H584" si="61">+E573-F573</f>
        <v>15252.752</v>
      </c>
      <c r="I573" s="113">
        <v>4</v>
      </c>
      <c r="J573" s="26">
        <f t="shared" si="60"/>
        <v>59747.248</v>
      </c>
    </row>
    <row r="574" spans="1:10" ht="22.5" x14ac:dyDescent="0.25">
      <c r="A574" s="18">
        <v>573</v>
      </c>
      <c r="B574" s="31">
        <v>901223</v>
      </c>
      <c r="C574" s="32" t="s">
        <v>75</v>
      </c>
      <c r="D574" s="48" t="s">
        <v>8</v>
      </c>
      <c r="E574" s="79">
        <v>92902.23000000001</v>
      </c>
      <c r="F574" s="82">
        <v>89591.444000000003</v>
      </c>
      <c r="G574" s="93">
        <f t="shared" si="57"/>
        <v>89591.444000000003</v>
      </c>
      <c r="H574" s="93">
        <f t="shared" si="61"/>
        <v>3310.7860000000073</v>
      </c>
      <c r="I574" s="113">
        <v>4</v>
      </c>
      <c r="J574" s="26">
        <f t="shared" si="60"/>
        <v>89591.444000000003</v>
      </c>
    </row>
    <row r="575" spans="1:10" x14ac:dyDescent="0.25">
      <c r="A575" s="18">
        <v>574</v>
      </c>
      <c r="B575" s="31">
        <v>901225</v>
      </c>
      <c r="C575" s="32" t="s">
        <v>76</v>
      </c>
      <c r="D575" s="48" t="s">
        <v>8</v>
      </c>
      <c r="E575" s="79">
        <v>78500</v>
      </c>
      <c r="F575" s="82">
        <v>87458.964999999997</v>
      </c>
      <c r="G575" s="93">
        <f t="shared" si="57"/>
        <v>78500</v>
      </c>
      <c r="H575" s="93">
        <f t="shared" si="61"/>
        <v>-8958.9649999999965</v>
      </c>
      <c r="I575" s="104">
        <v>2</v>
      </c>
      <c r="J575" s="26">
        <f t="shared" si="60"/>
        <v>78500</v>
      </c>
    </row>
    <row r="576" spans="1:10" x14ac:dyDescent="0.25">
      <c r="A576" s="18">
        <v>575</v>
      </c>
      <c r="B576" s="31">
        <v>901229</v>
      </c>
      <c r="C576" s="32" t="s">
        <v>77</v>
      </c>
      <c r="D576" s="48" t="s">
        <v>8</v>
      </c>
      <c r="E576" s="79">
        <v>65400</v>
      </c>
      <c r="F576" s="82">
        <v>123527.183</v>
      </c>
      <c r="G576" s="93">
        <f t="shared" si="57"/>
        <v>65400</v>
      </c>
      <c r="H576" s="93">
        <f t="shared" si="61"/>
        <v>-58127.183000000005</v>
      </c>
      <c r="I576" s="104">
        <v>2</v>
      </c>
      <c r="J576" s="26">
        <f t="shared" si="60"/>
        <v>65400</v>
      </c>
    </row>
    <row r="577" spans="1:10" x14ac:dyDescent="0.25">
      <c r="A577" s="18">
        <v>576</v>
      </c>
      <c r="B577" s="31">
        <v>901230</v>
      </c>
      <c r="C577" s="32" t="s">
        <v>871</v>
      </c>
      <c r="D577" s="48" t="s">
        <v>8</v>
      </c>
      <c r="E577" s="79">
        <v>113000</v>
      </c>
      <c r="F577" s="82">
        <v>130656.11599999999</v>
      </c>
      <c r="G577" s="93">
        <f t="shared" si="57"/>
        <v>113000</v>
      </c>
      <c r="H577" s="93">
        <f t="shared" si="61"/>
        <v>-17656.115999999995</v>
      </c>
      <c r="I577" s="104">
        <v>2</v>
      </c>
      <c r="J577" s="26">
        <f t="shared" si="60"/>
        <v>113000</v>
      </c>
    </row>
    <row r="578" spans="1:10" x14ac:dyDescent="0.25">
      <c r="A578" s="18">
        <v>577</v>
      </c>
      <c r="B578" s="31">
        <v>901232</v>
      </c>
      <c r="C578" s="32" t="s">
        <v>872</v>
      </c>
      <c r="D578" s="48" t="s">
        <v>8</v>
      </c>
      <c r="E578" s="79">
        <v>38130.980000000003</v>
      </c>
      <c r="F578" s="78">
        <v>92615.171000000002</v>
      </c>
      <c r="G578" s="93">
        <f t="shared" si="57"/>
        <v>38130.980000000003</v>
      </c>
      <c r="H578" s="93">
        <f t="shared" si="61"/>
        <v>-54484.190999999999</v>
      </c>
      <c r="I578" s="109">
        <v>2</v>
      </c>
      <c r="J578" s="26">
        <f t="shared" si="60"/>
        <v>38130.980000000003</v>
      </c>
    </row>
    <row r="579" spans="1:10" ht="22.5" x14ac:dyDescent="0.25">
      <c r="A579" s="18">
        <v>578</v>
      </c>
      <c r="B579" s="31">
        <v>901236</v>
      </c>
      <c r="C579" s="32" t="s">
        <v>873</v>
      </c>
      <c r="D579" s="48" t="s">
        <v>8</v>
      </c>
      <c r="E579" s="79">
        <v>86000</v>
      </c>
      <c r="F579" s="78">
        <v>56808.652000000002</v>
      </c>
      <c r="G579" s="93">
        <f t="shared" si="57"/>
        <v>56808.652000000002</v>
      </c>
      <c r="H579" s="93">
        <f t="shared" si="61"/>
        <v>29191.347999999998</v>
      </c>
      <c r="I579" s="113">
        <v>4</v>
      </c>
      <c r="J579" s="26">
        <f t="shared" si="60"/>
        <v>56808.652000000002</v>
      </c>
    </row>
    <row r="580" spans="1:10" ht="22.5" x14ac:dyDescent="0.25">
      <c r="A580" s="18">
        <v>579</v>
      </c>
      <c r="B580" s="31">
        <v>901304</v>
      </c>
      <c r="C580" s="32" t="s">
        <v>874</v>
      </c>
      <c r="D580" s="48" t="s">
        <v>8</v>
      </c>
      <c r="E580" s="79">
        <v>13145.100000000002</v>
      </c>
      <c r="F580" s="82">
        <v>12181.09</v>
      </c>
      <c r="G580" s="93">
        <f t="shared" si="57"/>
        <v>12181.09</v>
      </c>
      <c r="H580" s="93">
        <f t="shared" si="61"/>
        <v>964.01000000000204</v>
      </c>
      <c r="I580" s="113">
        <v>4</v>
      </c>
      <c r="J580" s="26">
        <f t="shared" si="60"/>
        <v>12181.09</v>
      </c>
    </row>
    <row r="581" spans="1:10" x14ac:dyDescent="0.25">
      <c r="A581" s="18">
        <v>580</v>
      </c>
      <c r="B581" s="31">
        <v>901305</v>
      </c>
      <c r="C581" s="32" t="s">
        <v>78</v>
      </c>
      <c r="D581" s="48" t="s">
        <v>8</v>
      </c>
      <c r="E581" s="79">
        <v>7600</v>
      </c>
      <c r="F581" s="78">
        <v>6083.1880000000001</v>
      </c>
      <c r="G581" s="93">
        <f t="shared" si="57"/>
        <v>6083.1880000000001</v>
      </c>
      <c r="H581" s="93">
        <f t="shared" si="61"/>
        <v>1516.8119999999999</v>
      </c>
      <c r="I581" s="113">
        <v>4</v>
      </c>
      <c r="J581" s="26">
        <f t="shared" si="60"/>
        <v>6083.1880000000001</v>
      </c>
    </row>
    <row r="582" spans="1:10" x14ac:dyDescent="0.25">
      <c r="A582" s="18">
        <v>581</v>
      </c>
      <c r="B582" s="31">
        <v>901313</v>
      </c>
      <c r="C582" s="32" t="s">
        <v>875</v>
      </c>
      <c r="D582" s="48" t="s">
        <v>8</v>
      </c>
      <c r="E582" s="79">
        <v>540844.44000000006</v>
      </c>
      <c r="F582" s="82">
        <v>642298.68099999998</v>
      </c>
      <c r="G582" s="93">
        <f t="shared" si="57"/>
        <v>540844.44000000006</v>
      </c>
      <c r="H582" s="93">
        <f t="shared" si="61"/>
        <v>-101454.24099999992</v>
      </c>
      <c r="I582" s="104">
        <v>2</v>
      </c>
      <c r="J582" s="26">
        <f t="shared" si="60"/>
        <v>540844.44000000006</v>
      </c>
    </row>
    <row r="583" spans="1:10" x14ac:dyDescent="0.25">
      <c r="A583" s="18">
        <v>582</v>
      </c>
      <c r="B583" s="31">
        <v>901326</v>
      </c>
      <c r="C583" s="32" t="s">
        <v>876</v>
      </c>
      <c r="D583" s="48" t="s">
        <v>8</v>
      </c>
      <c r="E583" s="79">
        <v>13145.100000000002</v>
      </c>
      <c r="F583" s="82">
        <v>23063.144</v>
      </c>
      <c r="G583" s="93">
        <f t="shared" si="57"/>
        <v>13145.100000000002</v>
      </c>
      <c r="H583" s="93">
        <f t="shared" si="61"/>
        <v>-9918.0439999999981</v>
      </c>
      <c r="I583" s="109">
        <v>2</v>
      </c>
      <c r="J583" s="26">
        <f t="shared" si="60"/>
        <v>13145.100000000002</v>
      </c>
    </row>
    <row r="584" spans="1:10" x14ac:dyDescent="0.25">
      <c r="A584" s="18">
        <v>583</v>
      </c>
      <c r="B584" s="31">
        <v>901502</v>
      </c>
      <c r="C584" s="32" t="s">
        <v>877</v>
      </c>
      <c r="D584" s="48" t="s">
        <v>8</v>
      </c>
      <c r="E584" s="79">
        <v>218000</v>
      </c>
      <c r="F584" s="82">
        <v>204620.24100000001</v>
      </c>
      <c r="G584" s="93">
        <f t="shared" si="57"/>
        <v>204620.24100000001</v>
      </c>
      <c r="H584" s="93">
        <f t="shared" si="61"/>
        <v>13379.758999999991</v>
      </c>
      <c r="I584" s="113">
        <v>4</v>
      </c>
      <c r="J584" s="26">
        <f t="shared" si="60"/>
        <v>204620.24100000001</v>
      </c>
    </row>
    <row r="585" spans="1:10" ht="22.5" x14ac:dyDescent="0.25">
      <c r="A585" s="18">
        <v>584</v>
      </c>
      <c r="B585" s="31">
        <v>902001</v>
      </c>
      <c r="C585" s="32" t="s">
        <v>878</v>
      </c>
      <c r="D585" s="48" t="s">
        <v>8</v>
      </c>
      <c r="E585" s="79">
        <v>317000</v>
      </c>
      <c r="F585" s="81" t="s">
        <v>1295</v>
      </c>
      <c r="G585" s="93">
        <f t="shared" si="57"/>
        <v>317000</v>
      </c>
      <c r="H585" s="93" t="s">
        <v>1301</v>
      </c>
      <c r="I585" s="99" t="s">
        <v>1300</v>
      </c>
      <c r="J585" s="26">
        <f t="shared" si="60"/>
        <v>317000</v>
      </c>
    </row>
    <row r="586" spans="1:10" ht="22.5" x14ac:dyDescent="0.25">
      <c r="A586" s="18">
        <v>585</v>
      </c>
      <c r="B586" s="31">
        <v>902006</v>
      </c>
      <c r="C586" s="32" t="s">
        <v>879</v>
      </c>
      <c r="D586" s="48" t="s">
        <v>8</v>
      </c>
      <c r="E586" s="79">
        <v>90691.000000000015</v>
      </c>
      <c r="F586" s="82">
        <v>40279.574999999997</v>
      </c>
      <c r="G586" s="93">
        <f t="shared" si="57"/>
        <v>40279.574999999997</v>
      </c>
      <c r="H586" s="93">
        <f>+E586-F586</f>
        <v>50411.425000000017</v>
      </c>
      <c r="I586" s="113">
        <v>4</v>
      </c>
      <c r="J586" s="26">
        <f t="shared" si="60"/>
        <v>40279.574999999997</v>
      </c>
    </row>
    <row r="587" spans="1:10" x14ac:dyDescent="0.25">
      <c r="A587" s="18">
        <v>586</v>
      </c>
      <c r="B587" s="31">
        <v>902007</v>
      </c>
      <c r="C587" s="32" t="s">
        <v>79</v>
      </c>
      <c r="D587" s="48" t="s">
        <v>8</v>
      </c>
      <c r="E587" s="79">
        <v>89000</v>
      </c>
      <c r="F587" s="82">
        <v>77106.615000000005</v>
      </c>
      <c r="G587" s="93">
        <f t="shared" si="57"/>
        <v>77106.615000000005</v>
      </c>
      <c r="H587" s="93">
        <f>+E587-F587</f>
        <v>11893.384999999995</v>
      </c>
      <c r="I587" s="113">
        <v>4</v>
      </c>
      <c r="J587" s="26">
        <f t="shared" si="60"/>
        <v>77106.615000000005</v>
      </c>
    </row>
    <row r="588" spans="1:10" x14ac:dyDescent="0.25">
      <c r="A588" s="18">
        <v>587</v>
      </c>
      <c r="B588" s="31">
        <v>902010</v>
      </c>
      <c r="C588" s="32" t="s">
        <v>880</v>
      </c>
      <c r="D588" s="48" t="s">
        <v>8</v>
      </c>
      <c r="E588" s="79">
        <v>88000</v>
      </c>
      <c r="F588" s="82">
        <v>61840.84</v>
      </c>
      <c r="G588" s="93">
        <f t="shared" si="57"/>
        <v>61840.84</v>
      </c>
      <c r="H588" s="93">
        <f>+E588-F588</f>
        <v>26159.160000000003</v>
      </c>
      <c r="I588" s="113">
        <v>4</v>
      </c>
      <c r="J588" s="26">
        <f t="shared" si="60"/>
        <v>61840.84</v>
      </c>
    </row>
    <row r="589" spans="1:10" ht="22.5" x14ac:dyDescent="0.25">
      <c r="A589" s="18">
        <v>588</v>
      </c>
      <c r="B589" s="31">
        <v>902011</v>
      </c>
      <c r="C589" s="32" t="s">
        <v>881</v>
      </c>
      <c r="D589" s="48" t="s">
        <v>8</v>
      </c>
      <c r="E589" s="79">
        <v>93000</v>
      </c>
      <c r="F589" s="82">
        <v>61840.84</v>
      </c>
      <c r="G589" s="93">
        <f t="shared" si="57"/>
        <v>61840.84</v>
      </c>
      <c r="H589" s="93">
        <f>+E589-F589</f>
        <v>31159.160000000003</v>
      </c>
      <c r="I589" s="113">
        <v>4</v>
      </c>
      <c r="J589" s="26">
        <f t="shared" si="60"/>
        <v>61840.84</v>
      </c>
    </row>
    <row r="590" spans="1:10" ht="22.5" x14ac:dyDescent="0.25">
      <c r="A590" s="18">
        <v>589</v>
      </c>
      <c r="B590" s="31">
        <v>902012</v>
      </c>
      <c r="C590" s="32" t="s">
        <v>882</v>
      </c>
      <c r="D590" s="48" t="s">
        <v>8</v>
      </c>
      <c r="E590" s="79">
        <v>140000</v>
      </c>
      <c r="F590" s="81" t="s">
        <v>1295</v>
      </c>
      <c r="G590" s="93">
        <f t="shared" si="57"/>
        <v>140000</v>
      </c>
      <c r="H590" s="93" t="s">
        <v>1301</v>
      </c>
      <c r="I590" s="96" t="s">
        <v>1300</v>
      </c>
      <c r="J590" s="26">
        <f t="shared" si="60"/>
        <v>140000</v>
      </c>
    </row>
    <row r="591" spans="1:10" ht="22.5" x14ac:dyDescent="0.25">
      <c r="A591" s="18">
        <v>590</v>
      </c>
      <c r="B591" s="31">
        <v>902014</v>
      </c>
      <c r="C591" s="32" t="s">
        <v>883</v>
      </c>
      <c r="D591" s="48" t="s">
        <v>8</v>
      </c>
      <c r="E591" s="79">
        <v>93000</v>
      </c>
      <c r="F591" s="81" t="s">
        <v>1295</v>
      </c>
      <c r="G591" s="93">
        <f t="shared" si="57"/>
        <v>93000</v>
      </c>
      <c r="H591" s="93" t="s">
        <v>1301</v>
      </c>
      <c r="I591" s="96" t="s">
        <v>1300</v>
      </c>
      <c r="J591" s="26">
        <f t="shared" ref="J591:J622" si="62">+G591</f>
        <v>93000</v>
      </c>
    </row>
    <row r="592" spans="1:10" ht="22.5" x14ac:dyDescent="0.25">
      <c r="A592" s="18">
        <v>591</v>
      </c>
      <c r="B592" s="31">
        <v>902016</v>
      </c>
      <c r="C592" s="32" t="s">
        <v>884</v>
      </c>
      <c r="D592" s="48" t="s">
        <v>8</v>
      </c>
      <c r="E592" s="79">
        <v>99000</v>
      </c>
      <c r="F592" s="82">
        <v>118504.454</v>
      </c>
      <c r="G592" s="93">
        <f t="shared" si="57"/>
        <v>99000</v>
      </c>
      <c r="H592" s="93">
        <f>+E592-F592</f>
        <v>-19504.453999999998</v>
      </c>
      <c r="I592" s="109">
        <v>2</v>
      </c>
      <c r="J592" s="26">
        <f t="shared" si="62"/>
        <v>99000</v>
      </c>
    </row>
    <row r="593" spans="1:10" ht="22.5" x14ac:dyDescent="0.25">
      <c r="A593" s="18">
        <v>592</v>
      </c>
      <c r="B593" s="31">
        <v>902017</v>
      </c>
      <c r="C593" s="32" t="s">
        <v>885</v>
      </c>
      <c r="D593" s="48" t="s">
        <v>8</v>
      </c>
      <c r="E593" s="79">
        <v>142000</v>
      </c>
      <c r="F593" s="82">
        <v>100583.853</v>
      </c>
      <c r="G593" s="93">
        <f t="shared" ref="G593:G656" si="63">+MIN(E593:F593)</f>
        <v>100583.853</v>
      </c>
      <c r="H593" s="93">
        <f>+E593-F593</f>
        <v>41416.146999999997</v>
      </c>
      <c r="I593" s="113">
        <v>4</v>
      </c>
      <c r="J593" s="26">
        <f t="shared" si="62"/>
        <v>100583.853</v>
      </c>
    </row>
    <row r="594" spans="1:10" x14ac:dyDescent="0.25">
      <c r="A594" s="18">
        <v>593</v>
      </c>
      <c r="B594" s="31">
        <v>902018</v>
      </c>
      <c r="C594" s="32" t="s">
        <v>80</v>
      </c>
      <c r="D594" s="48" t="s">
        <v>8</v>
      </c>
      <c r="E594" s="79">
        <v>84000</v>
      </c>
      <c r="F594" s="78">
        <v>110711.289</v>
      </c>
      <c r="G594" s="93">
        <f t="shared" si="63"/>
        <v>84000</v>
      </c>
      <c r="H594" s="93">
        <f>+E594-F594</f>
        <v>-26711.289000000004</v>
      </c>
      <c r="I594" s="104">
        <v>2</v>
      </c>
      <c r="J594" s="26">
        <f t="shared" si="62"/>
        <v>84000</v>
      </c>
    </row>
    <row r="595" spans="1:10" ht="22.5" x14ac:dyDescent="0.25">
      <c r="A595" s="18">
        <v>594</v>
      </c>
      <c r="B595" s="31">
        <v>902019</v>
      </c>
      <c r="C595" s="32" t="s">
        <v>886</v>
      </c>
      <c r="D595" s="48" t="s">
        <v>8</v>
      </c>
      <c r="E595" s="79">
        <v>121000</v>
      </c>
      <c r="F595" s="81" t="s">
        <v>1295</v>
      </c>
      <c r="G595" s="93">
        <f t="shared" si="63"/>
        <v>121000</v>
      </c>
      <c r="H595" s="93" t="s">
        <v>1301</v>
      </c>
      <c r="I595" s="96" t="s">
        <v>1300</v>
      </c>
      <c r="J595" s="26">
        <f t="shared" si="62"/>
        <v>121000</v>
      </c>
    </row>
    <row r="596" spans="1:10" ht="22.5" x14ac:dyDescent="0.25">
      <c r="A596" s="18">
        <v>595</v>
      </c>
      <c r="B596" s="31">
        <v>902020</v>
      </c>
      <c r="C596" s="32" t="s">
        <v>887</v>
      </c>
      <c r="D596" s="48" t="s">
        <v>8</v>
      </c>
      <c r="E596" s="79">
        <v>146000</v>
      </c>
      <c r="F596" s="81" t="s">
        <v>1295</v>
      </c>
      <c r="G596" s="93">
        <f t="shared" si="63"/>
        <v>146000</v>
      </c>
      <c r="H596" s="93" t="s">
        <v>1301</v>
      </c>
      <c r="I596" s="96" t="s">
        <v>1300</v>
      </c>
      <c r="J596" s="26">
        <f t="shared" si="62"/>
        <v>146000</v>
      </c>
    </row>
    <row r="597" spans="1:10" ht="22.5" x14ac:dyDescent="0.25">
      <c r="A597" s="18">
        <v>596</v>
      </c>
      <c r="B597" s="31">
        <v>902023</v>
      </c>
      <c r="C597" s="32" t="s">
        <v>888</v>
      </c>
      <c r="D597" s="48" t="s">
        <v>8</v>
      </c>
      <c r="E597" s="79">
        <v>217000</v>
      </c>
      <c r="F597" s="81" t="s">
        <v>1295</v>
      </c>
      <c r="G597" s="93">
        <f t="shared" si="63"/>
        <v>217000</v>
      </c>
      <c r="H597" s="93" t="s">
        <v>1301</v>
      </c>
      <c r="I597" s="96" t="s">
        <v>1300</v>
      </c>
      <c r="J597" s="26">
        <f t="shared" si="62"/>
        <v>217000</v>
      </c>
    </row>
    <row r="598" spans="1:10" x14ac:dyDescent="0.25">
      <c r="A598" s="18">
        <v>597</v>
      </c>
      <c r="B598" s="31">
        <v>902024</v>
      </c>
      <c r="C598" s="32" t="s">
        <v>81</v>
      </c>
      <c r="D598" s="48" t="s">
        <v>8</v>
      </c>
      <c r="E598" s="79">
        <v>31600</v>
      </c>
      <c r="F598" s="82">
        <v>40279.574999999997</v>
      </c>
      <c r="G598" s="93">
        <f t="shared" si="63"/>
        <v>31600</v>
      </c>
      <c r="H598" s="93">
        <f>+E598-F598</f>
        <v>-8679.5749999999971</v>
      </c>
      <c r="I598" s="104">
        <v>2</v>
      </c>
      <c r="J598" s="26">
        <f t="shared" si="62"/>
        <v>31600</v>
      </c>
    </row>
    <row r="599" spans="1:10" ht="22.5" x14ac:dyDescent="0.25">
      <c r="A599" s="18">
        <v>598</v>
      </c>
      <c r="B599" s="31">
        <v>902027</v>
      </c>
      <c r="C599" s="32" t="s">
        <v>889</v>
      </c>
      <c r="D599" s="48" t="s">
        <v>8</v>
      </c>
      <c r="E599" s="79">
        <v>370000</v>
      </c>
      <c r="F599" s="77" t="s">
        <v>1295</v>
      </c>
      <c r="G599" s="93">
        <f t="shared" si="63"/>
        <v>370000</v>
      </c>
      <c r="H599" s="93" t="s">
        <v>1301</v>
      </c>
      <c r="I599" s="96" t="s">
        <v>1300</v>
      </c>
      <c r="J599" s="26">
        <f t="shared" si="62"/>
        <v>370000</v>
      </c>
    </row>
    <row r="600" spans="1:10" ht="22.5" x14ac:dyDescent="0.25">
      <c r="A600" s="18">
        <v>599</v>
      </c>
      <c r="B600" s="31">
        <v>902032</v>
      </c>
      <c r="C600" s="32" t="s">
        <v>890</v>
      </c>
      <c r="D600" s="48" t="s">
        <v>8</v>
      </c>
      <c r="E600" s="79">
        <v>172000</v>
      </c>
      <c r="F600" s="77" t="s">
        <v>1295</v>
      </c>
      <c r="G600" s="93">
        <f t="shared" si="63"/>
        <v>172000</v>
      </c>
      <c r="H600" s="93" t="s">
        <v>1301</v>
      </c>
      <c r="I600" s="99" t="s">
        <v>1300</v>
      </c>
      <c r="J600" s="26">
        <f t="shared" si="62"/>
        <v>172000</v>
      </c>
    </row>
    <row r="601" spans="1:10" x14ac:dyDescent="0.25">
      <c r="A601" s="18">
        <v>600</v>
      </c>
      <c r="B601" s="31">
        <v>902033</v>
      </c>
      <c r="C601" s="32" t="s">
        <v>891</v>
      </c>
      <c r="D601" s="48" t="s">
        <v>8</v>
      </c>
      <c r="E601" s="79">
        <v>110000</v>
      </c>
      <c r="F601" s="82">
        <v>100583.853</v>
      </c>
      <c r="G601" s="93">
        <f t="shared" si="63"/>
        <v>100583.853</v>
      </c>
      <c r="H601" s="93">
        <f>+E601-F601</f>
        <v>9416.1469999999972</v>
      </c>
      <c r="I601" s="113">
        <v>4</v>
      </c>
      <c r="J601" s="26">
        <f t="shared" si="62"/>
        <v>100583.853</v>
      </c>
    </row>
    <row r="602" spans="1:10" ht="33.75" x14ac:dyDescent="0.25">
      <c r="A602" s="18">
        <v>601</v>
      </c>
      <c r="B602" s="31">
        <v>902034</v>
      </c>
      <c r="C602" s="32" t="s">
        <v>892</v>
      </c>
      <c r="D602" s="33" t="s">
        <v>893</v>
      </c>
      <c r="E602" s="79">
        <v>170000</v>
      </c>
      <c r="F602" s="82">
        <v>161051.03599999999</v>
      </c>
      <c r="G602" s="93">
        <f t="shared" si="63"/>
        <v>161051.03599999999</v>
      </c>
      <c r="H602" s="93">
        <f>+E602-F602</f>
        <v>8948.9640000000072</v>
      </c>
      <c r="I602" s="113">
        <v>4</v>
      </c>
      <c r="J602" s="26">
        <f t="shared" si="62"/>
        <v>161051.03599999999</v>
      </c>
    </row>
    <row r="603" spans="1:10" ht="56.25" x14ac:dyDescent="0.25">
      <c r="A603" s="18">
        <v>602</v>
      </c>
      <c r="B603" s="31">
        <v>902035</v>
      </c>
      <c r="C603" s="32" t="s">
        <v>82</v>
      </c>
      <c r="D603" s="33" t="s">
        <v>894</v>
      </c>
      <c r="E603" s="79">
        <v>124000</v>
      </c>
      <c r="F603" s="82">
        <v>100583.853</v>
      </c>
      <c r="G603" s="93">
        <f t="shared" si="63"/>
        <v>100583.853</v>
      </c>
      <c r="H603" s="93">
        <f>+E603-F603</f>
        <v>23416.146999999997</v>
      </c>
      <c r="I603" s="113">
        <v>4</v>
      </c>
      <c r="J603" s="26">
        <f t="shared" si="62"/>
        <v>100583.853</v>
      </c>
    </row>
    <row r="604" spans="1:10" ht="22.5" x14ac:dyDescent="0.25">
      <c r="A604" s="18">
        <v>603</v>
      </c>
      <c r="B604" s="31">
        <v>902036</v>
      </c>
      <c r="C604" s="32" t="s">
        <v>83</v>
      </c>
      <c r="D604" s="48" t="s">
        <v>8</v>
      </c>
      <c r="E604" s="79">
        <v>220000</v>
      </c>
      <c r="F604" s="78">
        <v>206231.424</v>
      </c>
      <c r="G604" s="93">
        <f t="shared" si="63"/>
        <v>206231.424</v>
      </c>
      <c r="H604" s="93">
        <f>+E604-F604</f>
        <v>13768.576000000001</v>
      </c>
      <c r="I604" s="113">
        <v>4</v>
      </c>
      <c r="J604" s="26">
        <f t="shared" si="62"/>
        <v>206231.424</v>
      </c>
    </row>
    <row r="605" spans="1:10" ht="22.5" x14ac:dyDescent="0.25">
      <c r="A605" s="18">
        <v>604</v>
      </c>
      <c r="B605" s="31">
        <v>902037</v>
      </c>
      <c r="C605" s="32" t="s">
        <v>895</v>
      </c>
      <c r="D605" s="48" t="s">
        <v>8</v>
      </c>
      <c r="E605" s="79">
        <v>149000</v>
      </c>
      <c r="F605" s="77" t="s">
        <v>1295</v>
      </c>
      <c r="G605" s="93">
        <f t="shared" si="63"/>
        <v>149000</v>
      </c>
      <c r="H605" s="93" t="s">
        <v>1301</v>
      </c>
      <c r="I605" s="99" t="s">
        <v>1300</v>
      </c>
      <c r="J605" s="26">
        <f t="shared" si="62"/>
        <v>149000</v>
      </c>
    </row>
    <row r="606" spans="1:10" ht="22.5" x14ac:dyDescent="0.25">
      <c r="A606" s="18">
        <v>605</v>
      </c>
      <c r="B606" s="31">
        <v>902039</v>
      </c>
      <c r="C606" s="32" t="s">
        <v>896</v>
      </c>
      <c r="D606" s="48" t="s">
        <v>8</v>
      </c>
      <c r="E606" s="79">
        <v>154000</v>
      </c>
      <c r="F606" s="78">
        <v>142474.611</v>
      </c>
      <c r="G606" s="93">
        <f t="shared" si="63"/>
        <v>142474.611</v>
      </c>
      <c r="H606" s="93">
        <f>+E606-F606</f>
        <v>11525.388999999996</v>
      </c>
      <c r="I606" s="113">
        <v>4</v>
      </c>
      <c r="J606" s="26">
        <f t="shared" si="62"/>
        <v>142474.611</v>
      </c>
    </row>
    <row r="607" spans="1:10" ht="22.5" x14ac:dyDescent="0.25">
      <c r="A607" s="18">
        <v>606</v>
      </c>
      <c r="B607" s="31">
        <v>902041</v>
      </c>
      <c r="C607" s="32" t="s">
        <v>897</v>
      </c>
      <c r="D607" s="48" t="s">
        <v>8</v>
      </c>
      <c r="E607" s="79">
        <v>9800</v>
      </c>
      <c r="F607" s="81" t="s">
        <v>1295</v>
      </c>
      <c r="G607" s="93">
        <f t="shared" si="63"/>
        <v>9800</v>
      </c>
      <c r="H607" s="93" t="s">
        <v>1301</v>
      </c>
      <c r="I607" s="99" t="s">
        <v>1300</v>
      </c>
      <c r="J607" s="26">
        <f t="shared" si="62"/>
        <v>9800</v>
      </c>
    </row>
    <row r="608" spans="1:10" x14ac:dyDescent="0.25">
      <c r="A608" s="18">
        <v>607</v>
      </c>
      <c r="B608" s="31">
        <v>902045</v>
      </c>
      <c r="C608" s="32" t="s">
        <v>898</v>
      </c>
      <c r="D608" s="48" t="s">
        <v>8</v>
      </c>
      <c r="E608" s="79">
        <v>15315.570000000002</v>
      </c>
      <c r="F608" s="78">
        <v>14192.704</v>
      </c>
      <c r="G608" s="93">
        <f t="shared" si="63"/>
        <v>14192.704</v>
      </c>
      <c r="H608" s="93">
        <f>+E608-F608</f>
        <v>1122.8660000000018</v>
      </c>
      <c r="I608" s="113">
        <v>4</v>
      </c>
      <c r="J608" s="26">
        <f t="shared" si="62"/>
        <v>14192.704</v>
      </c>
    </row>
    <row r="609" spans="1:10" x14ac:dyDescent="0.25">
      <c r="A609" s="18">
        <v>608</v>
      </c>
      <c r="B609" s="31">
        <v>902047</v>
      </c>
      <c r="C609" s="32" t="s">
        <v>84</v>
      </c>
      <c r="D609" s="48" t="s">
        <v>8</v>
      </c>
      <c r="E609" s="79">
        <v>27186.920000000002</v>
      </c>
      <c r="F609" s="78">
        <v>25193.521000000001</v>
      </c>
      <c r="G609" s="93">
        <f t="shared" si="63"/>
        <v>25193.521000000001</v>
      </c>
      <c r="H609" s="93">
        <f>+E609-F609</f>
        <v>1993.3990000000013</v>
      </c>
      <c r="I609" s="113">
        <v>4</v>
      </c>
      <c r="J609" s="26">
        <f t="shared" si="62"/>
        <v>25193.521000000001</v>
      </c>
    </row>
    <row r="610" spans="1:10" ht="22.5" x14ac:dyDescent="0.25">
      <c r="A610" s="18">
        <v>609</v>
      </c>
      <c r="B610" s="31">
        <v>902048</v>
      </c>
      <c r="C610" s="32" t="s">
        <v>899</v>
      </c>
      <c r="D610" s="48" t="s">
        <v>8</v>
      </c>
      <c r="E610" s="79">
        <v>62000</v>
      </c>
      <c r="F610" s="81" t="s">
        <v>1295</v>
      </c>
      <c r="G610" s="93">
        <f t="shared" si="63"/>
        <v>62000</v>
      </c>
      <c r="H610" s="93" t="s">
        <v>1301</v>
      </c>
      <c r="I610" s="99" t="s">
        <v>1300</v>
      </c>
      <c r="J610" s="26">
        <f t="shared" si="62"/>
        <v>62000</v>
      </c>
    </row>
    <row r="611" spans="1:10" x14ac:dyDescent="0.25">
      <c r="A611" s="18">
        <v>610</v>
      </c>
      <c r="B611" s="31">
        <v>902049</v>
      </c>
      <c r="C611" s="32" t="s">
        <v>900</v>
      </c>
      <c r="D611" s="48" t="s">
        <v>8</v>
      </c>
      <c r="E611" s="79">
        <v>19126.63</v>
      </c>
      <c r="F611" s="82">
        <v>17724.063999999998</v>
      </c>
      <c r="G611" s="93">
        <f t="shared" si="63"/>
        <v>17724.063999999998</v>
      </c>
      <c r="H611" s="93">
        <f>+E611-F611</f>
        <v>1402.5660000000025</v>
      </c>
      <c r="I611" s="113">
        <v>4</v>
      </c>
      <c r="J611" s="26">
        <f t="shared" si="62"/>
        <v>17724.063999999998</v>
      </c>
    </row>
    <row r="612" spans="1:10" x14ac:dyDescent="0.25">
      <c r="A612" s="18">
        <v>611</v>
      </c>
      <c r="B612" s="31">
        <v>902057</v>
      </c>
      <c r="C612" s="32" t="s">
        <v>85</v>
      </c>
      <c r="D612" s="48" t="s">
        <v>8</v>
      </c>
      <c r="E612" s="79">
        <v>213000</v>
      </c>
      <c r="F612" s="82">
        <v>142474.611</v>
      </c>
      <c r="G612" s="93">
        <f t="shared" si="63"/>
        <v>142474.611</v>
      </c>
      <c r="H612" s="93">
        <f>+E612-F612</f>
        <v>70525.388999999996</v>
      </c>
      <c r="I612" s="113">
        <v>4</v>
      </c>
      <c r="J612" s="26">
        <f t="shared" si="62"/>
        <v>142474.611</v>
      </c>
    </row>
    <row r="613" spans="1:10" ht="22.5" x14ac:dyDescent="0.25">
      <c r="A613" s="18">
        <v>612</v>
      </c>
      <c r="B613" s="31">
        <v>902069</v>
      </c>
      <c r="C613" s="32" t="s">
        <v>901</v>
      </c>
      <c r="D613" s="48" t="s">
        <v>8</v>
      </c>
      <c r="E613" s="79">
        <v>666000</v>
      </c>
      <c r="F613" s="81" t="s">
        <v>1295</v>
      </c>
      <c r="G613" s="93">
        <f t="shared" si="63"/>
        <v>666000</v>
      </c>
      <c r="H613" s="93" t="s">
        <v>1301</v>
      </c>
      <c r="I613" s="96" t="s">
        <v>1300</v>
      </c>
      <c r="J613" s="26">
        <f t="shared" si="62"/>
        <v>666000</v>
      </c>
    </row>
    <row r="614" spans="1:10" ht="22.5" x14ac:dyDescent="0.25">
      <c r="A614" s="18">
        <v>613</v>
      </c>
      <c r="B614" s="31">
        <v>902071</v>
      </c>
      <c r="C614" s="32" t="s">
        <v>902</v>
      </c>
      <c r="D614" s="48" t="s">
        <v>8</v>
      </c>
      <c r="E614" s="79">
        <v>2244000</v>
      </c>
      <c r="F614" s="77" t="s">
        <v>1295</v>
      </c>
      <c r="G614" s="93">
        <f t="shared" si="63"/>
        <v>2244000</v>
      </c>
      <c r="H614" s="93" t="s">
        <v>1301</v>
      </c>
      <c r="I614" s="99" t="s">
        <v>1300</v>
      </c>
      <c r="J614" s="26">
        <f t="shared" si="62"/>
        <v>2244000</v>
      </c>
    </row>
    <row r="615" spans="1:10" x14ac:dyDescent="0.25">
      <c r="A615" s="18">
        <v>614</v>
      </c>
      <c r="B615" s="31">
        <v>902079</v>
      </c>
      <c r="C615" s="32" t="s">
        <v>903</v>
      </c>
      <c r="D615" s="48" t="s">
        <v>8</v>
      </c>
      <c r="E615" s="79">
        <v>92000</v>
      </c>
      <c r="F615" s="82">
        <v>72207.473249999995</v>
      </c>
      <c r="G615" s="93">
        <f t="shared" si="63"/>
        <v>72207.473249999995</v>
      </c>
      <c r="H615" s="93">
        <f t="shared" ref="H615:H620" si="64">+E615-F615</f>
        <v>19792.526750000005</v>
      </c>
      <c r="I615" s="113">
        <v>4</v>
      </c>
      <c r="J615" s="26">
        <f t="shared" si="62"/>
        <v>72207.473249999995</v>
      </c>
    </row>
    <row r="616" spans="1:10" x14ac:dyDescent="0.25">
      <c r="A616" s="18">
        <v>615</v>
      </c>
      <c r="B616" s="31">
        <v>902101</v>
      </c>
      <c r="C616" s="32" t="s">
        <v>86</v>
      </c>
      <c r="D616" s="48" t="s">
        <v>8</v>
      </c>
      <c r="E616" s="79">
        <v>21800</v>
      </c>
      <c r="F616" s="78">
        <v>19447.704000000002</v>
      </c>
      <c r="G616" s="93">
        <f t="shared" si="63"/>
        <v>19447.704000000002</v>
      </c>
      <c r="H616" s="93">
        <f t="shared" si="64"/>
        <v>2352.2959999999985</v>
      </c>
      <c r="I616" s="113">
        <v>4</v>
      </c>
      <c r="J616" s="26">
        <f t="shared" si="62"/>
        <v>19447.704000000002</v>
      </c>
    </row>
    <row r="617" spans="1:10" x14ac:dyDescent="0.25">
      <c r="A617" s="18">
        <v>616</v>
      </c>
      <c r="B617" s="31">
        <v>902104</v>
      </c>
      <c r="C617" s="32" t="s">
        <v>87</v>
      </c>
      <c r="D617" s="48" t="s">
        <v>8</v>
      </c>
      <c r="E617" s="79">
        <v>60375.750000000007</v>
      </c>
      <c r="F617" s="82">
        <v>75747.672000000006</v>
      </c>
      <c r="G617" s="93">
        <f t="shared" si="63"/>
        <v>60375.750000000007</v>
      </c>
      <c r="H617" s="93">
        <f t="shared" si="64"/>
        <v>-15371.921999999999</v>
      </c>
      <c r="I617" s="109">
        <v>2</v>
      </c>
      <c r="J617" s="26">
        <f t="shared" si="62"/>
        <v>60375.750000000007</v>
      </c>
    </row>
    <row r="618" spans="1:10" x14ac:dyDescent="0.25">
      <c r="A618" s="18">
        <v>617</v>
      </c>
      <c r="B618" s="31">
        <v>902106</v>
      </c>
      <c r="C618" s="32" t="s">
        <v>88</v>
      </c>
      <c r="D618" s="48" t="s">
        <v>8</v>
      </c>
      <c r="E618" s="79">
        <v>123869.64000000001</v>
      </c>
      <c r="F618" s="82">
        <v>58981.069000000003</v>
      </c>
      <c r="G618" s="93">
        <f t="shared" si="63"/>
        <v>58981.069000000003</v>
      </c>
      <c r="H618" s="93">
        <f t="shared" si="64"/>
        <v>64888.571000000011</v>
      </c>
      <c r="I618" s="113">
        <v>4</v>
      </c>
      <c r="J618" s="26">
        <f t="shared" si="62"/>
        <v>58981.069000000003</v>
      </c>
    </row>
    <row r="619" spans="1:10" ht="22.5" x14ac:dyDescent="0.25">
      <c r="A619" s="18">
        <v>618</v>
      </c>
      <c r="B619" s="31">
        <v>902109</v>
      </c>
      <c r="C619" s="32" t="s">
        <v>89</v>
      </c>
      <c r="D619" s="48" t="s">
        <v>8</v>
      </c>
      <c r="E619" s="79">
        <v>62000</v>
      </c>
      <c r="F619" s="78">
        <v>6839.9080000000004</v>
      </c>
      <c r="G619" s="93">
        <f t="shared" si="63"/>
        <v>6839.9080000000004</v>
      </c>
      <c r="H619" s="93">
        <f t="shared" si="64"/>
        <v>55160.091999999997</v>
      </c>
      <c r="I619" s="113">
        <v>4</v>
      </c>
      <c r="J619" s="26">
        <f t="shared" si="62"/>
        <v>6839.9080000000004</v>
      </c>
    </row>
    <row r="620" spans="1:10" x14ac:dyDescent="0.25">
      <c r="A620" s="18">
        <v>619</v>
      </c>
      <c r="B620" s="31">
        <v>902113</v>
      </c>
      <c r="C620" s="32" t="s">
        <v>904</v>
      </c>
      <c r="D620" s="48" t="s">
        <v>8</v>
      </c>
      <c r="E620" s="79">
        <v>52300</v>
      </c>
      <c r="F620" s="82">
        <v>19447.704000000002</v>
      </c>
      <c r="G620" s="93">
        <f t="shared" si="63"/>
        <v>19447.704000000002</v>
      </c>
      <c r="H620" s="93">
        <f t="shared" si="64"/>
        <v>32852.296000000002</v>
      </c>
      <c r="I620" s="113">
        <v>4</v>
      </c>
      <c r="J620" s="26">
        <f t="shared" si="62"/>
        <v>19447.704000000002</v>
      </c>
    </row>
    <row r="621" spans="1:10" ht="22.5" x14ac:dyDescent="0.25">
      <c r="A621" s="18">
        <v>620</v>
      </c>
      <c r="B621" s="31">
        <v>902115</v>
      </c>
      <c r="C621" s="32" t="s">
        <v>905</v>
      </c>
      <c r="D621" s="48" t="s">
        <v>8</v>
      </c>
      <c r="E621" s="79">
        <v>62000</v>
      </c>
      <c r="F621" s="81" t="s">
        <v>1295</v>
      </c>
      <c r="G621" s="93">
        <f t="shared" si="63"/>
        <v>62000</v>
      </c>
      <c r="H621" s="93" t="s">
        <v>1301</v>
      </c>
      <c r="I621" s="99" t="s">
        <v>1300</v>
      </c>
      <c r="J621" s="26">
        <f t="shared" si="62"/>
        <v>62000</v>
      </c>
    </row>
    <row r="622" spans="1:10" ht="22.5" x14ac:dyDescent="0.25">
      <c r="A622" s="18">
        <v>621</v>
      </c>
      <c r="B622" s="31">
        <v>902121</v>
      </c>
      <c r="C622" s="32" t="s">
        <v>906</v>
      </c>
      <c r="D622" s="48" t="s">
        <v>8</v>
      </c>
      <c r="E622" s="79">
        <v>16400</v>
      </c>
      <c r="F622" s="78">
        <v>6711.6859999999997</v>
      </c>
      <c r="G622" s="93">
        <f t="shared" si="63"/>
        <v>6711.6859999999997</v>
      </c>
      <c r="H622" s="93">
        <f>+E622-F622</f>
        <v>9688.3140000000003</v>
      </c>
      <c r="I622" s="113">
        <v>4</v>
      </c>
      <c r="J622" s="26">
        <f t="shared" si="62"/>
        <v>6711.6859999999997</v>
      </c>
    </row>
    <row r="623" spans="1:10" ht="22.5" x14ac:dyDescent="0.25">
      <c r="A623" s="18">
        <v>622</v>
      </c>
      <c r="B623" s="31">
        <v>902204</v>
      </c>
      <c r="C623" s="32" t="s">
        <v>907</v>
      </c>
      <c r="D623" s="48" t="s">
        <v>8</v>
      </c>
      <c r="E623" s="79">
        <v>9800</v>
      </c>
      <c r="F623" s="78">
        <v>2830.3429999999998</v>
      </c>
      <c r="G623" s="93">
        <f t="shared" si="63"/>
        <v>2830.3429999999998</v>
      </c>
      <c r="H623" s="93">
        <f>+E623-F623</f>
        <v>6969.6570000000002</v>
      </c>
      <c r="I623" s="113">
        <v>4</v>
      </c>
      <c r="J623" s="26">
        <f t="shared" ref="J623:J641" si="65">+G623</f>
        <v>2830.3429999999998</v>
      </c>
    </row>
    <row r="624" spans="1:10" ht="33.75" x14ac:dyDescent="0.25">
      <c r="A624" s="18">
        <v>623</v>
      </c>
      <c r="B624" s="31">
        <v>902205</v>
      </c>
      <c r="C624" s="32" t="s">
        <v>908</v>
      </c>
      <c r="D624" s="48" t="s">
        <v>8</v>
      </c>
      <c r="E624" s="79">
        <v>9800</v>
      </c>
      <c r="F624" s="81" t="s">
        <v>1295</v>
      </c>
      <c r="G624" s="93">
        <f t="shared" si="63"/>
        <v>9800</v>
      </c>
      <c r="H624" s="93" t="s">
        <v>1301</v>
      </c>
      <c r="I624" s="99" t="s">
        <v>1300</v>
      </c>
      <c r="J624" s="26">
        <f t="shared" si="65"/>
        <v>9800</v>
      </c>
    </row>
    <row r="625" spans="1:10" ht="22.5" x14ac:dyDescent="0.25">
      <c r="A625" s="18">
        <v>624</v>
      </c>
      <c r="B625" s="31">
        <v>902206</v>
      </c>
      <c r="C625" s="32" t="s">
        <v>90</v>
      </c>
      <c r="D625" s="48" t="s">
        <v>8</v>
      </c>
      <c r="E625" s="79">
        <v>7600</v>
      </c>
      <c r="F625" s="82">
        <v>6839.9080000000004</v>
      </c>
      <c r="G625" s="93">
        <f t="shared" si="63"/>
        <v>6839.9080000000004</v>
      </c>
      <c r="H625" s="93">
        <f>+E625-F625</f>
        <v>760.09199999999964</v>
      </c>
      <c r="I625" s="113">
        <v>4</v>
      </c>
      <c r="J625" s="26">
        <f t="shared" si="65"/>
        <v>6839.9080000000004</v>
      </c>
    </row>
    <row r="626" spans="1:10" ht="56.25" x14ac:dyDescent="0.25">
      <c r="A626" s="18">
        <v>625</v>
      </c>
      <c r="B626" s="31">
        <v>902209</v>
      </c>
      <c r="C626" s="32" t="s">
        <v>909</v>
      </c>
      <c r="D626" s="48" t="s">
        <v>8</v>
      </c>
      <c r="E626" s="79">
        <v>20930.260000000002</v>
      </c>
      <c r="F626" s="81" t="s">
        <v>1295</v>
      </c>
      <c r="G626" s="93">
        <f t="shared" si="63"/>
        <v>20930.260000000002</v>
      </c>
      <c r="H626" s="93" t="s">
        <v>1301</v>
      </c>
      <c r="I626" s="99" t="s">
        <v>1300</v>
      </c>
      <c r="J626" s="26">
        <f t="shared" si="65"/>
        <v>20930.260000000002</v>
      </c>
    </row>
    <row r="627" spans="1:10" ht="67.5" x14ac:dyDescent="0.25">
      <c r="A627" s="18">
        <v>626</v>
      </c>
      <c r="B627" s="31">
        <v>902210</v>
      </c>
      <c r="C627" s="32" t="s">
        <v>910</v>
      </c>
      <c r="D627" s="48" t="s">
        <v>8</v>
      </c>
      <c r="E627" s="79">
        <v>22448.570000000003</v>
      </c>
      <c r="F627" s="82">
        <v>20802.442999999999</v>
      </c>
      <c r="G627" s="93">
        <f t="shared" si="63"/>
        <v>20802.442999999999</v>
      </c>
      <c r="H627" s="93">
        <f t="shared" ref="H627:H636" si="66">+E627-F627</f>
        <v>1646.127000000004</v>
      </c>
      <c r="I627" s="113">
        <v>4</v>
      </c>
      <c r="J627" s="26">
        <f t="shared" si="65"/>
        <v>20802.442999999999</v>
      </c>
    </row>
    <row r="628" spans="1:10" x14ac:dyDescent="0.25">
      <c r="A628" s="18">
        <v>627</v>
      </c>
      <c r="B628" s="31">
        <v>902211</v>
      </c>
      <c r="C628" s="32" t="s">
        <v>91</v>
      </c>
      <c r="D628" s="48" t="s">
        <v>8</v>
      </c>
      <c r="E628" s="79">
        <v>12000</v>
      </c>
      <c r="F628" s="82">
        <v>2800.915</v>
      </c>
      <c r="G628" s="93">
        <f t="shared" si="63"/>
        <v>2800.915</v>
      </c>
      <c r="H628" s="93">
        <f t="shared" si="66"/>
        <v>9199.0849999999991</v>
      </c>
      <c r="I628" s="113">
        <v>4</v>
      </c>
      <c r="J628" s="26">
        <f t="shared" si="65"/>
        <v>2800.915</v>
      </c>
    </row>
    <row r="629" spans="1:10" x14ac:dyDescent="0.25">
      <c r="A629" s="18">
        <v>628</v>
      </c>
      <c r="B629" s="31">
        <v>902213</v>
      </c>
      <c r="C629" s="32" t="s">
        <v>92</v>
      </c>
      <c r="D629" s="48" t="s">
        <v>8</v>
      </c>
      <c r="E629" s="79">
        <v>12000</v>
      </c>
      <c r="F629" s="82">
        <v>3891.8530000000001</v>
      </c>
      <c r="G629" s="93">
        <f t="shared" si="63"/>
        <v>3891.8530000000001</v>
      </c>
      <c r="H629" s="93">
        <f t="shared" si="66"/>
        <v>8108.1469999999999</v>
      </c>
      <c r="I629" s="113">
        <v>4</v>
      </c>
      <c r="J629" s="26">
        <f t="shared" si="65"/>
        <v>3891.8530000000001</v>
      </c>
    </row>
    <row r="630" spans="1:10" x14ac:dyDescent="0.25">
      <c r="A630" s="18">
        <v>629</v>
      </c>
      <c r="B630" s="31">
        <v>902214</v>
      </c>
      <c r="C630" s="32" t="s">
        <v>93</v>
      </c>
      <c r="D630" s="48" t="s">
        <v>8</v>
      </c>
      <c r="E630" s="79">
        <v>13022.820000000002</v>
      </c>
      <c r="F630" s="78">
        <v>12067.582</v>
      </c>
      <c r="G630" s="93">
        <f t="shared" si="63"/>
        <v>12067.582</v>
      </c>
      <c r="H630" s="93">
        <f t="shared" si="66"/>
        <v>955.23800000000119</v>
      </c>
      <c r="I630" s="113">
        <v>4</v>
      </c>
      <c r="J630" s="26">
        <f t="shared" si="65"/>
        <v>12067.582</v>
      </c>
    </row>
    <row r="631" spans="1:10" ht="22.5" x14ac:dyDescent="0.25">
      <c r="A631" s="18">
        <v>630</v>
      </c>
      <c r="B631" s="31">
        <v>902215</v>
      </c>
      <c r="C631" s="32" t="s">
        <v>94</v>
      </c>
      <c r="D631" s="48" t="s">
        <v>8</v>
      </c>
      <c r="E631" s="79">
        <v>8700</v>
      </c>
      <c r="F631" s="82">
        <v>6083.1880000000001</v>
      </c>
      <c r="G631" s="93">
        <f t="shared" si="63"/>
        <v>6083.1880000000001</v>
      </c>
      <c r="H631" s="93">
        <f t="shared" si="66"/>
        <v>2616.8119999999999</v>
      </c>
      <c r="I631" s="113">
        <v>4</v>
      </c>
      <c r="J631" s="26">
        <f t="shared" si="65"/>
        <v>6083.1880000000001</v>
      </c>
    </row>
    <row r="632" spans="1:10" ht="22.5" x14ac:dyDescent="0.25">
      <c r="A632" s="18">
        <v>631</v>
      </c>
      <c r="B632" s="31">
        <v>902218</v>
      </c>
      <c r="C632" s="32" t="s">
        <v>95</v>
      </c>
      <c r="D632" s="48" t="s">
        <v>8</v>
      </c>
      <c r="E632" s="79">
        <v>8700</v>
      </c>
      <c r="F632" s="82">
        <v>4549.7790000000005</v>
      </c>
      <c r="G632" s="93">
        <f t="shared" si="63"/>
        <v>4549.7790000000005</v>
      </c>
      <c r="H632" s="93">
        <f t="shared" si="66"/>
        <v>4150.2209999999995</v>
      </c>
      <c r="I632" s="113">
        <v>4</v>
      </c>
      <c r="J632" s="26">
        <f t="shared" si="65"/>
        <v>4549.7790000000005</v>
      </c>
    </row>
    <row r="633" spans="1:10" x14ac:dyDescent="0.25">
      <c r="A633" s="18">
        <v>632</v>
      </c>
      <c r="B633" s="31">
        <v>902219</v>
      </c>
      <c r="C633" s="32" t="s">
        <v>96</v>
      </c>
      <c r="D633" s="48" t="s">
        <v>8</v>
      </c>
      <c r="E633" s="79">
        <v>7600</v>
      </c>
      <c r="F633" s="78">
        <v>4599.1760000000004</v>
      </c>
      <c r="G633" s="93">
        <f t="shared" si="63"/>
        <v>4599.1760000000004</v>
      </c>
      <c r="H633" s="93">
        <f t="shared" si="66"/>
        <v>3000.8239999999996</v>
      </c>
      <c r="I633" s="113">
        <v>4</v>
      </c>
      <c r="J633" s="26">
        <f t="shared" si="65"/>
        <v>4599.1760000000004</v>
      </c>
    </row>
    <row r="634" spans="1:10" x14ac:dyDescent="0.25">
      <c r="A634" s="18">
        <v>633</v>
      </c>
      <c r="B634" s="31">
        <v>902220</v>
      </c>
      <c r="C634" s="32" t="s">
        <v>97</v>
      </c>
      <c r="D634" s="48" t="s">
        <v>8</v>
      </c>
      <c r="E634" s="79">
        <v>12000</v>
      </c>
      <c r="F634" s="82">
        <v>5640.7169999999996</v>
      </c>
      <c r="G634" s="93">
        <f t="shared" si="63"/>
        <v>5640.7169999999996</v>
      </c>
      <c r="H634" s="93">
        <f t="shared" si="66"/>
        <v>6359.2830000000004</v>
      </c>
      <c r="I634" s="113">
        <v>4</v>
      </c>
      <c r="J634" s="26">
        <f t="shared" si="65"/>
        <v>5640.7169999999996</v>
      </c>
    </row>
    <row r="635" spans="1:10" x14ac:dyDescent="0.25">
      <c r="A635" s="18">
        <v>634</v>
      </c>
      <c r="B635" s="31">
        <v>902221</v>
      </c>
      <c r="C635" s="32" t="s">
        <v>911</v>
      </c>
      <c r="D635" s="48" t="s">
        <v>8</v>
      </c>
      <c r="E635" s="79">
        <v>12000</v>
      </c>
      <c r="F635" s="78">
        <v>5640.7169999999996</v>
      </c>
      <c r="G635" s="93">
        <f t="shared" si="63"/>
        <v>5640.7169999999996</v>
      </c>
      <c r="H635" s="93">
        <f t="shared" si="66"/>
        <v>6359.2830000000004</v>
      </c>
      <c r="I635" s="113">
        <v>4</v>
      </c>
      <c r="J635" s="26">
        <f t="shared" si="65"/>
        <v>5640.7169999999996</v>
      </c>
    </row>
    <row r="636" spans="1:10" x14ac:dyDescent="0.25">
      <c r="A636" s="18">
        <v>635</v>
      </c>
      <c r="B636" s="31">
        <v>902223</v>
      </c>
      <c r="C636" s="32" t="s">
        <v>98</v>
      </c>
      <c r="D636" s="48" t="s">
        <v>8</v>
      </c>
      <c r="E636" s="79">
        <v>8700</v>
      </c>
      <c r="F636" s="82">
        <v>5876.1409999999996</v>
      </c>
      <c r="G636" s="93">
        <f t="shared" si="63"/>
        <v>5876.1409999999996</v>
      </c>
      <c r="H636" s="93">
        <f t="shared" si="66"/>
        <v>2823.8590000000004</v>
      </c>
      <c r="I636" s="113">
        <v>4</v>
      </c>
      <c r="J636" s="26">
        <f t="shared" si="65"/>
        <v>5876.1409999999996</v>
      </c>
    </row>
    <row r="637" spans="1:10" ht="22.5" x14ac:dyDescent="0.25">
      <c r="A637" s="18">
        <v>636</v>
      </c>
      <c r="B637" s="31">
        <v>903002</v>
      </c>
      <c r="C637" s="32" t="s">
        <v>912</v>
      </c>
      <c r="D637" s="48" t="s">
        <v>8</v>
      </c>
      <c r="E637" s="79">
        <v>72000</v>
      </c>
      <c r="F637" s="81" t="s">
        <v>1295</v>
      </c>
      <c r="G637" s="93">
        <f t="shared" si="63"/>
        <v>72000</v>
      </c>
      <c r="H637" s="93" t="s">
        <v>1301</v>
      </c>
      <c r="I637" s="99" t="s">
        <v>1300</v>
      </c>
      <c r="J637" s="26">
        <f t="shared" si="65"/>
        <v>72000</v>
      </c>
    </row>
    <row r="638" spans="1:10" x14ac:dyDescent="0.25">
      <c r="A638" s="18">
        <v>637</v>
      </c>
      <c r="B638" s="31">
        <v>903006</v>
      </c>
      <c r="C638" s="32" t="s">
        <v>99</v>
      </c>
      <c r="D638" s="48" t="s">
        <v>8</v>
      </c>
      <c r="E638" s="79">
        <v>32500</v>
      </c>
      <c r="F638" s="82">
        <v>32223.66</v>
      </c>
      <c r="G638" s="93">
        <f t="shared" si="63"/>
        <v>32223.66</v>
      </c>
      <c r="H638" s="93">
        <f t="shared" ref="H638:H643" si="67">+E638-F638</f>
        <v>276.34000000000015</v>
      </c>
      <c r="I638" s="113">
        <v>4</v>
      </c>
      <c r="J638" s="26">
        <f t="shared" si="65"/>
        <v>32223.66</v>
      </c>
    </row>
    <row r="639" spans="1:10" ht="45" x14ac:dyDescent="0.25">
      <c r="A639" s="18">
        <v>638</v>
      </c>
      <c r="B639" s="31">
        <v>903007</v>
      </c>
      <c r="C639" s="32" t="s">
        <v>913</v>
      </c>
      <c r="D639" s="48" t="s">
        <v>8</v>
      </c>
      <c r="E639" s="79">
        <v>112000</v>
      </c>
      <c r="F639" s="82">
        <v>111631.965</v>
      </c>
      <c r="G639" s="93">
        <f t="shared" si="63"/>
        <v>111631.965</v>
      </c>
      <c r="H639" s="93">
        <f t="shared" si="67"/>
        <v>368.03500000000349</v>
      </c>
      <c r="I639" s="113">
        <v>4</v>
      </c>
      <c r="J639" s="26">
        <f t="shared" si="65"/>
        <v>111631.965</v>
      </c>
    </row>
    <row r="640" spans="1:10" ht="33.75" x14ac:dyDescent="0.25">
      <c r="A640" s="18">
        <v>639</v>
      </c>
      <c r="B640" s="31">
        <v>903008</v>
      </c>
      <c r="C640" s="32" t="s">
        <v>914</v>
      </c>
      <c r="D640" s="48" t="s">
        <v>8</v>
      </c>
      <c r="E640" s="79">
        <v>116000</v>
      </c>
      <c r="F640" s="82">
        <v>109229.379</v>
      </c>
      <c r="G640" s="93">
        <f t="shared" si="63"/>
        <v>109229.379</v>
      </c>
      <c r="H640" s="93">
        <f t="shared" si="67"/>
        <v>6770.6209999999992</v>
      </c>
      <c r="I640" s="113">
        <v>4</v>
      </c>
      <c r="J640" s="26">
        <f t="shared" si="65"/>
        <v>109229.379</v>
      </c>
    </row>
    <row r="641" spans="1:10" x14ac:dyDescent="0.25">
      <c r="A641" s="18">
        <v>640</v>
      </c>
      <c r="B641" s="31">
        <v>903009</v>
      </c>
      <c r="C641" s="32" t="s">
        <v>100</v>
      </c>
      <c r="D641" s="48" t="s">
        <v>8</v>
      </c>
      <c r="E641" s="79">
        <v>189000</v>
      </c>
      <c r="F641" s="82">
        <v>155644.69200000001</v>
      </c>
      <c r="G641" s="93">
        <f t="shared" si="63"/>
        <v>155644.69200000001</v>
      </c>
      <c r="H641" s="93">
        <f t="shared" si="67"/>
        <v>33355.30799999999</v>
      </c>
      <c r="I641" s="118">
        <v>4</v>
      </c>
      <c r="J641" s="26">
        <f t="shared" si="65"/>
        <v>155644.69200000001</v>
      </c>
    </row>
    <row r="642" spans="1:10" x14ac:dyDescent="0.25">
      <c r="A642" s="18">
        <v>641</v>
      </c>
      <c r="B642" s="31">
        <v>903011</v>
      </c>
      <c r="C642" s="32" t="s">
        <v>101</v>
      </c>
      <c r="D642" s="48" t="s">
        <v>8</v>
      </c>
      <c r="E642" s="79">
        <v>243000</v>
      </c>
      <c r="F642" s="82">
        <v>126592.95</v>
      </c>
      <c r="G642" s="93">
        <f t="shared" si="63"/>
        <v>126592.95</v>
      </c>
      <c r="H642" s="93">
        <f t="shared" si="67"/>
        <v>116407.05</v>
      </c>
      <c r="I642" s="114">
        <v>5</v>
      </c>
      <c r="J642" s="26">
        <f>+E642</f>
        <v>243000</v>
      </c>
    </row>
    <row r="643" spans="1:10" x14ac:dyDescent="0.25">
      <c r="A643" s="18">
        <v>642</v>
      </c>
      <c r="B643" s="31">
        <v>903016</v>
      </c>
      <c r="C643" s="32" t="s">
        <v>102</v>
      </c>
      <c r="D643" s="48" t="s">
        <v>8</v>
      </c>
      <c r="E643" s="79">
        <v>32903.51</v>
      </c>
      <c r="F643" s="82">
        <v>32261.495999999999</v>
      </c>
      <c r="G643" s="93">
        <f t="shared" si="63"/>
        <v>32261.495999999999</v>
      </c>
      <c r="H643" s="93">
        <f t="shared" si="67"/>
        <v>642.01400000000285</v>
      </c>
      <c r="I643" s="120">
        <v>4</v>
      </c>
      <c r="J643" s="26">
        <f t="shared" ref="J643:J662" si="68">+G643</f>
        <v>32261.495999999999</v>
      </c>
    </row>
    <row r="644" spans="1:10" ht="22.5" x14ac:dyDescent="0.25">
      <c r="A644" s="18">
        <v>643</v>
      </c>
      <c r="B644" s="31">
        <v>903017</v>
      </c>
      <c r="C644" s="32" t="s">
        <v>915</v>
      </c>
      <c r="D644" s="48" t="s">
        <v>8</v>
      </c>
      <c r="E644" s="79">
        <v>159000</v>
      </c>
      <c r="F644" s="81" t="s">
        <v>1295</v>
      </c>
      <c r="G644" s="93">
        <f t="shared" si="63"/>
        <v>159000</v>
      </c>
      <c r="H644" s="93" t="s">
        <v>1301</v>
      </c>
      <c r="I644" s="99" t="s">
        <v>1300</v>
      </c>
      <c r="J644" s="26">
        <f t="shared" si="68"/>
        <v>159000</v>
      </c>
    </row>
    <row r="645" spans="1:10" x14ac:dyDescent="0.25">
      <c r="A645" s="18">
        <v>644</v>
      </c>
      <c r="B645" s="31">
        <v>903021</v>
      </c>
      <c r="C645" s="32" t="s">
        <v>103</v>
      </c>
      <c r="D645" s="48" t="s">
        <v>8</v>
      </c>
      <c r="E645" s="79">
        <v>47760.530000000006</v>
      </c>
      <c r="F645" s="82">
        <v>37402.987999999998</v>
      </c>
      <c r="G645" s="93">
        <f t="shared" si="63"/>
        <v>37402.987999999998</v>
      </c>
      <c r="H645" s="93">
        <f t="shared" ref="H645:H676" si="69">+E645-F645</f>
        <v>10357.542000000009</v>
      </c>
      <c r="I645" s="113">
        <v>4</v>
      </c>
      <c r="J645" s="26">
        <f t="shared" si="68"/>
        <v>37402.987999999998</v>
      </c>
    </row>
    <row r="646" spans="1:10" x14ac:dyDescent="0.25">
      <c r="A646" s="18">
        <v>645</v>
      </c>
      <c r="B646" s="31">
        <v>903022</v>
      </c>
      <c r="C646" s="32" t="s">
        <v>916</v>
      </c>
      <c r="D646" s="48" t="s">
        <v>8</v>
      </c>
      <c r="E646" s="79">
        <v>128000</v>
      </c>
      <c r="F646" s="78">
        <v>117386.19</v>
      </c>
      <c r="G646" s="93">
        <f t="shared" si="63"/>
        <v>117386.19</v>
      </c>
      <c r="H646" s="93">
        <f t="shared" si="69"/>
        <v>10613.809999999998</v>
      </c>
      <c r="I646" s="113">
        <v>4</v>
      </c>
      <c r="J646" s="26">
        <f t="shared" si="68"/>
        <v>117386.19</v>
      </c>
    </row>
    <row r="647" spans="1:10" x14ac:dyDescent="0.25">
      <c r="A647" s="18">
        <v>646</v>
      </c>
      <c r="B647" s="31">
        <v>903025</v>
      </c>
      <c r="C647" s="32" t="s">
        <v>104</v>
      </c>
      <c r="D647" s="48" t="s">
        <v>8</v>
      </c>
      <c r="E647" s="79">
        <v>116000</v>
      </c>
      <c r="F647" s="82">
        <v>103576.05</v>
      </c>
      <c r="G647" s="93">
        <f t="shared" si="63"/>
        <v>103576.05</v>
      </c>
      <c r="H647" s="93">
        <f t="shared" si="69"/>
        <v>12423.949999999997</v>
      </c>
      <c r="I647" s="113">
        <v>4</v>
      </c>
      <c r="J647" s="26">
        <f t="shared" si="68"/>
        <v>103576.05</v>
      </c>
    </row>
    <row r="648" spans="1:10" ht="22.5" x14ac:dyDescent="0.25">
      <c r="A648" s="18">
        <v>647</v>
      </c>
      <c r="B648" s="31">
        <v>903026</v>
      </c>
      <c r="C648" s="32" t="s">
        <v>917</v>
      </c>
      <c r="D648" s="48" t="s">
        <v>8</v>
      </c>
      <c r="E648" s="79">
        <v>60375.750000000007</v>
      </c>
      <c r="F648" s="82">
        <v>77185.440000000002</v>
      </c>
      <c r="G648" s="93">
        <f t="shared" si="63"/>
        <v>60375.750000000007</v>
      </c>
      <c r="H648" s="93">
        <f t="shared" si="69"/>
        <v>-16809.689999999995</v>
      </c>
      <c r="I648" s="109">
        <v>2</v>
      </c>
      <c r="J648" s="26">
        <f t="shared" si="68"/>
        <v>60375.750000000007</v>
      </c>
    </row>
    <row r="649" spans="1:10" ht="22.5" x14ac:dyDescent="0.25">
      <c r="A649" s="18">
        <v>648</v>
      </c>
      <c r="B649" s="31">
        <v>903027</v>
      </c>
      <c r="C649" s="32" t="s">
        <v>918</v>
      </c>
      <c r="D649" s="48" t="s">
        <v>8</v>
      </c>
      <c r="E649" s="79">
        <v>42500</v>
      </c>
      <c r="F649" s="82">
        <v>35101.298000000003</v>
      </c>
      <c r="G649" s="93">
        <f t="shared" si="63"/>
        <v>35101.298000000003</v>
      </c>
      <c r="H649" s="93">
        <f t="shared" si="69"/>
        <v>7398.7019999999975</v>
      </c>
      <c r="I649" s="113">
        <v>4</v>
      </c>
      <c r="J649" s="26">
        <f t="shared" si="68"/>
        <v>35101.298000000003</v>
      </c>
    </row>
    <row r="650" spans="1:10" x14ac:dyDescent="0.25">
      <c r="A650" s="18">
        <v>649</v>
      </c>
      <c r="B650" s="31">
        <v>903028</v>
      </c>
      <c r="C650" s="32" t="s">
        <v>105</v>
      </c>
      <c r="D650" s="48" t="s">
        <v>8</v>
      </c>
      <c r="E650" s="79">
        <v>60375.750000000007</v>
      </c>
      <c r="F650" s="82">
        <v>82192.403999999995</v>
      </c>
      <c r="G650" s="93">
        <f t="shared" si="63"/>
        <v>60375.750000000007</v>
      </c>
      <c r="H650" s="93">
        <f t="shared" si="69"/>
        <v>-21816.653999999988</v>
      </c>
      <c r="I650" s="109">
        <v>2</v>
      </c>
      <c r="J650" s="26">
        <f t="shared" si="68"/>
        <v>60375.750000000007</v>
      </c>
    </row>
    <row r="651" spans="1:10" x14ac:dyDescent="0.25">
      <c r="A651" s="18">
        <v>650</v>
      </c>
      <c r="B651" s="31">
        <v>903031</v>
      </c>
      <c r="C651" s="32" t="s">
        <v>106</v>
      </c>
      <c r="D651" s="48" t="s">
        <v>8</v>
      </c>
      <c r="E651" s="79">
        <v>120000</v>
      </c>
      <c r="F651" s="82">
        <v>100699.463</v>
      </c>
      <c r="G651" s="93">
        <f t="shared" si="63"/>
        <v>100699.463</v>
      </c>
      <c r="H651" s="93">
        <f t="shared" si="69"/>
        <v>19300.536999999997</v>
      </c>
      <c r="I651" s="113">
        <v>4</v>
      </c>
      <c r="J651" s="26">
        <f t="shared" si="68"/>
        <v>100699.463</v>
      </c>
    </row>
    <row r="652" spans="1:10" x14ac:dyDescent="0.25">
      <c r="A652" s="18">
        <v>651</v>
      </c>
      <c r="B652" s="31">
        <v>903033</v>
      </c>
      <c r="C652" s="32" t="s">
        <v>107</v>
      </c>
      <c r="D652" s="48" t="s">
        <v>8</v>
      </c>
      <c r="E652" s="79">
        <v>41400</v>
      </c>
      <c r="F652" s="82">
        <v>35101.298000000003</v>
      </c>
      <c r="G652" s="93">
        <f t="shared" si="63"/>
        <v>35101.298000000003</v>
      </c>
      <c r="H652" s="93">
        <f t="shared" si="69"/>
        <v>6298.7019999999975</v>
      </c>
      <c r="I652" s="113">
        <v>4</v>
      </c>
      <c r="J652" s="26">
        <f t="shared" si="68"/>
        <v>35101.298000000003</v>
      </c>
    </row>
    <row r="653" spans="1:10" x14ac:dyDescent="0.25">
      <c r="A653" s="18">
        <v>652</v>
      </c>
      <c r="B653" s="31">
        <v>903034</v>
      </c>
      <c r="C653" s="32" t="s">
        <v>108</v>
      </c>
      <c r="D653" s="48" t="s">
        <v>8</v>
      </c>
      <c r="E653" s="79">
        <v>42500</v>
      </c>
      <c r="F653" s="78">
        <v>58678.381000000001</v>
      </c>
      <c r="G653" s="93">
        <f t="shared" si="63"/>
        <v>42500</v>
      </c>
      <c r="H653" s="93">
        <f t="shared" si="69"/>
        <v>-16178.381000000001</v>
      </c>
      <c r="I653" s="109">
        <v>2</v>
      </c>
      <c r="J653" s="26">
        <f t="shared" si="68"/>
        <v>42500</v>
      </c>
    </row>
    <row r="654" spans="1:10" x14ac:dyDescent="0.25">
      <c r="A654" s="18">
        <v>653</v>
      </c>
      <c r="B654" s="31">
        <v>903035</v>
      </c>
      <c r="C654" s="32" t="s">
        <v>109</v>
      </c>
      <c r="D654" s="48" t="s">
        <v>8</v>
      </c>
      <c r="E654" s="79">
        <v>113000</v>
      </c>
      <c r="F654" s="82">
        <v>96649.96</v>
      </c>
      <c r="G654" s="93">
        <f t="shared" si="63"/>
        <v>96649.96</v>
      </c>
      <c r="H654" s="93">
        <f t="shared" si="69"/>
        <v>16350.039999999994</v>
      </c>
      <c r="I654" s="113">
        <v>4</v>
      </c>
      <c r="J654" s="26">
        <f t="shared" si="68"/>
        <v>96649.96</v>
      </c>
    </row>
    <row r="655" spans="1:10" x14ac:dyDescent="0.25">
      <c r="A655" s="18">
        <v>654</v>
      </c>
      <c r="B655" s="31">
        <v>903036</v>
      </c>
      <c r="C655" s="32" t="s">
        <v>110</v>
      </c>
      <c r="D655" s="48" t="s">
        <v>8</v>
      </c>
      <c r="E655" s="79">
        <v>159000</v>
      </c>
      <c r="F655" s="82">
        <v>77222.225000000006</v>
      </c>
      <c r="G655" s="93">
        <f t="shared" si="63"/>
        <v>77222.225000000006</v>
      </c>
      <c r="H655" s="93">
        <f t="shared" si="69"/>
        <v>81777.774999999994</v>
      </c>
      <c r="I655" s="113">
        <v>4</v>
      </c>
      <c r="J655" s="26">
        <f t="shared" si="68"/>
        <v>77222.225000000006</v>
      </c>
    </row>
    <row r="656" spans="1:10" x14ac:dyDescent="0.25">
      <c r="A656" s="18">
        <v>655</v>
      </c>
      <c r="B656" s="31">
        <v>903038</v>
      </c>
      <c r="C656" s="32" t="s">
        <v>111</v>
      </c>
      <c r="D656" s="48" t="s">
        <v>8</v>
      </c>
      <c r="E656" s="79">
        <v>164000</v>
      </c>
      <c r="F656" s="82">
        <v>196393.01300000001</v>
      </c>
      <c r="G656" s="93">
        <f t="shared" si="63"/>
        <v>164000</v>
      </c>
      <c r="H656" s="93">
        <f t="shared" si="69"/>
        <v>-32393.013000000006</v>
      </c>
      <c r="I656" s="104">
        <v>2</v>
      </c>
      <c r="J656" s="26">
        <f t="shared" si="68"/>
        <v>164000</v>
      </c>
    </row>
    <row r="657" spans="1:10" ht="22.5" x14ac:dyDescent="0.25">
      <c r="A657" s="18">
        <v>656</v>
      </c>
      <c r="B657" s="31">
        <v>903040</v>
      </c>
      <c r="C657" s="32" t="s">
        <v>112</v>
      </c>
      <c r="D657" s="48" t="s">
        <v>8</v>
      </c>
      <c r="E657" s="79">
        <v>85000</v>
      </c>
      <c r="F657" s="82">
        <v>135079.77499999999</v>
      </c>
      <c r="G657" s="93">
        <f t="shared" ref="G657:G720" si="70">+MIN(E657:F657)</f>
        <v>85000</v>
      </c>
      <c r="H657" s="93">
        <f t="shared" si="69"/>
        <v>-50079.774999999994</v>
      </c>
      <c r="I657" s="109">
        <v>2</v>
      </c>
      <c r="J657" s="26">
        <f t="shared" si="68"/>
        <v>85000</v>
      </c>
    </row>
    <row r="658" spans="1:10" ht="22.5" x14ac:dyDescent="0.25">
      <c r="A658" s="18">
        <v>657</v>
      </c>
      <c r="B658" s="31">
        <v>903041</v>
      </c>
      <c r="C658" s="32" t="s">
        <v>919</v>
      </c>
      <c r="D658" s="48" t="s">
        <v>8</v>
      </c>
      <c r="E658" s="79">
        <v>95000</v>
      </c>
      <c r="F658" s="82">
        <v>77221.173999999999</v>
      </c>
      <c r="G658" s="93">
        <f t="shared" si="70"/>
        <v>77221.173999999999</v>
      </c>
      <c r="H658" s="93">
        <f t="shared" si="69"/>
        <v>17778.826000000001</v>
      </c>
      <c r="I658" s="113">
        <v>4</v>
      </c>
      <c r="J658" s="26">
        <f t="shared" si="68"/>
        <v>77221.173999999999</v>
      </c>
    </row>
    <row r="659" spans="1:10" ht="22.5" x14ac:dyDescent="0.25">
      <c r="A659" s="18">
        <v>658</v>
      </c>
      <c r="B659" s="31">
        <v>903042</v>
      </c>
      <c r="C659" s="32" t="s">
        <v>920</v>
      </c>
      <c r="D659" s="48" t="s">
        <v>8</v>
      </c>
      <c r="E659" s="79">
        <v>104000</v>
      </c>
      <c r="F659" s="82">
        <v>87234.051000000007</v>
      </c>
      <c r="G659" s="93">
        <f t="shared" si="70"/>
        <v>87234.051000000007</v>
      </c>
      <c r="H659" s="93">
        <f t="shared" si="69"/>
        <v>16765.948999999993</v>
      </c>
      <c r="I659" s="113">
        <v>4</v>
      </c>
      <c r="J659" s="26">
        <f t="shared" si="68"/>
        <v>87234.051000000007</v>
      </c>
    </row>
    <row r="660" spans="1:10" x14ac:dyDescent="0.25">
      <c r="A660" s="18">
        <v>659</v>
      </c>
      <c r="B660" s="31">
        <v>903044</v>
      </c>
      <c r="C660" s="32" t="s">
        <v>921</v>
      </c>
      <c r="D660" s="48" t="s">
        <v>8</v>
      </c>
      <c r="E660" s="79">
        <v>49000</v>
      </c>
      <c r="F660" s="82">
        <v>33374.504999999997</v>
      </c>
      <c r="G660" s="93">
        <f t="shared" si="70"/>
        <v>33374.504999999997</v>
      </c>
      <c r="H660" s="93">
        <f t="shared" si="69"/>
        <v>15625.495000000003</v>
      </c>
      <c r="I660" s="113">
        <v>4</v>
      </c>
      <c r="J660" s="26">
        <f t="shared" si="68"/>
        <v>33374.504999999997</v>
      </c>
    </row>
    <row r="661" spans="1:10" x14ac:dyDescent="0.25">
      <c r="A661" s="18">
        <v>660</v>
      </c>
      <c r="B661" s="31">
        <v>903045</v>
      </c>
      <c r="C661" s="32" t="s">
        <v>113</v>
      </c>
      <c r="D661" s="48" t="s">
        <v>8</v>
      </c>
      <c r="E661" s="79">
        <v>60000</v>
      </c>
      <c r="F661" s="82">
        <v>26815.214</v>
      </c>
      <c r="G661" s="93">
        <f t="shared" si="70"/>
        <v>26815.214</v>
      </c>
      <c r="H661" s="93">
        <f t="shared" si="69"/>
        <v>33184.786</v>
      </c>
      <c r="I661" s="113">
        <v>4</v>
      </c>
      <c r="J661" s="26">
        <f t="shared" si="68"/>
        <v>26815.214</v>
      </c>
    </row>
    <row r="662" spans="1:10" x14ac:dyDescent="0.25">
      <c r="A662" s="18">
        <v>661</v>
      </c>
      <c r="B662" s="31">
        <v>903046</v>
      </c>
      <c r="C662" s="32" t="s">
        <v>922</v>
      </c>
      <c r="D662" s="48" t="s">
        <v>8</v>
      </c>
      <c r="E662" s="79">
        <v>60375.750000000007</v>
      </c>
      <c r="F662" s="82">
        <v>26814.163</v>
      </c>
      <c r="G662" s="93">
        <f t="shared" si="70"/>
        <v>26814.163</v>
      </c>
      <c r="H662" s="93">
        <f t="shared" si="69"/>
        <v>33561.587000000007</v>
      </c>
      <c r="I662" s="118">
        <v>4</v>
      </c>
      <c r="J662" s="26">
        <f t="shared" si="68"/>
        <v>26814.163</v>
      </c>
    </row>
    <row r="663" spans="1:10" ht="33.75" x14ac:dyDescent="0.25">
      <c r="A663" s="18">
        <v>662</v>
      </c>
      <c r="B663" s="31">
        <v>903050</v>
      </c>
      <c r="C663" s="32" t="s">
        <v>923</v>
      </c>
      <c r="D663" s="48" t="s">
        <v>8</v>
      </c>
      <c r="E663" s="79">
        <v>483000</v>
      </c>
      <c r="F663" s="82">
        <v>117386.19</v>
      </c>
      <c r="G663" s="93">
        <f t="shared" si="70"/>
        <v>117386.19</v>
      </c>
      <c r="H663" s="93">
        <f t="shared" si="69"/>
        <v>365613.81</v>
      </c>
      <c r="I663" s="114">
        <v>5</v>
      </c>
      <c r="J663" s="26">
        <f>+E663</f>
        <v>483000</v>
      </c>
    </row>
    <row r="664" spans="1:10" x14ac:dyDescent="0.25">
      <c r="A664" s="18">
        <v>663</v>
      </c>
      <c r="B664" s="31">
        <v>903052</v>
      </c>
      <c r="C664" s="32" t="s">
        <v>114</v>
      </c>
      <c r="D664" s="48" t="s">
        <v>8</v>
      </c>
      <c r="E664" s="79">
        <v>84000</v>
      </c>
      <c r="F664" s="82">
        <v>207316.05600000001</v>
      </c>
      <c r="G664" s="93">
        <f t="shared" si="70"/>
        <v>84000</v>
      </c>
      <c r="H664" s="93">
        <f t="shared" si="69"/>
        <v>-123316.05600000001</v>
      </c>
      <c r="I664" s="106">
        <v>2</v>
      </c>
      <c r="J664" s="26">
        <f>+G664</f>
        <v>84000</v>
      </c>
    </row>
    <row r="665" spans="1:10" ht="22.5" x14ac:dyDescent="0.25">
      <c r="A665" s="18">
        <v>664</v>
      </c>
      <c r="B665" s="31">
        <v>903059</v>
      </c>
      <c r="C665" s="32" t="s">
        <v>924</v>
      </c>
      <c r="D665" s="48" t="s">
        <v>8</v>
      </c>
      <c r="E665" s="79">
        <v>204000</v>
      </c>
      <c r="F665" s="82">
        <v>189889.42499999999</v>
      </c>
      <c r="G665" s="93">
        <f t="shared" si="70"/>
        <v>189889.42499999999</v>
      </c>
      <c r="H665" s="93">
        <f t="shared" si="69"/>
        <v>14110.575000000012</v>
      </c>
      <c r="I665" s="118">
        <v>4</v>
      </c>
      <c r="J665" s="26">
        <f>+G665</f>
        <v>189889.42499999999</v>
      </c>
    </row>
    <row r="666" spans="1:10" ht="22.5" x14ac:dyDescent="0.25">
      <c r="A666" s="18">
        <v>665</v>
      </c>
      <c r="B666" s="31">
        <v>903065</v>
      </c>
      <c r="C666" s="32" t="s">
        <v>925</v>
      </c>
      <c r="D666" s="48" t="s">
        <v>8</v>
      </c>
      <c r="E666" s="79">
        <v>217000</v>
      </c>
      <c r="F666" s="82">
        <v>45228.733999999997</v>
      </c>
      <c r="G666" s="93">
        <f t="shared" si="70"/>
        <v>45228.733999999997</v>
      </c>
      <c r="H666" s="93">
        <f t="shared" si="69"/>
        <v>171771.266</v>
      </c>
      <c r="I666" s="114">
        <v>5</v>
      </c>
      <c r="J666" s="26">
        <f>+E666</f>
        <v>217000</v>
      </c>
    </row>
    <row r="667" spans="1:10" ht="22.5" x14ac:dyDescent="0.25">
      <c r="A667" s="18">
        <v>666</v>
      </c>
      <c r="B667" s="31">
        <v>903066</v>
      </c>
      <c r="C667" s="32" t="s">
        <v>926</v>
      </c>
      <c r="D667" s="48" t="s">
        <v>8</v>
      </c>
      <c r="E667" s="79">
        <v>128000</v>
      </c>
      <c r="F667" s="82">
        <v>117386.19</v>
      </c>
      <c r="G667" s="93">
        <f t="shared" si="70"/>
        <v>117386.19</v>
      </c>
      <c r="H667" s="93">
        <f t="shared" si="69"/>
        <v>10613.809999999998</v>
      </c>
      <c r="I667" s="124">
        <v>4</v>
      </c>
      <c r="J667" s="26">
        <f>+G667</f>
        <v>117386.19</v>
      </c>
    </row>
    <row r="668" spans="1:10" ht="22.5" x14ac:dyDescent="0.25">
      <c r="A668" s="18">
        <v>667</v>
      </c>
      <c r="B668" s="31">
        <v>903067</v>
      </c>
      <c r="C668" s="32" t="s">
        <v>927</v>
      </c>
      <c r="D668" s="48" t="s">
        <v>8</v>
      </c>
      <c r="E668" s="79">
        <v>383000</v>
      </c>
      <c r="F668" s="82">
        <v>24397.914000000001</v>
      </c>
      <c r="G668" s="93">
        <f t="shared" si="70"/>
        <v>24397.914000000001</v>
      </c>
      <c r="H668" s="93">
        <f t="shared" si="69"/>
        <v>358602.08600000001</v>
      </c>
      <c r="I668" s="114">
        <v>5</v>
      </c>
      <c r="J668" s="26">
        <f>+E668</f>
        <v>383000</v>
      </c>
    </row>
    <row r="669" spans="1:10" ht="22.5" x14ac:dyDescent="0.25">
      <c r="A669" s="18">
        <v>668</v>
      </c>
      <c r="B669" s="31">
        <v>903068</v>
      </c>
      <c r="C669" s="32" t="s">
        <v>115</v>
      </c>
      <c r="D669" s="48" t="s">
        <v>8</v>
      </c>
      <c r="E669" s="79">
        <v>402000</v>
      </c>
      <c r="F669" s="82">
        <v>335356.23300000001</v>
      </c>
      <c r="G669" s="93">
        <f t="shared" si="70"/>
        <v>335356.23300000001</v>
      </c>
      <c r="H669" s="93">
        <f t="shared" si="69"/>
        <v>66643.766999999993</v>
      </c>
      <c r="I669" s="120">
        <v>4</v>
      </c>
      <c r="J669" s="26">
        <f t="shared" ref="J669:J683" si="71">+G669</f>
        <v>335356.23300000001</v>
      </c>
    </row>
    <row r="670" spans="1:10" ht="22.5" x14ac:dyDescent="0.25">
      <c r="A670" s="18">
        <v>669</v>
      </c>
      <c r="B670" s="31">
        <v>903103</v>
      </c>
      <c r="C670" s="32" t="s">
        <v>928</v>
      </c>
      <c r="D670" s="48" t="s">
        <v>8</v>
      </c>
      <c r="E670" s="79">
        <v>84000</v>
      </c>
      <c r="F670" s="82">
        <v>75495.432000000001</v>
      </c>
      <c r="G670" s="93">
        <f t="shared" si="70"/>
        <v>75495.432000000001</v>
      </c>
      <c r="H670" s="93">
        <f t="shared" si="69"/>
        <v>8504.5679999999993</v>
      </c>
      <c r="I670" s="113">
        <v>4</v>
      </c>
      <c r="J670" s="26">
        <f t="shared" si="71"/>
        <v>75495.432000000001</v>
      </c>
    </row>
    <row r="671" spans="1:10" ht="22.5" x14ac:dyDescent="0.25">
      <c r="A671" s="18">
        <v>670</v>
      </c>
      <c r="B671" s="31">
        <v>903104</v>
      </c>
      <c r="C671" s="32" t="s">
        <v>929</v>
      </c>
      <c r="D671" s="48" t="s">
        <v>8</v>
      </c>
      <c r="E671" s="79">
        <v>112000</v>
      </c>
      <c r="F671" s="82">
        <v>31648.762999999999</v>
      </c>
      <c r="G671" s="93">
        <f t="shared" si="70"/>
        <v>31648.762999999999</v>
      </c>
      <c r="H671" s="93">
        <f t="shared" si="69"/>
        <v>80351.236999999994</v>
      </c>
      <c r="I671" s="113">
        <v>4</v>
      </c>
      <c r="J671" s="26">
        <f t="shared" si="71"/>
        <v>31648.762999999999</v>
      </c>
    </row>
    <row r="672" spans="1:10" x14ac:dyDescent="0.25">
      <c r="A672" s="18">
        <v>671</v>
      </c>
      <c r="B672" s="31">
        <v>903105</v>
      </c>
      <c r="C672" s="32" t="s">
        <v>930</v>
      </c>
      <c r="D672" s="48" t="s">
        <v>8</v>
      </c>
      <c r="E672" s="79">
        <v>47251.030000000006</v>
      </c>
      <c r="F672" s="82">
        <v>90052.832999999999</v>
      </c>
      <c r="G672" s="93">
        <f t="shared" si="70"/>
        <v>47251.030000000006</v>
      </c>
      <c r="H672" s="93">
        <f t="shared" si="69"/>
        <v>-42801.802999999993</v>
      </c>
      <c r="I672" s="109">
        <v>2</v>
      </c>
      <c r="J672" s="26">
        <f t="shared" si="71"/>
        <v>47251.030000000006</v>
      </c>
    </row>
    <row r="673" spans="1:10" x14ac:dyDescent="0.25">
      <c r="A673" s="18">
        <v>672</v>
      </c>
      <c r="B673" s="31">
        <v>903106</v>
      </c>
      <c r="C673" s="32" t="s">
        <v>931</v>
      </c>
      <c r="D673" s="48" t="s">
        <v>8</v>
      </c>
      <c r="E673" s="79">
        <v>139368.63</v>
      </c>
      <c r="F673" s="82">
        <v>88730.675000000003</v>
      </c>
      <c r="G673" s="93">
        <f t="shared" si="70"/>
        <v>88730.675000000003</v>
      </c>
      <c r="H673" s="93">
        <f t="shared" si="69"/>
        <v>50637.955000000002</v>
      </c>
      <c r="I673" s="113">
        <v>4</v>
      </c>
      <c r="J673" s="26">
        <f t="shared" si="71"/>
        <v>88730.675000000003</v>
      </c>
    </row>
    <row r="674" spans="1:10" x14ac:dyDescent="0.25">
      <c r="A674" s="18">
        <v>673</v>
      </c>
      <c r="B674" s="31">
        <v>903107</v>
      </c>
      <c r="C674" s="32" t="s">
        <v>932</v>
      </c>
      <c r="D674" s="48" t="s">
        <v>8</v>
      </c>
      <c r="E674" s="79">
        <v>97000</v>
      </c>
      <c r="F674" s="82">
        <v>103314.351</v>
      </c>
      <c r="G674" s="93">
        <f t="shared" si="70"/>
        <v>97000</v>
      </c>
      <c r="H674" s="93">
        <f t="shared" si="69"/>
        <v>-6314.3509999999951</v>
      </c>
      <c r="I674" s="109">
        <v>2</v>
      </c>
      <c r="J674" s="26">
        <f t="shared" si="71"/>
        <v>97000</v>
      </c>
    </row>
    <row r="675" spans="1:10" x14ac:dyDescent="0.25">
      <c r="A675" s="18">
        <v>674</v>
      </c>
      <c r="B675" s="31">
        <v>903111</v>
      </c>
      <c r="C675" s="32" t="s">
        <v>933</v>
      </c>
      <c r="D675" s="48" t="s">
        <v>8</v>
      </c>
      <c r="E675" s="79">
        <v>38000</v>
      </c>
      <c r="F675" s="82">
        <v>30037.58</v>
      </c>
      <c r="G675" s="93">
        <f t="shared" si="70"/>
        <v>30037.58</v>
      </c>
      <c r="H675" s="93">
        <f t="shared" si="69"/>
        <v>7962.4199999999983</v>
      </c>
      <c r="I675" s="113">
        <v>4</v>
      </c>
      <c r="J675" s="26">
        <f t="shared" si="71"/>
        <v>30037.58</v>
      </c>
    </row>
    <row r="676" spans="1:10" ht="22.5" x14ac:dyDescent="0.25">
      <c r="A676" s="18">
        <v>675</v>
      </c>
      <c r="B676" s="31">
        <v>903113</v>
      </c>
      <c r="C676" s="32" t="s">
        <v>934</v>
      </c>
      <c r="D676" s="48" t="s">
        <v>8</v>
      </c>
      <c r="E676" s="79">
        <v>63000</v>
      </c>
      <c r="F676" s="82">
        <v>63642.254000000001</v>
      </c>
      <c r="G676" s="93">
        <f t="shared" si="70"/>
        <v>63000</v>
      </c>
      <c r="H676" s="93">
        <f t="shared" si="69"/>
        <v>-642.25400000000081</v>
      </c>
      <c r="I676" s="104">
        <v>2</v>
      </c>
      <c r="J676" s="26">
        <f t="shared" si="71"/>
        <v>63000</v>
      </c>
    </row>
    <row r="677" spans="1:10" x14ac:dyDescent="0.25">
      <c r="A677" s="18">
        <v>676</v>
      </c>
      <c r="B677" s="31">
        <v>903401</v>
      </c>
      <c r="C677" s="32" t="s">
        <v>935</v>
      </c>
      <c r="D677" s="48" t="s">
        <v>8</v>
      </c>
      <c r="E677" s="79">
        <v>42500</v>
      </c>
      <c r="F677" s="82">
        <v>74838.557000000001</v>
      </c>
      <c r="G677" s="93">
        <f t="shared" si="70"/>
        <v>42500</v>
      </c>
      <c r="H677" s="93">
        <f t="shared" ref="H677:H708" si="72">+E677-F677</f>
        <v>-32338.557000000001</v>
      </c>
      <c r="I677" s="104">
        <v>2</v>
      </c>
      <c r="J677" s="26">
        <f t="shared" si="71"/>
        <v>42500</v>
      </c>
    </row>
    <row r="678" spans="1:10" x14ac:dyDescent="0.25">
      <c r="A678" s="18">
        <v>677</v>
      </c>
      <c r="B678" s="31">
        <v>903402</v>
      </c>
      <c r="C678" s="32" t="s">
        <v>116</v>
      </c>
      <c r="D678" s="48" t="s">
        <v>8</v>
      </c>
      <c r="E678" s="79">
        <v>33800</v>
      </c>
      <c r="F678" s="82">
        <v>72027.131999999998</v>
      </c>
      <c r="G678" s="93">
        <f t="shared" si="70"/>
        <v>33800</v>
      </c>
      <c r="H678" s="93">
        <f t="shared" si="72"/>
        <v>-38227.131999999998</v>
      </c>
      <c r="I678" s="104">
        <v>2</v>
      </c>
      <c r="J678" s="26">
        <f t="shared" si="71"/>
        <v>33800</v>
      </c>
    </row>
    <row r="679" spans="1:10" x14ac:dyDescent="0.25">
      <c r="A679" s="18">
        <v>678</v>
      </c>
      <c r="B679" s="31">
        <v>903410</v>
      </c>
      <c r="C679" s="32" t="s">
        <v>117</v>
      </c>
      <c r="D679" s="48" t="s">
        <v>8</v>
      </c>
      <c r="E679" s="79">
        <v>72000</v>
      </c>
      <c r="F679" s="82">
        <v>80148.209000000003</v>
      </c>
      <c r="G679" s="93">
        <f t="shared" si="70"/>
        <v>72000</v>
      </c>
      <c r="H679" s="93">
        <f t="shared" si="72"/>
        <v>-8148.2090000000026</v>
      </c>
      <c r="I679" s="109">
        <v>2</v>
      </c>
      <c r="J679" s="26">
        <f t="shared" si="71"/>
        <v>72000</v>
      </c>
    </row>
    <row r="680" spans="1:10" x14ac:dyDescent="0.25">
      <c r="A680" s="18">
        <v>679</v>
      </c>
      <c r="B680" s="31">
        <v>903417</v>
      </c>
      <c r="C680" s="32" t="s">
        <v>118</v>
      </c>
      <c r="D680" s="48" t="s">
        <v>8</v>
      </c>
      <c r="E680" s="79">
        <v>66601.840000000011</v>
      </c>
      <c r="F680" s="82">
        <v>45227.682999999997</v>
      </c>
      <c r="G680" s="93">
        <f t="shared" si="70"/>
        <v>45227.682999999997</v>
      </c>
      <c r="H680" s="93">
        <f t="shared" si="72"/>
        <v>21374.157000000014</v>
      </c>
      <c r="I680" s="113">
        <v>4</v>
      </c>
      <c r="J680" s="26">
        <f t="shared" si="71"/>
        <v>45227.682999999997</v>
      </c>
    </row>
    <row r="681" spans="1:10" ht="22.5" x14ac:dyDescent="0.25">
      <c r="A681" s="18">
        <v>680</v>
      </c>
      <c r="B681" s="31">
        <v>903419</v>
      </c>
      <c r="C681" s="32" t="s">
        <v>936</v>
      </c>
      <c r="D681" s="48" t="s">
        <v>8</v>
      </c>
      <c r="E681" s="79">
        <v>48000</v>
      </c>
      <c r="F681" s="82">
        <v>40279.574999999997</v>
      </c>
      <c r="G681" s="93">
        <f t="shared" si="70"/>
        <v>40279.574999999997</v>
      </c>
      <c r="H681" s="93">
        <f t="shared" si="72"/>
        <v>7720.4250000000029</v>
      </c>
      <c r="I681" s="113">
        <v>4</v>
      </c>
      <c r="J681" s="26">
        <f t="shared" si="71"/>
        <v>40279.574999999997</v>
      </c>
    </row>
    <row r="682" spans="1:10" x14ac:dyDescent="0.25">
      <c r="A682" s="18">
        <v>681</v>
      </c>
      <c r="B682" s="31">
        <v>903420</v>
      </c>
      <c r="C682" s="32" t="s">
        <v>119</v>
      </c>
      <c r="D682" s="48" t="s">
        <v>8</v>
      </c>
      <c r="E682" s="79">
        <v>27300</v>
      </c>
      <c r="F682" s="82">
        <v>24397.914000000001</v>
      </c>
      <c r="G682" s="93">
        <f t="shared" si="70"/>
        <v>24397.914000000001</v>
      </c>
      <c r="H682" s="93">
        <f t="shared" si="72"/>
        <v>2902.0859999999993</v>
      </c>
      <c r="I682" s="113">
        <v>4</v>
      </c>
      <c r="J682" s="26">
        <f t="shared" si="71"/>
        <v>24397.914000000001</v>
      </c>
    </row>
    <row r="683" spans="1:10" ht="22.5" x14ac:dyDescent="0.25">
      <c r="A683" s="18">
        <v>682</v>
      </c>
      <c r="B683" s="31">
        <v>903422</v>
      </c>
      <c r="C683" s="32" t="s">
        <v>937</v>
      </c>
      <c r="D683" s="48" t="s">
        <v>8</v>
      </c>
      <c r="E683" s="79">
        <v>116000</v>
      </c>
      <c r="F683" s="82">
        <v>101274.36</v>
      </c>
      <c r="G683" s="93">
        <f t="shared" si="70"/>
        <v>101274.36</v>
      </c>
      <c r="H683" s="93">
        <f t="shared" si="72"/>
        <v>14725.64</v>
      </c>
      <c r="I683" s="118">
        <v>4</v>
      </c>
      <c r="J683" s="26">
        <f t="shared" si="71"/>
        <v>101274.36</v>
      </c>
    </row>
    <row r="684" spans="1:10" x14ac:dyDescent="0.25">
      <c r="A684" s="18">
        <v>683</v>
      </c>
      <c r="B684" s="31">
        <v>903424</v>
      </c>
      <c r="C684" s="32" t="s">
        <v>938</v>
      </c>
      <c r="D684" s="48" t="s">
        <v>8</v>
      </c>
      <c r="E684" s="79">
        <v>225000</v>
      </c>
      <c r="F684" s="82">
        <v>25088.420999999998</v>
      </c>
      <c r="G684" s="93">
        <f t="shared" si="70"/>
        <v>25088.420999999998</v>
      </c>
      <c r="H684" s="93">
        <f t="shared" si="72"/>
        <v>199911.579</v>
      </c>
      <c r="I684" s="114">
        <v>5</v>
      </c>
      <c r="J684" s="26">
        <f>+E684</f>
        <v>225000</v>
      </c>
    </row>
    <row r="685" spans="1:10" x14ac:dyDescent="0.25">
      <c r="A685" s="18">
        <v>684</v>
      </c>
      <c r="B685" s="31">
        <v>903426</v>
      </c>
      <c r="C685" s="32" t="s">
        <v>120</v>
      </c>
      <c r="D685" s="48" t="s">
        <v>8</v>
      </c>
      <c r="E685" s="79">
        <v>39832.710000000006</v>
      </c>
      <c r="F685" s="82">
        <v>33604.673999999999</v>
      </c>
      <c r="G685" s="93">
        <f t="shared" si="70"/>
        <v>33604.673999999999</v>
      </c>
      <c r="H685" s="93">
        <f t="shared" si="72"/>
        <v>6228.0360000000073</v>
      </c>
      <c r="I685" s="120">
        <v>4</v>
      </c>
      <c r="J685" s="26">
        <f>+G685</f>
        <v>33604.673999999999</v>
      </c>
    </row>
    <row r="686" spans="1:10" x14ac:dyDescent="0.25">
      <c r="A686" s="18">
        <v>685</v>
      </c>
      <c r="B686" s="31">
        <v>903428</v>
      </c>
      <c r="C686" s="32" t="s">
        <v>121</v>
      </c>
      <c r="D686" s="48" t="s">
        <v>8</v>
      </c>
      <c r="E686" s="79">
        <v>32516.290000000005</v>
      </c>
      <c r="F686" s="82">
        <v>31648.762999999999</v>
      </c>
      <c r="G686" s="93">
        <f t="shared" si="70"/>
        <v>31648.762999999999</v>
      </c>
      <c r="H686" s="93">
        <f t="shared" si="72"/>
        <v>867.5270000000055</v>
      </c>
      <c r="I686" s="113">
        <v>4</v>
      </c>
      <c r="J686" s="26">
        <f>+G686</f>
        <v>31648.762999999999</v>
      </c>
    </row>
    <row r="687" spans="1:10" x14ac:dyDescent="0.25">
      <c r="A687" s="18">
        <v>686</v>
      </c>
      <c r="B687" s="31">
        <v>903433</v>
      </c>
      <c r="C687" s="32" t="s">
        <v>122</v>
      </c>
      <c r="D687" s="48" t="s">
        <v>8</v>
      </c>
      <c r="E687" s="79">
        <v>68700</v>
      </c>
      <c r="F687" s="82">
        <v>23016.9</v>
      </c>
      <c r="G687" s="93">
        <f t="shared" si="70"/>
        <v>23016.9</v>
      </c>
      <c r="H687" s="93">
        <f t="shared" si="72"/>
        <v>45683.1</v>
      </c>
      <c r="I687" s="118">
        <v>4</v>
      </c>
      <c r="J687" s="26">
        <f>+G687</f>
        <v>23016.9</v>
      </c>
    </row>
    <row r="688" spans="1:10" x14ac:dyDescent="0.25">
      <c r="A688" s="18">
        <v>687</v>
      </c>
      <c r="B688" s="31">
        <v>903434</v>
      </c>
      <c r="C688" s="32" t="s">
        <v>123</v>
      </c>
      <c r="D688" s="48" t="s">
        <v>8</v>
      </c>
      <c r="E688" s="79">
        <v>160000</v>
      </c>
      <c r="F688" s="82">
        <v>21521.327000000001</v>
      </c>
      <c r="G688" s="93">
        <f t="shared" si="70"/>
        <v>21521.327000000001</v>
      </c>
      <c r="H688" s="93">
        <f t="shared" si="72"/>
        <v>138478.67300000001</v>
      </c>
      <c r="I688" s="114">
        <v>5</v>
      </c>
      <c r="J688" s="26">
        <f>+E688</f>
        <v>160000</v>
      </c>
    </row>
    <row r="689" spans="1:10" ht="22.5" x14ac:dyDescent="0.25">
      <c r="A689" s="18">
        <v>688</v>
      </c>
      <c r="B689" s="31">
        <v>903435</v>
      </c>
      <c r="C689" s="32" t="s">
        <v>124</v>
      </c>
      <c r="D689" s="48" t="s">
        <v>8</v>
      </c>
      <c r="E689" s="79">
        <v>160000</v>
      </c>
      <c r="F689" s="82">
        <v>115488.084</v>
      </c>
      <c r="G689" s="93">
        <f t="shared" si="70"/>
        <v>115488.084</v>
      </c>
      <c r="H689" s="93">
        <f t="shared" si="72"/>
        <v>44511.915999999997</v>
      </c>
      <c r="I689" s="120">
        <v>4</v>
      </c>
      <c r="J689" s="26">
        <f t="shared" ref="J689:J702" si="73">+G689</f>
        <v>115488.084</v>
      </c>
    </row>
    <row r="690" spans="1:10" x14ac:dyDescent="0.25">
      <c r="A690" s="18">
        <v>689</v>
      </c>
      <c r="B690" s="31">
        <v>903437</v>
      </c>
      <c r="C690" s="32" t="s">
        <v>125</v>
      </c>
      <c r="D690" s="48" t="s">
        <v>8</v>
      </c>
      <c r="E690" s="79">
        <v>79971.12000000001</v>
      </c>
      <c r="F690" s="82">
        <v>88729.623999999996</v>
      </c>
      <c r="G690" s="93">
        <f t="shared" si="70"/>
        <v>79971.12000000001</v>
      </c>
      <c r="H690" s="93">
        <f t="shared" si="72"/>
        <v>-8758.5039999999863</v>
      </c>
      <c r="I690" s="104">
        <v>2</v>
      </c>
      <c r="J690" s="26">
        <f t="shared" si="73"/>
        <v>79971.12000000001</v>
      </c>
    </row>
    <row r="691" spans="1:10" x14ac:dyDescent="0.25">
      <c r="A691" s="18">
        <v>690</v>
      </c>
      <c r="B691" s="31">
        <v>903439</v>
      </c>
      <c r="C691" s="32" t="s">
        <v>939</v>
      </c>
      <c r="D691" s="48" t="s">
        <v>8</v>
      </c>
      <c r="E691" s="79">
        <v>101000</v>
      </c>
      <c r="F691" s="82">
        <v>114969.94100000001</v>
      </c>
      <c r="G691" s="93">
        <f t="shared" si="70"/>
        <v>101000</v>
      </c>
      <c r="H691" s="93">
        <f t="shared" si="72"/>
        <v>-13969.941000000006</v>
      </c>
      <c r="I691" s="104">
        <v>2</v>
      </c>
      <c r="J691" s="26">
        <f t="shared" si="73"/>
        <v>101000</v>
      </c>
    </row>
    <row r="692" spans="1:10" ht="22.5" x14ac:dyDescent="0.25">
      <c r="A692" s="18">
        <v>691</v>
      </c>
      <c r="B692" s="31">
        <v>903503</v>
      </c>
      <c r="C692" s="32" t="s">
        <v>126</v>
      </c>
      <c r="D692" s="48" t="s">
        <v>8</v>
      </c>
      <c r="E692" s="79">
        <v>41931.850000000006</v>
      </c>
      <c r="F692" s="82">
        <v>51903.635000000002</v>
      </c>
      <c r="G692" s="93">
        <f t="shared" si="70"/>
        <v>41931.850000000006</v>
      </c>
      <c r="H692" s="93">
        <f t="shared" si="72"/>
        <v>-9971.7849999999962</v>
      </c>
      <c r="I692" s="109">
        <v>2</v>
      </c>
      <c r="J692" s="26">
        <f t="shared" si="73"/>
        <v>41931.850000000006</v>
      </c>
    </row>
    <row r="693" spans="1:10" ht="56.25" x14ac:dyDescent="0.25">
      <c r="A693" s="18">
        <v>692</v>
      </c>
      <c r="B693" s="31">
        <v>903504</v>
      </c>
      <c r="C693" s="32" t="s">
        <v>940</v>
      </c>
      <c r="D693" s="48" t="s">
        <v>8</v>
      </c>
      <c r="E693" s="79">
        <v>43939.280000000006</v>
      </c>
      <c r="F693" s="82">
        <v>38553.832999999999</v>
      </c>
      <c r="G693" s="93">
        <f t="shared" si="70"/>
        <v>38553.832999999999</v>
      </c>
      <c r="H693" s="93">
        <f t="shared" si="72"/>
        <v>5385.4470000000074</v>
      </c>
      <c r="I693" s="113">
        <v>4</v>
      </c>
      <c r="J693" s="26">
        <f t="shared" si="73"/>
        <v>38553.832999999999</v>
      </c>
    </row>
    <row r="694" spans="1:10" ht="33.75" x14ac:dyDescent="0.25">
      <c r="A694" s="18">
        <v>693</v>
      </c>
      <c r="B694" s="31">
        <v>903506</v>
      </c>
      <c r="C694" s="32" t="s">
        <v>127</v>
      </c>
      <c r="D694" s="48" t="s">
        <v>8</v>
      </c>
      <c r="E694" s="79">
        <v>41931.850000000006</v>
      </c>
      <c r="F694" s="82">
        <v>27275.552</v>
      </c>
      <c r="G694" s="93">
        <f t="shared" si="70"/>
        <v>27275.552</v>
      </c>
      <c r="H694" s="93">
        <f t="shared" si="72"/>
        <v>14656.298000000006</v>
      </c>
      <c r="I694" s="113">
        <v>4</v>
      </c>
      <c r="J694" s="26">
        <f t="shared" si="73"/>
        <v>27275.552</v>
      </c>
    </row>
    <row r="695" spans="1:10" x14ac:dyDescent="0.25">
      <c r="A695" s="18">
        <v>694</v>
      </c>
      <c r="B695" s="31">
        <v>903602</v>
      </c>
      <c r="C695" s="32" t="s">
        <v>128</v>
      </c>
      <c r="D695" s="48" t="s">
        <v>8</v>
      </c>
      <c r="E695" s="79">
        <v>37000</v>
      </c>
      <c r="F695" s="82">
        <v>30456.929</v>
      </c>
      <c r="G695" s="93">
        <f t="shared" si="70"/>
        <v>30456.929</v>
      </c>
      <c r="H695" s="93">
        <f t="shared" si="72"/>
        <v>6543.0709999999999</v>
      </c>
      <c r="I695" s="113">
        <v>4</v>
      </c>
      <c r="J695" s="26">
        <f t="shared" si="73"/>
        <v>30456.929</v>
      </c>
    </row>
    <row r="696" spans="1:10" x14ac:dyDescent="0.25">
      <c r="A696" s="18">
        <v>695</v>
      </c>
      <c r="B696" s="31">
        <v>903603</v>
      </c>
      <c r="C696" s="32" t="s">
        <v>129</v>
      </c>
      <c r="D696" s="48" t="s">
        <v>8</v>
      </c>
      <c r="E696" s="79">
        <v>42461.73</v>
      </c>
      <c r="F696" s="82">
        <v>27275.552</v>
      </c>
      <c r="G696" s="93">
        <f t="shared" si="70"/>
        <v>27275.552</v>
      </c>
      <c r="H696" s="93">
        <f t="shared" si="72"/>
        <v>15186.178000000004</v>
      </c>
      <c r="I696" s="113">
        <v>4</v>
      </c>
      <c r="J696" s="26">
        <f t="shared" si="73"/>
        <v>27275.552</v>
      </c>
    </row>
    <row r="697" spans="1:10" x14ac:dyDescent="0.25">
      <c r="A697" s="18">
        <v>696</v>
      </c>
      <c r="B697" s="31">
        <v>903604</v>
      </c>
      <c r="C697" s="32" t="s">
        <v>130</v>
      </c>
      <c r="D697" s="48" t="s">
        <v>8</v>
      </c>
      <c r="E697" s="79">
        <v>66632.41</v>
      </c>
      <c r="F697" s="82">
        <v>31878.932000000001</v>
      </c>
      <c r="G697" s="93">
        <f t="shared" si="70"/>
        <v>31878.932000000001</v>
      </c>
      <c r="H697" s="93">
        <f t="shared" si="72"/>
        <v>34753.478000000003</v>
      </c>
      <c r="I697" s="113">
        <v>4</v>
      </c>
      <c r="J697" s="26">
        <f t="shared" si="73"/>
        <v>31878.932000000001</v>
      </c>
    </row>
    <row r="698" spans="1:10" x14ac:dyDescent="0.25">
      <c r="A698" s="18">
        <v>697</v>
      </c>
      <c r="B698" s="31">
        <v>903608</v>
      </c>
      <c r="C698" s="32" t="s">
        <v>131</v>
      </c>
      <c r="D698" s="48" t="s">
        <v>8</v>
      </c>
      <c r="E698" s="79">
        <v>72000</v>
      </c>
      <c r="F698" s="82">
        <v>63641.203000000001</v>
      </c>
      <c r="G698" s="93">
        <f t="shared" si="70"/>
        <v>63641.203000000001</v>
      </c>
      <c r="H698" s="93">
        <f t="shared" si="72"/>
        <v>8358.7969999999987</v>
      </c>
      <c r="I698" s="113">
        <v>4</v>
      </c>
      <c r="J698" s="26">
        <f t="shared" si="73"/>
        <v>63641.203000000001</v>
      </c>
    </row>
    <row r="699" spans="1:10" x14ac:dyDescent="0.25">
      <c r="A699" s="18">
        <v>698</v>
      </c>
      <c r="B699" s="31">
        <v>903609</v>
      </c>
      <c r="C699" s="32" t="s">
        <v>941</v>
      </c>
      <c r="D699" s="48" t="s">
        <v>8</v>
      </c>
      <c r="E699" s="79">
        <v>81000</v>
      </c>
      <c r="F699" s="82">
        <v>33604.673999999999</v>
      </c>
      <c r="G699" s="93">
        <f t="shared" si="70"/>
        <v>33604.673999999999</v>
      </c>
      <c r="H699" s="93">
        <f t="shared" si="72"/>
        <v>47395.326000000001</v>
      </c>
      <c r="I699" s="113">
        <v>4</v>
      </c>
      <c r="J699" s="26">
        <f t="shared" si="73"/>
        <v>33604.673999999999</v>
      </c>
    </row>
    <row r="700" spans="1:10" x14ac:dyDescent="0.25">
      <c r="A700" s="18">
        <v>699</v>
      </c>
      <c r="B700" s="31">
        <v>903701</v>
      </c>
      <c r="C700" s="32" t="s">
        <v>942</v>
      </c>
      <c r="D700" s="48" t="s">
        <v>8</v>
      </c>
      <c r="E700" s="79">
        <v>97000</v>
      </c>
      <c r="F700" s="82">
        <v>41890.758000000002</v>
      </c>
      <c r="G700" s="93">
        <f t="shared" si="70"/>
        <v>41890.758000000002</v>
      </c>
      <c r="H700" s="93">
        <f t="shared" si="72"/>
        <v>55109.241999999998</v>
      </c>
      <c r="I700" s="113">
        <v>4</v>
      </c>
      <c r="J700" s="26">
        <f t="shared" si="73"/>
        <v>41890.758000000002</v>
      </c>
    </row>
    <row r="701" spans="1:10" x14ac:dyDescent="0.25">
      <c r="A701" s="18">
        <v>700</v>
      </c>
      <c r="B701" s="31">
        <v>903702</v>
      </c>
      <c r="C701" s="32" t="s">
        <v>943</v>
      </c>
      <c r="D701" s="48" t="s">
        <v>8</v>
      </c>
      <c r="E701" s="79">
        <v>119000</v>
      </c>
      <c r="F701" s="82">
        <v>109100.106</v>
      </c>
      <c r="G701" s="93">
        <f t="shared" si="70"/>
        <v>109100.106</v>
      </c>
      <c r="H701" s="93">
        <f t="shared" si="72"/>
        <v>9899.8940000000002</v>
      </c>
      <c r="I701" s="113">
        <v>4</v>
      </c>
      <c r="J701" s="26">
        <f t="shared" si="73"/>
        <v>109100.106</v>
      </c>
    </row>
    <row r="702" spans="1:10" x14ac:dyDescent="0.25">
      <c r="A702" s="18">
        <v>701</v>
      </c>
      <c r="B702" s="31">
        <v>903703</v>
      </c>
      <c r="C702" s="32" t="s">
        <v>944</v>
      </c>
      <c r="D702" s="48" t="s">
        <v>8</v>
      </c>
      <c r="E702" s="79">
        <v>66601.840000000011</v>
      </c>
      <c r="F702" s="82">
        <v>86569.819000000003</v>
      </c>
      <c r="G702" s="93">
        <f t="shared" si="70"/>
        <v>66601.840000000011</v>
      </c>
      <c r="H702" s="93">
        <f t="shared" si="72"/>
        <v>-19967.978999999992</v>
      </c>
      <c r="I702" s="109">
        <v>2</v>
      </c>
      <c r="J702" s="26">
        <f t="shared" si="73"/>
        <v>66601.840000000011</v>
      </c>
    </row>
    <row r="703" spans="1:10" x14ac:dyDescent="0.25">
      <c r="A703" s="18">
        <v>702</v>
      </c>
      <c r="B703" s="31">
        <v>903704</v>
      </c>
      <c r="C703" s="32" t="s">
        <v>945</v>
      </c>
      <c r="D703" s="48" t="s">
        <v>8</v>
      </c>
      <c r="E703" s="79">
        <v>206000</v>
      </c>
      <c r="F703" s="82">
        <v>93218.445000000007</v>
      </c>
      <c r="G703" s="93">
        <f t="shared" si="70"/>
        <v>93218.445000000007</v>
      </c>
      <c r="H703" s="93">
        <f t="shared" si="72"/>
        <v>112781.55499999999</v>
      </c>
      <c r="I703" s="114">
        <v>5</v>
      </c>
      <c r="J703" s="26">
        <f>+E703</f>
        <v>206000</v>
      </c>
    </row>
    <row r="704" spans="1:10" x14ac:dyDescent="0.25">
      <c r="A704" s="18">
        <v>703</v>
      </c>
      <c r="B704" s="31">
        <v>903705</v>
      </c>
      <c r="C704" s="32" t="s">
        <v>946</v>
      </c>
      <c r="D704" s="48" t="s">
        <v>8</v>
      </c>
      <c r="E704" s="79">
        <v>125000</v>
      </c>
      <c r="F704" s="82">
        <v>112322.47199999999</v>
      </c>
      <c r="G704" s="93">
        <f t="shared" si="70"/>
        <v>112322.47199999999</v>
      </c>
      <c r="H704" s="93">
        <f t="shared" si="72"/>
        <v>12677.528000000006</v>
      </c>
      <c r="I704" s="120">
        <v>4</v>
      </c>
      <c r="J704" s="26">
        <f t="shared" ref="J704:J726" si="74">+G704</f>
        <v>112322.47199999999</v>
      </c>
    </row>
    <row r="705" spans="1:10" ht="22.5" x14ac:dyDescent="0.25">
      <c r="A705" s="18">
        <v>704</v>
      </c>
      <c r="B705" s="31">
        <v>903706</v>
      </c>
      <c r="C705" s="32" t="s">
        <v>947</v>
      </c>
      <c r="D705" s="48" t="s">
        <v>8</v>
      </c>
      <c r="E705" s="79">
        <v>101000</v>
      </c>
      <c r="F705" s="82">
        <v>92297.769</v>
      </c>
      <c r="G705" s="93">
        <f t="shared" si="70"/>
        <v>92297.769</v>
      </c>
      <c r="H705" s="93">
        <f t="shared" si="72"/>
        <v>8702.2309999999998</v>
      </c>
      <c r="I705" s="113">
        <v>4</v>
      </c>
      <c r="J705" s="26">
        <f t="shared" si="74"/>
        <v>92297.769</v>
      </c>
    </row>
    <row r="706" spans="1:10" x14ac:dyDescent="0.25">
      <c r="A706" s="18">
        <v>705</v>
      </c>
      <c r="B706" s="31">
        <v>903707</v>
      </c>
      <c r="C706" s="32" t="s">
        <v>948</v>
      </c>
      <c r="D706" s="48" t="s">
        <v>8</v>
      </c>
      <c r="E706" s="79">
        <v>182000</v>
      </c>
      <c r="F706" s="82">
        <v>169404.38399999999</v>
      </c>
      <c r="G706" s="93">
        <f t="shared" si="70"/>
        <v>169404.38399999999</v>
      </c>
      <c r="H706" s="93">
        <f t="shared" si="72"/>
        <v>12595.616000000009</v>
      </c>
      <c r="I706" s="113">
        <v>4</v>
      </c>
      <c r="J706" s="26">
        <f t="shared" si="74"/>
        <v>169404.38399999999</v>
      </c>
    </row>
    <row r="707" spans="1:10" x14ac:dyDescent="0.25">
      <c r="A707" s="18">
        <v>706</v>
      </c>
      <c r="B707" s="31">
        <v>903708</v>
      </c>
      <c r="C707" s="32" t="s">
        <v>949</v>
      </c>
      <c r="D707" s="48" t="s">
        <v>8</v>
      </c>
      <c r="E707" s="79">
        <v>97000</v>
      </c>
      <c r="F707" s="82">
        <v>88615.065000000002</v>
      </c>
      <c r="G707" s="93">
        <f t="shared" si="70"/>
        <v>88615.065000000002</v>
      </c>
      <c r="H707" s="93">
        <f t="shared" si="72"/>
        <v>8384.9349999999977</v>
      </c>
      <c r="I707" s="113">
        <v>4</v>
      </c>
      <c r="J707" s="26">
        <f t="shared" si="74"/>
        <v>88615.065000000002</v>
      </c>
    </row>
    <row r="708" spans="1:10" x14ac:dyDescent="0.25">
      <c r="A708" s="18">
        <v>707</v>
      </c>
      <c r="B708" s="31">
        <v>903801</v>
      </c>
      <c r="C708" s="32" t="s">
        <v>950</v>
      </c>
      <c r="D708" s="48" t="s">
        <v>8</v>
      </c>
      <c r="E708" s="79">
        <v>10900</v>
      </c>
      <c r="F708" s="82">
        <v>46350.150999999998</v>
      </c>
      <c r="G708" s="93">
        <f t="shared" si="70"/>
        <v>10900</v>
      </c>
      <c r="H708" s="93">
        <f t="shared" si="72"/>
        <v>-35450.150999999998</v>
      </c>
      <c r="I708" s="109">
        <v>2</v>
      </c>
      <c r="J708" s="26">
        <f t="shared" si="74"/>
        <v>10900</v>
      </c>
    </row>
    <row r="709" spans="1:10" x14ac:dyDescent="0.25">
      <c r="A709" s="18">
        <v>708</v>
      </c>
      <c r="B709" s="31">
        <v>903802</v>
      </c>
      <c r="C709" s="32" t="s">
        <v>132</v>
      </c>
      <c r="D709" s="48" t="s">
        <v>8</v>
      </c>
      <c r="E709" s="79">
        <v>29400</v>
      </c>
      <c r="F709" s="82">
        <v>18759.298999999999</v>
      </c>
      <c r="G709" s="93">
        <f t="shared" si="70"/>
        <v>18759.298999999999</v>
      </c>
      <c r="H709" s="93">
        <f t="shared" ref="H709:H725" si="75">+E709-F709</f>
        <v>10640.701000000001</v>
      </c>
      <c r="I709" s="113">
        <v>4</v>
      </c>
      <c r="J709" s="26">
        <f t="shared" si="74"/>
        <v>18759.298999999999</v>
      </c>
    </row>
    <row r="710" spans="1:10" x14ac:dyDescent="0.25">
      <c r="A710" s="18">
        <v>709</v>
      </c>
      <c r="B710" s="31">
        <v>903803</v>
      </c>
      <c r="C710" s="32" t="s">
        <v>133</v>
      </c>
      <c r="D710" s="48" t="s">
        <v>8</v>
      </c>
      <c r="E710" s="79">
        <v>9800</v>
      </c>
      <c r="F710" s="82">
        <v>23707.406999999999</v>
      </c>
      <c r="G710" s="93">
        <f t="shared" si="70"/>
        <v>9800</v>
      </c>
      <c r="H710" s="93">
        <f t="shared" si="75"/>
        <v>-13907.406999999999</v>
      </c>
      <c r="I710" s="109">
        <v>2</v>
      </c>
      <c r="J710" s="26">
        <f t="shared" si="74"/>
        <v>9800</v>
      </c>
    </row>
    <row r="711" spans="1:10" x14ac:dyDescent="0.25">
      <c r="A711" s="18">
        <v>710</v>
      </c>
      <c r="B711" s="31">
        <v>903804</v>
      </c>
      <c r="C711" s="32" t="s">
        <v>134</v>
      </c>
      <c r="D711" s="48" t="s">
        <v>8</v>
      </c>
      <c r="E711" s="79">
        <v>32700</v>
      </c>
      <c r="F711" s="82">
        <v>25088.420999999998</v>
      </c>
      <c r="G711" s="93">
        <f t="shared" si="70"/>
        <v>25088.420999999998</v>
      </c>
      <c r="H711" s="93">
        <f t="shared" si="75"/>
        <v>7611.5790000000015</v>
      </c>
      <c r="I711" s="113">
        <v>4</v>
      </c>
      <c r="J711" s="26">
        <f t="shared" si="74"/>
        <v>25088.420999999998</v>
      </c>
    </row>
    <row r="712" spans="1:10" x14ac:dyDescent="0.25">
      <c r="A712" s="18">
        <v>711</v>
      </c>
      <c r="B712" s="31">
        <v>903805</v>
      </c>
      <c r="C712" s="32" t="s">
        <v>135</v>
      </c>
      <c r="D712" s="48" t="s">
        <v>8</v>
      </c>
      <c r="E712" s="79">
        <v>12625.410000000002</v>
      </c>
      <c r="F712" s="82">
        <v>22326.393</v>
      </c>
      <c r="G712" s="93">
        <f t="shared" si="70"/>
        <v>12625.410000000002</v>
      </c>
      <c r="H712" s="93">
        <f t="shared" si="75"/>
        <v>-9700.9829999999984</v>
      </c>
      <c r="I712" s="109">
        <v>2</v>
      </c>
      <c r="J712" s="26">
        <f t="shared" si="74"/>
        <v>12625.410000000002</v>
      </c>
    </row>
    <row r="713" spans="1:10" x14ac:dyDescent="0.25">
      <c r="A713" s="18">
        <v>712</v>
      </c>
      <c r="B713" s="31">
        <v>903806</v>
      </c>
      <c r="C713" s="32" t="s">
        <v>136</v>
      </c>
      <c r="D713" s="48" t="s">
        <v>8</v>
      </c>
      <c r="E713" s="79">
        <v>38000</v>
      </c>
      <c r="F713" s="82">
        <v>33950.453000000001</v>
      </c>
      <c r="G713" s="93">
        <f t="shared" si="70"/>
        <v>33950.453000000001</v>
      </c>
      <c r="H713" s="93">
        <f t="shared" si="75"/>
        <v>4049.5469999999987</v>
      </c>
      <c r="I713" s="113">
        <v>4</v>
      </c>
      <c r="J713" s="26">
        <f t="shared" si="74"/>
        <v>33950.453000000001</v>
      </c>
    </row>
    <row r="714" spans="1:10" x14ac:dyDescent="0.25">
      <c r="A714" s="18">
        <v>713</v>
      </c>
      <c r="B714" s="31">
        <v>903809</v>
      </c>
      <c r="C714" s="32" t="s">
        <v>137</v>
      </c>
      <c r="D714" s="48" t="s">
        <v>8</v>
      </c>
      <c r="E714" s="79">
        <v>10900</v>
      </c>
      <c r="F714" s="82">
        <v>23016.9</v>
      </c>
      <c r="G714" s="93">
        <f t="shared" si="70"/>
        <v>10900</v>
      </c>
      <c r="H714" s="93">
        <f t="shared" si="75"/>
        <v>-12116.900000000001</v>
      </c>
      <c r="I714" s="104">
        <v>2</v>
      </c>
      <c r="J714" s="26">
        <f t="shared" si="74"/>
        <v>10900</v>
      </c>
    </row>
    <row r="715" spans="1:10" x14ac:dyDescent="0.25">
      <c r="A715" s="18">
        <v>714</v>
      </c>
      <c r="B715" s="31">
        <v>903810</v>
      </c>
      <c r="C715" s="32" t="s">
        <v>138</v>
      </c>
      <c r="D715" s="48" t="s">
        <v>8</v>
      </c>
      <c r="E715" s="79">
        <v>7031.1000000000013</v>
      </c>
      <c r="F715" s="82">
        <v>21521.327000000001</v>
      </c>
      <c r="G715" s="93">
        <f t="shared" si="70"/>
        <v>7031.1000000000013</v>
      </c>
      <c r="H715" s="93">
        <f t="shared" si="75"/>
        <v>-14490.226999999999</v>
      </c>
      <c r="I715" s="109">
        <v>2</v>
      </c>
      <c r="J715" s="26">
        <f t="shared" si="74"/>
        <v>7031.1000000000013</v>
      </c>
    </row>
    <row r="716" spans="1:10" x14ac:dyDescent="0.25">
      <c r="A716" s="18">
        <v>715</v>
      </c>
      <c r="B716" s="31">
        <v>903811</v>
      </c>
      <c r="C716" s="32" t="s">
        <v>139</v>
      </c>
      <c r="D716" s="48" t="s">
        <v>8</v>
      </c>
      <c r="E716" s="79">
        <v>31600</v>
      </c>
      <c r="F716" s="82">
        <v>23707.406999999999</v>
      </c>
      <c r="G716" s="93">
        <f t="shared" si="70"/>
        <v>23707.406999999999</v>
      </c>
      <c r="H716" s="93">
        <f t="shared" si="75"/>
        <v>7892.5930000000008</v>
      </c>
      <c r="I716" s="113">
        <v>4</v>
      </c>
      <c r="J716" s="26">
        <f t="shared" si="74"/>
        <v>23707.406999999999</v>
      </c>
    </row>
    <row r="717" spans="1:10" x14ac:dyDescent="0.25">
      <c r="A717" s="18">
        <v>716</v>
      </c>
      <c r="B717" s="31">
        <v>903812</v>
      </c>
      <c r="C717" s="32" t="s">
        <v>140</v>
      </c>
      <c r="D717" s="48" t="s">
        <v>8</v>
      </c>
      <c r="E717" s="79">
        <v>37000</v>
      </c>
      <c r="F717" s="82">
        <v>25088.420999999998</v>
      </c>
      <c r="G717" s="93">
        <f t="shared" si="70"/>
        <v>25088.420999999998</v>
      </c>
      <c r="H717" s="93">
        <f t="shared" si="75"/>
        <v>11911.579000000002</v>
      </c>
      <c r="I717" s="113">
        <v>4</v>
      </c>
      <c r="J717" s="26">
        <f t="shared" si="74"/>
        <v>25088.420999999998</v>
      </c>
    </row>
    <row r="718" spans="1:10" x14ac:dyDescent="0.25">
      <c r="A718" s="18">
        <v>717</v>
      </c>
      <c r="B718" s="31">
        <v>903813</v>
      </c>
      <c r="C718" s="32" t="s">
        <v>141</v>
      </c>
      <c r="D718" s="48" t="s">
        <v>8</v>
      </c>
      <c r="E718" s="79">
        <v>13100</v>
      </c>
      <c r="F718" s="82">
        <v>18759.298999999999</v>
      </c>
      <c r="G718" s="93">
        <f t="shared" si="70"/>
        <v>13100</v>
      </c>
      <c r="H718" s="93">
        <f t="shared" si="75"/>
        <v>-5659.2989999999991</v>
      </c>
      <c r="I718" s="104">
        <v>2</v>
      </c>
      <c r="J718" s="26">
        <f t="shared" si="74"/>
        <v>13100</v>
      </c>
    </row>
    <row r="719" spans="1:10" x14ac:dyDescent="0.25">
      <c r="A719" s="18">
        <v>718</v>
      </c>
      <c r="B719" s="31">
        <v>903814</v>
      </c>
      <c r="C719" s="32" t="s">
        <v>142</v>
      </c>
      <c r="D719" s="48" t="s">
        <v>8</v>
      </c>
      <c r="E719" s="79">
        <v>21800</v>
      </c>
      <c r="F719" s="82">
        <v>36344.631000000001</v>
      </c>
      <c r="G719" s="93">
        <f t="shared" si="70"/>
        <v>21800</v>
      </c>
      <c r="H719" s="93">
        <f t="shared" si="75"/>
        <v>-14544.631000000001</v>
      </c>
      <c r="I719" s="104">
        <v>2</v>
      </c>
      <c r="J719" s="26">
        <f t="shared" si="74"/>
        <v>21800</v>
      </c>
    </row>
    <row r="720" spans="1:10" x14ac:dyDescent="0.25">
      <c r="A720" s="18">
        <v>719</v>
      </c>
      <c r="B720" s="31">
        <v>903815</v>
      </c>
      <c r="C720" s="32" t="s">
        <v>143</v>
      </c>
      <c r="D720" s="48" t="s">
        <v>8</v>
      </c>
      <c r="E720" s="79">
        <v>16400</v>
      </c>
      <c r="F720" s="82">
        <v>38553.832999999999</v>
      </c>
      <c r="G720" s="93">
        <f t="shared" si="70"/>
        <v>16400</v>
      </c>
      <c r="H720" s="93">
        <f t="shared" si="75"/>
        <v>-22153.832999999999</v>
      </c>
      <c r="I720" s="104">
        <v>2</v>
      </c>
      <c r="J720" s="26">
        <f t="shared" si="74"/>
        <v>16400</v>
      </c>
    </row>
    <row r="721" spans="1:10" ht="22.5" x14ac:dyDescent="0.25">
      <c r="A721" s="18">
        <v>720</v>
      </c>
      <c r="B721" s="31">
        <v>903816</v>
      </c>
      <c r="C721" s="32" t="s">
        <v>144</v>
      </c>
      <c r="D721" s="48" t="s">
        <v>8</v>
      </c>
      <c r="E721" s="79">
        <v>11239.570000000002</v>
      </c>
      <c r="F721" s="82">
        <v>27275.552</v>
      </c>
      <c r="G721" s="93">
        <f t="shared" ref="G721:G784" si="76">+MIN(E721:F721)</f>
        <v>11239.570000000002</v>
      </c>
      <c r="H721" s="93">
        <f t="shared" si="75"/>
        <v>-16035.981999999998</v>
      </c>
      <c r="I721" s="109">
        <v>2</v>
      </c>
      <c r="J721" s="26">
        <f t="shared" si="74"/>
        <v>11239.570000000002</v>
      </c>
    </row>
    <row r="722" spans="1:10" ht="22.5" x14ac:dyDescent="0.25">
      <c r="A722" s="18">
        <v>721</v>
      </c>
      <c r="B722" s="31">
        <v>903817</v>
      </c>
      <c r="C722" s="32" t="s">
        <v>951</v>
      </c>
      <c r="D722" s="48" t="s">
        <v>8</v>
      </c>
      <c r="E722" s="79">
        <v>48881.430000000008</v>
      </c>
      <c r="F722" s="82">
        <v>30842.646000000001</v>
      </c>
      <c r="G722" s="93">
        <f t="shared" si="76"/>
        <v>30842.646000000001</v>
      </c>
      <c r="H722" s="93">
        <f t="shared" si="75"/>
        <v>18038.784000000007</v>
      </c>
      <c r="I722" s="113">
        <v>4</v>
      </c>
      <c r="J722" s="26">
        <f t="shared" si="74"/>
        <v>30842.646000000001</v>
      </c>
    </row>
    <row r="723" spans="1:10" x14ac:dyDescent="0.25">
      <c r="A723" s="18">
        <v>722</v>
      </c>
      <c r="B723" s="31">
        <v>903818</v>
      </c>
      <c r="C723" s="32" t="s">
        <v>145</v>
      </c>
      <c r="D723" s="48" t="s">
        <v>8</v>
      </c>
      <c r="E723" s="79">
        <v>9800</v>
      </c>
      <c r="F723" s="82">
        <v>27275.552</v>
      </c>
      <c r="G723" s="93">
        <f t="shared" si="76"/>
        <v>9800</v>
      </c>
      <c r="H723" s="93">
        <f t="shared" si="75"/>
        <v>-17475.552</v>
      </c>
      <c r="I723" s="104">
        <v>2</v>
      </c>
      <c r="J723" s="26">
        <f t="shared" si="74"/>
        <v>9800</v>
      </c>
    </row>
    <row r="724" spans="1:10" ht="22.5" x14ac:dyDescent="0.25">
      <c r="A724" s="18">
        <v>723</v>
      </c>
      <c r="B724" s="31">
        <v>903819</v>
      </c>
      <c r="C724" s="32" t="s">
        <v>952</v>
      </c>
      <c r="D724" s="48" t="s">
        <v>8</v>
      </c>
      <c r="E724" s="79">
        <v>30500</v>
      </c>
      <c r="F724" s="82">
        <v>31878.406500000001</v>
      </c>
      <c r="G724" s="93">
        <f t="shared" si="76"/>
        <v>30500</v>
      </c>
      <c r="H724" s="93">
        <f t="shared" si="75"/>
        <v>-1378.406500000001</v>
      </c>
      <c r="I724" s="104">
        <v>2</v>
      </c>
      <c r="J724" s="26">
        <f t="shared" si="74"/>
        <v>30500</v>
      </c>
    </row>
    <row r="725" spans="1:10" ht="22.5" x14ac:dyDescent="0.25">
      <c r="A725" s="18">
        <v>724</v>
      </c>
      <c r="B725" s="31">
        <v>903820</v>
      </c>
      <c r="C725" s="32" t="s">
        <v>146</v>
      </c>
      <c r="D725" s="48" t="s">
        <v>8</v>
      </c>
      <c r="E725" s="79">
        <v>62199.760000000009</v>
      </c>
      <c r="F725" s="82">
        <v>110839.511</v>
      </c>
      <c r="G725" s="93">
        <f t="shared" si="76"/>
        <v>62199.760000000009</v>
      </c>
      <c r="H725" s="93">
        <f t="shared" si="75"/>
        <v>-48639.750999999989</v>
      </c>
      <c r="I725" s="104">
        <v>2</v>
      </c>
      <c r="J725" s="26">
        <f t="shared" si="74"/>
        <v>62199.760000000009</v>
      </c>
    </row>
    <row r="726" spans="1:10" ht="22.5" x14ac:dyDescent="0.25">
      <c r="A726" s="18">
        <v>725</v>
      </c>
      <c r="B726" s="31">
        <v>903821</v>
      </c>
      <c r="C726" s="32" t="s">
        <v>953</v>
      </c>
      <c r="D726" s="48" t="s">
        <v>8</v>
      </c>
      <c r="E726" s="79">
        <v>22900</v>
      </c>
      <c r="F726" s="81" t="s">
        <v>1295</v>
      </c>
      <c r="G726" s="93">
        <f t="shared" si="76"/>
        <v>22900</v>
      </c>
      <c r="H726" s="93" t="s">
        <v>1301</v>
      </c>
      <c r="I726" s="99" t="s">
        <v>1300</v>
      </c>
      <c r="J726" s="26">
        <f t="shared" si="74"/>
        <v>22900</v>
      </c>
    </row>
    <row r="727" spans="1:10" x14ac:dyDescent="0.25">
      <c r="A727" s="18">
        <v>726</v>
      </c>
      <c r="B727" s="31">
        <v>903822</v>
      </c>
      <c r="C727" s="32" t="s">
        <v>147</v>
      </c>
      <c r="D727" s="48" t="s">
        <v>8</v>
      </c>
      <c r="E727" s="79">
        <v>225000</v>
      </c>
      <c r="F727" s="82">
        <v>61857.656000000003</v>
      </c>
      <c r="G727" s="93">
        <f t="shared" si="76"/>
        <v>61857.656000000003</v>
      </c>
      <c r="H727" s="93">
        <f>+E727-F727</f>
        <v>163142.34399999998</v>
      </c>
      <c r="I727" s="114">
        <v>5</v>
      </c>
      <c r="J727" s="26">
        <f>+E727</f>
        <v>225000</v>
      </c>
    </row>
    <row r="728" spans="1:10" x14ac:dyDescent="0.25">
      <c r="A728" s="18">
        <v>727</v>
      </c>
      <c r="B728" s="31">
        <v>903823</v>
      </c>
      <c r="C728" s="32" t="s">
        <v>148</v>
      </c>
      <c r="D728" s="48" t="s">
        <v>8</v>
      </c>
      <c r="E728" s="79">
        <v>28300</v>
      </c>
      <c r="F728" s="82">
        <v>46839.391499999998</v>
      </c>
      <c r="G728" s="93">
        <f t="shared" si="76"/>
        <v>28300</v>
      </c>
      <c r="H728" s="93">
        <f>+E728-F728</f>
        <v>-18539.391499999998</v>
      </c>
      <c r="I728" s="119">
        <v>2</v>
      </c>
      <c r="J728" s="26">
        <f>+G728</f>
        <v>28300</v>
      </c>
    </row>
    <row r="729" spans="1:10" x14ac:dyDescent="0.25">
      <c r="A729" s="18">
        <v>728</v>
      </c>
      <c r="B729" s="31">
        <v>903824</v>
      </c>
      <c r="C729" s="32" t="s">
        <v>149</v>
      </c>
      <c r="D729" s="48" t="s">
        <v>8</v>
      </c>
      <c r="E729" s="79">
        <v>22900</v>
      </c>
      <c r="F729" s="82">
        <v>90194.717999999993</v>
      </c>
      <c r="G729" s="93">
        <f t="shared" si="76"/>
        <v>22900</v>
      </c>
      <c r="H729" s="93">
        <f>+E729-F729</f>
        <v>-67294.717999999993</v>
      </c>
      <c r="I729" s="104">
        <v>2</v>
      </c>
      <c r="J729" s="26">
        <f>+G729</f>
        <v>22900</v>
      </c>
    </row>
    <row r="730" spans="1:10" ht="22.5" x14ac:dyDescent="0.25">
      <c r="A730" s="18">
        <v>729</v>
      </c>
      <c r="B730" s="31">
        <v>903826</v>
      </c>
      <c r="C730" s="32" t="s">
        <v>954</v>
      </c>
      <c r="D730" s="48" t="s">
        <v>8</v>
      </c>
      <c r="E730" s="79">
        <v>60000</v>
      </c>
      <c r="F730" s="81" t="s">
        <v>1295</v>
      </c>
      <c r="G730" s="93">
        <f t="shared" si="76"/>
        <v>60000</v>
      </c>
      <c r="H730" s="93" t="s">
        <v>1301</v>
      </c>
      <c r="I730" s="96" t="s">
        <v>1300</v>
      </c>
      <c r="J730" s="26">
        <f>+G730</f>
        <v>60000</v>
      </c>
    </row>
    <row r="731" spans="1:10" ht="22.5" x14ac:dyDescent="0.25">
      <c r="A731" s="18">
        <v>730</v>
      </c>
      <c r="B731" s="31">
        <v>903827</v>
      </c>
      <c r="C731" s="32" t="s">
        <v>955</v>
      </c>
      <c r="D731" s="48" t="s">
        <v>8</v>
      </c>
      <c r="E731" s="79">
        <v>28300</v>
      </c>
      <c r="F731" s="81" t="s">
        <v>1295</v>
      </c>
      <c r="G731" s="93">
        <f t="shared" si="76"/>
        <v>28300</v>
      </c>
      <c r="H731" s="93" t="s">
        <v>1301</v>
      </c>
      <c r="I731" s="96" t="s">
        <v>1300</v>
      </c>
      <c r="J731" s="26">
        <f>+G731</f>
        <v>28300</v>
      </c>
    </row>
    <row r="732" spans="1:10" x14ac:dyDescent="0.25">
      <c r="A732" s="18">
        <v>731</v>
      </c>
      <c r="B732" s="31">
        <v>903828</v>
      </c>
      <c r="C732" s="32" t="s">
        <v>150</v>
      </c>
      <c r="D732" s="48" t="s">
        <v>8</v>
      </c>
      <c r="E732" s="79">
        <v>11718.500000000002</v>
      </c>
      <c r="F732" s="82">
        <v>22326.393</v>
      </c>
      <c r="G732" s="93">
        <f t="shared" si="76"/>
        <v>11718.500000000002</v>
      </c>
      <c r="H732" s="93">
        <f t="shared" ref="H732:H738" si="77">+E732-F732</f>
        <v>-10607.892999999998</v>
      </c>
      <c r="I732" s="109">
        <v>2</v>
      </c>
      <c r="J732" s="26">
        <f>+G732</f>
        <v>11718.500000000002</v>
      </c>
    </row>
    <row r="733" spans="1:10" x14ac:dyDescent="0.25">
      <c r="A733" s="18">
        <v>732</v>
      </c>
      <c r="B733" s="31">
        <v>903829</v>
      </c>
      <c r="C733" s="32" t="s">
        <v>956</v>
      </c>
      <c r="D733" s="48" t="s">
        <v>8</v>
      </c>
      <c r="E733" s="79">
        <v>193000</v>
      </c>
      <c r="F733" s="82">
        <v>71812.728000000003</v>
      </c>
      <c r="G733" s="93">
        <f t="shared" si="76"/>
        <v>71812.728000000003</v>
      </c>
      <c r="H733" s="93">
        <f t="shared" si="77"/>
        <v>121187.272</v>
      </c>
      <c r="I733" s="114">
        <v>5</v>
      </c>
      <c r="J733" s="26">
        <f>+E733</f>
        <v>193000</v>
      </c>
    </row>
    <row r="734" spans="1:10" x14ac:dyDescent="0.25">
      <c r="A734" s="18">
        <v>733</v>
      </c>
      <c r="B734" s="31">
        <v>903830</v>
      </c>
      <c r="C734" s="32" t="s">
        <v>151</v>
      </c>
      <c r="D734" s="48" t="s">
        <v>8</v>
      </c>
      <c r="E734" s="79">
        <v>18500</v>
      </c>
      <c r="F734" s="82">
        <v>33949.402000000002</v>
      </c>
      <c r="G734" s="93">
        <f t="shared" si="76"/>
        <v>18500</v>
      </c>
      <c r="H734" s="93">
        <f t="shared" si="77"/>
        <v>-15449.402000000002</v>
      </c>
      <c r="I734" s="106">
        <v>2</v>
      </c>
      <c r="J734" s="26">
        <f t="shared" ref="J734:J765" si="78">+G734</f>
        <v>18500</v>
      </c>
    </row>
    <row r="735" spans="1:10" ht="22.5" x14ac:dyDescent="0.25">
      <c r="A735" s="18">
        <v>734</v>
      </c>
      <c r="B735" s="31">
        <v>903832</v>
      </c>
      <c r="C735" s="32" t="s">
        <v>957</v>
      </c>
      <c r="D735" s="48" t="s">
        <v>8</v>
      </c>
      <c r="E735" s="79">
        <v>34218.020000000004</v>
      </c>
      <c r="F735" s="78">
        <v>28540.955999999998</v>
      </c>
      <c r="G735" s="93">
        <f t="shared" si="76"/>
        <v>28540.955999999998</v>
      </c>
      <c r="H735" s="93">
        <f t="shared" si="77"/>
        <v>5677.0640000000058</v>
      </c>
      <c r="I735" s="113">
        <v>4</v>
      </c>
      <c r="J735" s="26">
        <f t="shared" si="78"/>
        <v>28540.955999999998</v>
      </c>
    </row>
    <row r="736" spans="1:10" x14ac:dyDescent="0.25">
      <c r="A736" s="18">
        <v>735</v>
      </c>
      <c r="B736" s="31">
        <v>903833</v>
      </c>
      <c r="C736" s="32" t="s">
        <v>152</v>
      </c>
      <c r="D736" s="48" t="s">
        <v>8</v>
      </c>
      <c r="E736" s="79">
        <v>9800</v>
      </c>
      <c r="F736" s="82">
        <v>23016.9</v>
      </c>
      <c r="G736" s="93">
        <f t="shared" si="76"/>
        <v>9800</v>
      </c>
      <c r="H736" s="93">
        <f t="shared" si="77"/>
        <v>-13216.900000000001</v>
      </c>
      <c r="I736" s="104">
        <v>2</v>
      </c>
      <c r="J736" s="26">
        <f t="shared" si="78"/>
        <v>9800</v>
      </c>
    </row>
    <row r="737" spans="1:10" x14ac:dyDescent="0.25">
      <c r="A737" s="18">
        <v>736</v>
      </c>
      <c r="B737" s="31">
        <v>903834</v>
      </c>
      <c r="C737" s="32" t="s">
        <v>958</v>
      </c>
      <c r="D737" s="48" t="s">
        <v>8</v>
      </c>
      <c r="E737" s="79">
        <v>108000</v>
      </c>
      <c r="F737" s="82">
        <v>128463.73</v>
      </c>
      <c r="G737" s="93">
        <f t="shared" si="76"/>
        <v>108000</v>
      </c>
      <c r="H737" s="93">
        <f t="shared" si="77"/>
        <v>-20463.729999999996</v>
      </c>
      <c r="I737" s="104">
        <v>2</v>
      </c>
      <c r="J737" s="26">
        <f t="shared" si="78"/>
        <v>108000</v>
      </c>
    </row>
    <row r="738" spans="1:10" x14ac:dyDescent="0.25">
      <c r="A738" s="18">
        <v>737</v>
      </c>
      <c r="B738" s="31">
        <v>903835</v>
      </c>
      <c r="C738" s="32" t="s">
        <v>153</v>
      </c>
      <c r="D738" s="48" t="s">
        <v>8</v>
      </c>
      <c r="E738" s="79">
        <v>10900</v>
      </c>
      <c r="F738" s="82">
        <v>21521.327000000001</v>
      </c>
      <c r="G738" s="93">
        <f t="shared" si="76"/>
        <v>10900</v>
      </c>
      <c r="H738" s="93">
        <f t="shared" si="77"/>
        <v>-10621.327000000001</v>
      </c>
      <c r="I738" s="104">
        <v>2</v>
      </c>
      <c r="J738" s="26">
        <f t="shared" si="78"/>
        <v>10900</v>
      </c>
    </row>
    <row r="739" spans="1:10" ht="22.5" x14ac:dyDescent="0.25">
      <c r="A739" s="18">
        <v>738</v>
      </c>
      <c r="B739" s="31">
        <v>903836</v>
      </c>
      <c r="C739" s="32" t="s">
        <v>959</v>
      </c>
      <c r="D739" s="48" t="s">
        <v>8</v>
      </c>
      <c r="E739" s="79">
        <v>21800</v>
      </c>
      <c r="F739" s="77" t="s">
        <v>1295</v>
      </c>
      <c r="G739" s="93">
        <f t="shared" si="76"/>
        <v>21800</v>
      </c>
      <c r="H739" s="93" t="s">
        <v>1301</v>
      </c>
      <c r="I739" s="96" t="s">
        <v>1300</v>
      </c>
      <c r="J739" s="26">
        <f t="shared" si="78"/>
        <v>21800</v>
      </c>
    </row>
    <row r="740" spans="1:10" x14ac:dyDescent="0.25">
      <c r="A740" s="18">
        <v>739</v>
      </c>
      <c r="B740" s="31">
        <v>903837</v>
      </c>
      <c r="C740" s="32" t="s">
        <v>960</v>
      </c>
      <c r="D740" s="48" t="s">
        <v>8</v>
      </c>
      <c r="E740" s="79">
        <v>61955.200000000004</v>
      </c>
      <c r="F740" s="78">
        <v>67669.686000000002</v>
      </c>
      <c r="G740" s="93">
        <f t="shared" si="76"/>
        <v>61955.200000000004</v>
      </c>
      <c r="H740" s="93">
        <f>+E740-F740</f>
        <v>-5714.4859999999971</v>
      </c>
      <c r="I740" s="104">
        <v>2</v>
      </c>
      <c r="J740" s="26">
        <f t="shared" si="78"/>
        <v>61955.200000000004</v>
      </c>
    </row>
    <row r="741" spans="1:10" ht="22.5" x14ac:dyDescent="0.25">
      <c r="A741" s="18">
        <v>740</v>
      </c>
      <c r="B741" s="31">
        <v>903838</v>
      </c>
      <c r="C741" s="32" t="s">
        <v>961</v>
      </c>
      <c r="D741" s="48" t="s">
        <v>8</v>
      </c>
      <c r="E741" s="79">
        <v>19890.88</v>
      </c>
      <c r="F741" s="81" t="s">
        <v>1295</v>
      </c>
      <c r="G741" s="93">
        <f t="shared" si="76"/>
        <v>19890.88</v>
      </c>
      <c r="H741" s="93" t="s">
        <v>1301</v>
      </c>
      <c r="I741" s="96" t="s">
        <v>1300</v>
      </c>
      <c r="J741" s="26">
        <f t="shared" si="78"/>
        <v>19890.88</v>
      </c>
    </row>
    <row r="742" spans="1:10" x14ac:dyDescent="0.25">
      <c r="A742" s="18">
        <v>741</v>
      </c>
      <c r="B742" s="31">
        <v>903839</v>
      </c>
      <c r="C742" s="32" t="s">
        <v>154</v>
      </c>
      <c r="D742" s="33" t="s">
        <v>962</v>
      </c>
      <c r="E742" s="79">
        <v>25862.220000000005</v>
      </c>
      <c r="F742" s="82">
        <v>38553.307500000003</v>
      </c>
      <c r="G742" s="93">
        <f t="shared" si="76"/>
        <v>25862.220000000005</v>
      </c>
      <c r="H742" s="93">
        <f t="shared" ref="H742:H757" si="79">+E742-F742</f>
        <v>-12691.087499999998</v>
      </c>
      <c r="I742" s="104">
        <v>2</v>
      </c>
      <c r="J742" s="26">
        <f t="shared" si="78"/>
        <v>25862.220000000005</v>
      </c>
    </row>
    <row r="743" spans="1:10" x14ac:dyDescent="0.25">
      <c r="A743" s="18">
        <v>742</v>
      </c>
      <c r="B743" s="31">
        <v>903840</v>
      </c>
      <c r="C743" s="32" t="s">
        <v>155</v>
      </c>
      <c r="D743" s="48" t="s">
        <v>8</v>
      </c>
      <c r="E743" s="79">
        <v>7600</v>
      </c>
      <c r="F743" s="82">
        <v>22703.702000000001</v>
      </c>
      <c r="G743" s="93">
        <f t="shared" si="76"/>
        <v>7600</v>
      </c>
      <c r="H743" s="93">
        <f t="shared" si="79"/>
        <v>-15103.702000000001</v>
      </c>
      <c r="I743" s="104">
        <v>2</v>
      </c>
      <c r="J743" s="26">
        <f t="shared" si="78"/>
        <v>7600</v>
      </c>
    </row>
    <row r="744" spans="1:10" ht="22.5" x14ac:dyDescent="0.25">
      <c r="A744" s="18">
        <v>743</v>
      </c>
      <c r="B744" s="31">
        <v>903841</v>
      </c>
      <c r="C744" s="32" t="s">
        <v>156</v>
      </c>
      <c r="D744" s="48" t="s">
        <v>8</v>
      </c>
      <c r="E744" s="79">
        <v>8700</v>
      </c>
      <c r="F744" s="82">
        <v>24451.514999999999</v>
      </c>
      <c r="G744" s="93">
        <f t="shared" si="76"/>
        <v>8700</v>
      </c>
      <c r="H744" s="93">
        <f t="shared" si="79"/>
        <v>-15751.514999999999</v>
      </c>
      <c r="I744" s="104">
        <v>2</v>
      </c>
      <c r="J744" s="26">
        <f t="shared" si="78"/>
        <v>8700</v>
      </c>
    </row>
    <row r="745" spans="1:10" x14ac:dyDescent="0.25">
      <c r="A745" s="18">
        <v>744</v>
      </c>
      <c r="B745" s="31">
        <v>903842</v>
      </c>
      <c r="C745" s="32" t="s">
        <v>963</v>
      </c>
      <c r="D745" s="48" t="s">
        <v>8</v>
      </c>
      <c r="E745" s="79">
        <v>20461.520000000004</v>
      </c>
      <c r="F745" s="82">
        <v>40279.574999999997</v>
      </c>
      <c r="G745" s="93">
        <f t="shared" si="76"/>
        <v>20461.520000000004</v>
      </c>
      <c r="H745" s="93">
        <f t="shared" si="79"/>
        <v>-19818.054999999993</v>
      </c>
      <c r="I745" s="104">
        <v>2</v>
      </c>
      <c r="J745" s="26">
        <f t="shared" si="78"/>
        <v>20461.520000000004</v>
      </c>
    </row>
    <row r="746" spans="1:10" x14ac:dyDescent="0.25">
      <c r="A746" s="18">
        <v>745</v>
      </c>
      <c r="B746" s="31">
        <v>903843</v>
      </c>
      <c r="C746" s="32" t="s">
        <v>157</v>
      </c>
      <c r="D746" s="48" t="s">
        <v>8</v>
      </c>
      <c r="E746" s="79">
        <v>17475.850000000002</v>
      </c>
      <c r="F746" s="82">
        <v>30382.308000000001</v>
      </c>
      <c r="G746" s="93">
        <f t="shared" si="76"/>
        <v>17475.850000000002</v>
      </c>
      <c r="H746" s="93">
        <f t="shared" si="79"/>
        <v>-12906.457999999999</v>
      </c>
      <c r="I746" s="104">
        <v>2</v>
      </c>
      <c r="J746" s="26">
        <f t="shared" si="78"/>
        <v>17475.850000000002</v>
      </c>
    </row>
    <row r="747" spans="1:10" x14ac:dyDescent="0.25">
      <c r="A747" s="18">
        <v>746</v>
      </c>
      <c r="B747" s="31">
        <v>903844</v>
      </c>
      <c r="C747" s="32" t="s">
        <v>964</v>
      </c>
      <c r="D747" s="48" t="s">
        <v>8</v>
      </c>
      <c r="E747" s="79">
        <v>22900</v>
      </c>
      <c r="F747" s="82">
        <v>33630.949000000001</v>
      </c>
      <c r="G747" s="93">
        <f t="shared" si="76"/>
        <v>22900</v>
      </c>
      <c r="H747" s="93">
        <f t="shared" si="79"/>
        <v>-10730.949000000001</v>
      </c>
      <c r="I747" s="104">
        <v>2</v>
      </c>
      <c r="J747" s="26">
        <f t="shared" si="78"/>
        <v>22900</v>
      </c>
    </row>
    <row r="748" spans="1:10" x14ac:dyDescent="0.25">
      <c r="A748" s="18">
        <v>747</v>
      </c>
      <c r="B748" s="31">
        <v>903845</v>
      </c>
      <c r="C748" s="32" t="s">
        <v>965</v>
      </c>
      <c r="D748" s="48" t="s">
        <v>8</v>
      </c>
      <c r="E748" s="79">
        <v>14200</v>
      </c>
      <c r="F748" s="78">
        <v>27634.993999999999</v>
      </c>
      <c r="G748" s="93">
        <f t="shared" si="76"/>
        <v>14200</v>
      </c>
      <c r="H748" s="93">
        <f t="shared" si="79"/>
        <v>-13434.993999999999</v>
      </c>
      <c r="I748" s="109">
        <v>2</v>
      </c>
      <c r="J748" s="26">
        <f t="shared" si="78"/>
        <v>14200</v>
      </c>
    </row>
    <row r="749" spans="1:10" x14ac:dyDescent="0.25">
      <c r="A749" s="18">
        <v>748</v>
      </c>
      <c r="B749" s="31">
        <v>903846</v>
      </c>
      <c r="C749" s="32" t="s">
        <v>158</v>
      </c>
      <c r="D749" s="48" t="s">
        <v>8</v>
      </c>
      <c r="E749" s="79">
        <v>35094.360000000008</v>
      </c>
      <c r="F749" s="82">
        <v>31654.018</v>
      </c>
      <c r="G749" s="93">
        <f t="shared" si="76"/>
        <v>31654.018</v>
      </c>
      <c r="H749" s="93">
        <f t="shared" si="79"/>
        <v>3440.3420000000078</v>
      </c>
      <c r="I749" s="113">
        <v>4</v>
      </c>
      <c r="J749" s="26">
        <f t="shared" si="78"/>
        <v>31654.018</v>
      </c>
    </row>
    <row r="750" spans="1:10" x14ac:dyDescent="0.25">
      <c r="A750" s="18">
        <v>749</v>
      </c>
      <c r="B750" s="31">
        <v>903847</v>
      </c>
      <c r="C750" s="32" t="s">
        <v>159</v>
      </c>
      <c r="D750" s="48" t="s">
        <v>8</v>
      </c>
      <c r="E750" s="79">
        <v>27300</v>
      </c>
      <c r="F750" s="78">
        <v>46936.608999999997</v>
      </c>
      <c r="G750" s="93">
        <f t="shared" si="76"/>
        <v>27300</v>
      </c>
      <c r="H750" s="93">
        <f t="shared" si="79"/>
        <v>-19636.608999999997</v>
      </c>
      <c r="I750" s="104">
        <v>2</v>
      </c>
      <c r="J750" s="26">
        <f t="shared" si="78"/>
        <v>27300</v>
      </c>
    </row>
    <row r="751" spans="1:10" x14ac:dyDescent="0.25">
      <c r="A751" s="18">
        <v>750</v>
      </c>
      <c r="B751" s="31">
        <v>903849</v>
      </c>
      <c r="C751" s="32" t="s">
        <v>160</v>
      </c>
      <c r="D751" s="48" t="s">
        <v>8</v>
      </c>
      <c r="E751" s="79">
        <v>36541.340000000004</v>
      </c>
      <c r="F751" s="82">
        <v>50076.997000000003</v>
      </c>
      <c r="G751" s="93">
        <f t="shared" si="76"/>
        <v>36541.340000000004</v>
      </c>
      <c r="H751" s="93">
        <f t="shared" si="79"/>
        <v>-13535.656999999999</v>
      </c>
      <c r="I751" s="104">
        <v>2</v>
      </c>
      <c r="J751" s="26">
        <f t="shared" si="78"/>
        <v>36541.340000000004</v>
      </c>
    </row>
    <row r="752" spans="1:10" ht="45" x14ac:dyDescent="0.25">
      <c r="A752" s="18">
        <v>751</v>
      </c>
      <c r="B752" s="31">
        <v>903850</v>
      </c>
      <c r="C752" s="32" t="s">
        <v>161</v>
      </c>
      <c r="D752" s="48" t="s">
        <v>8</v>
      </c>
      <c r="E752" s="79">
        <v>33229.590000000004</v>
      </c>
      <c r="F752" s="82">
        <v>48604.546000000002</v>
      </c>
      <c r="G752" s="93">
        <f t="shared" si="76"/>
        <v>33229.590000000004</v>
      </c>
      <c r="H752" s="93">
        <f t="shared" si="79"/>
        <v>-15374.955999999998</v>
      </c>
      <c r="I752" s="104">
        <v>2</v>
      </c>
      <c r="J752" s="26">
        <f t="shared" si="78"/>
        <v>33229.590000000004</v>
      </c>
    </row>
    <row r="753" spans="1:10" ht="45" x14ac:dyDescent="0.25">
      <c r="A753" s="18">
        <v>752</v>
      </c>
      <c r="B753" s="31">
        <v>903851</v>
      </c>
      <c r="C753" s="32" t="s">
        <v>162</v>
      </c>
      <c r="D753" s="48" t="s">
        <v>8</v>
      </c>
      <c r="E753" s="79">
        <v>41931.850000000006</v>
      </c>
      <c r="F753" s="82">
        <v>52473.277000000002</v>
      </c>
      <c r="G753" s="93">
        <f t="shared" si="76"/>
        <v>41931.850000000006</v>
      </c>
      <c r="H753" s="93">
        <f t="shared" si="79"/>
        <v>-10541.426999999996</v>
      </c>
      <c r="I753" s="104">
        <v>2</v>
      </c>
      <c r="J753" s="26">
        <f t="shared" si="78"/>
        <v>41931.850000000006</v>
      </c>
    </row>
    <row r="754" spans="1:10" ht="33.75" x14ac:dyDescent="0.25">
      <c r="A754" s="18">
        <v>753</v>
      </c>
      <c r="B754" s="31">
        <v>903852</v>
      </c>
      <c r="C754" s="32" t="s">
        <v>163</v>
      </c>
      <c r="D754" s="48" t="s">
        <v>8</v>
      </c>
      <c r="E754" s="79">
        <v>41931.850000000006</v>
      </c>
      <c r="F754" s="82">
        <v>53854.290999999997</v>
      </c>
      <c r="G754" s="93">
        <f t="shared" si="76"/>
        <v>41931.850000000006</v>
      </c>
      <c r="H754" s="93">
        <f t="shared" si="79"/>
        <v>-11922.440999999992</v>
      </c>
      <c r="I754" s="109">
        <v>2</v>
      </c>
      <c r="J754" s="26">
        <f t="shared" si="78"/>
        <v>41931.850000000006</v>
      </c>
    </row>
    <row r="755" spans="1:10" ht="45" x14ac:dyDescent="0.25">
      <c r="A755" s="18">
        <v>754</v>
      </c>
      <c r="B755" s="31">
        <v>903853</v>
      </c>
      <c r="C755" s="32" t="s">
        <v>966</v>
      </c>
      <c r="D755" s="48" t="s">
        <v>8</v>
      </c>
      <c r="E755" s="79">
        <v>41931.850000000006</v>
      </c>
      <c r="F755" s="82">
        <v>31878.932000000001</v>
      </c>
      <c r="G755" s="93">
        <f t="shared" si="76"/>
        <v>31878.932000000001</v>
      </c>
      <c r="H755" s="93">
        <f t="shared" si="79"/>
        <v>10052.918000000005</v>
      </c>
      <c r="I755" s="113">
        <v>4</v>
      </c>
      <c r="J755" s="26">
        <f t="shared" si="78"/>
        <v>31878.932000000001</v>
      </c>
    </row>
    <row r="756" spans="1:10" x14ac:dyDescent="0.25">
      <c r="A756" s="18">
        <v>755</v>
      </c>
      <c r="B756" s="31">
        <v>903854</v>
      </c>
      <c r="C756" s="32" t="s">
        <v>164</v>
      </c>
      <c r="D756" s="48" t="s">
        <v>8</v>
      </c>
      <c r="E756" s="79">
        <v>15203.480000000001</v>
      </c>
      <c r="F756" s="82">
        <v>33604.673999999999</v>
      </c>
      <c r="G756" s="93">
        <f t="shared" si="76"/>
        <v>15203.480000000001</v>
      </c>
      <c r="H756" s="93">
        <f t="shared" si="79"/>
        <v>-18401.193999999996</v>
      </c>
      <c r="I756" s="104">
        <v>2</v>
      </c>
      <c r="J756" s="26">
        <f t="shared" si="78"/>
        <v>15203.480000000001</v>
      </c>
    </row>
    <row r="757" spans="1:10" x14ac:dyDescent="0.25">
      <c r="A757" s="18">
        <v>756</v>
      </c>
      <c r="B757" s="31">
        <v>903855</v>
      </c>
      <c r="C757" s="32" t="s">
        <v>165</v>
      </c>
      <c r="D757" s="48" t="s">
        <v>8</v>
      </c>
      <c r="E757" s="79">
        <v>21800</v>
      </c>
      <c r="F757" s="82">
        <v>42324.820999999996</v>
      </c>
      <c r="G757" s="93">
        <f t="shared" si="76"/>
        <v>21800</v>
      </c>
      <c r="H757" s="93">
        <f t="shared" si="79"/>
        <v>-20524.820999999996</v>
      </c>
      <c r="I757" s="104">
        <v>2</v>
      </c>
      <c r="J757" s="26">
        <f t="shared" si="78"/>
        <v>21800</v>
      </c>
    </row>
    <row r="758" spans="1:10" ht="22.5" x14ac:dyDescent="0.25">
      <c r="A758" s="18">
        <v>757</v>
      </c>
      <c r="B758" s="31">
        <v>903856</v>
      </c>
      <c r="C758" s="32" t="s">
        <v>967</v>
      </c>
      <c r="D758" s="48" t="s">
        <v>8</v>
      </c>
      <c r="E758" s="79">
        <v>8700</v>
      </c>
      <c r="F758" s="81" t="s">
        <v>1295</v>
      </c>
      <c r="G758" s="93">
        <f t="shared" si="76"/>
        <v>8700</v>
      </c>
      <c r="H758" s="93" t="s">
        <v>1301</v>
      </c>
      <c r="I758" s="99" t="s">
        <v>1300</v>
      </c>
      <c r="J758" s="26">
        <f t="shared" si="78"/>
        <v>8700</v>
      </c>
    </row>
    <row r="759" spans="1:10" x14ac:dyDescent="0.25">
      <c r="A759" s="18">
        <v>758</v>
      </c>
      <c r="B759" s="31">
        <v>903857</v>
      </c>
      <c r="C759" s="32" t="s">
        <v>166</v>
      </c>
      <c r="D759" s="48" t="s">
        <v>8</v>
      </c>
      <c r="E759" s="79">
        <v>21800</v>
      </c>
      <c r="F759" s="82">
        <v>17723.012999999999</v>
      </c>
      <c r="G759" s="93">
        <f t="shared" si="76"/>
        <v>17723.012999999999</v>
      </c>
      <c r="H759" s="93">
        <f>+E759-F759</f>
        <v>4076.987000000001</v>
      </c>
      <c r="I759" s="113">
        <v>4</v>
      </c>
      <c r="J759" s="26">
        <f t="shared" si="78"/>
        <v>17723.012999999999</v>
      </c>
    </row>
    <row r="760" spans="1:10" x14ac:dyDescent="0.25">
      <c r="A760" s="18">
        <v>759</v>
      </c>
      <c r="B760" s="31">
        <v>903859</v>
      </c>
      <c r="C760" s="32" t="s">
        <v>167</v>
      </c>
      <c r="D760" s="48" t="s">
        <v>8</v>
      </c>
      <c r="E760" s="79">
        <v>17058.060000000001</v>
      </c>
      <c r="F760" s="82">
        <v>41704.731</v>
      </c>
      <c r="G760" s="93">
        <f t="shared" si="76"/>
        <v>17058.060000000001</v>
      </c>
      <c r="H760" s="93">
        <f>+E760-F760</f>
        <v>-24646.670999999998</v>
      </c>
      <c r="I760" s="104">
        <v>2</v>
      </c>
      <c r="J760" s="26">
        <f t="shared" si="78"/>
        <v>17058.060000000001</v>
      </c>
    </row>
    <row r="761" spans="1:10" ht="22.5" x14ac:dyDescent="0.25">
      <c r="A761" s="18">
        <v>760</v>
      </c>
      <c r="B761" s="31">
        <v>903860</v>
      </c>
      <c r="C761" s="32" t="s">
        <v>968</v>
      </c>
      <c r="D761" s="48" t="s">
        <v>8</v>
      </c>
      <c r="E761" s="79">
        <v>28300</v>
      </c>
      <c r="F761" s="81" t="s">
        <v>1295</v>
      </c>
      <c r="G761" s="93">
        <f t="shared" si="76"/>
        <v>28300</v>
      </c>
      <c r="H761" s="93" t="s">
        <v>1301</v>
      </c>
      <c r="I761" s="96" t="s">
        <v>1300</v>
      </c>
      <c r="J761" s="26">
        <f t="shared" si="78"/>
        <v>28300</v>
      </c>
    </row>
    <row r="762" spans="1:10" ht="22.5" x14ac:dyDescent="0.25">
      <c r="A762" s="18">
        <v>761</v>
      </c>
      <c r="B762" s="31">
        <v>903861</v>
      </c>
      <c r="C762" s="32" t="s">
        <v>969</v>
      </c>
      <c r="D762" s="48" t="s">
        <v>8</v>
      </c>
      <c r="E762" s="79">
        <v>12819.020000000002</v>
      </c>
      <c r="F762" s="82">
        <v>41661.64</v>
      </c>
      <c r="G762" s="93">
        <f t="shared" si="76"/>
        <v>12819.020000000002</v>
      </c>
      <c r="H762" s="93">
        <f t="shared" ref="H762:H769" si="80">+E762-F762</f>
        <v>-28842.619999999995</v>
      </c>
      <c r="I762" s="109">
        <v>2</v>
      </c>
      <c r="J762" s="26">
        <f t="shared" si="78"/>
        <v>12819.020000000002</v>
      </c>
    </row>
    <row r="763" spans="1:10" x14ac:dyDescent="0.25">
      <c r="A763" s="18">
        <v>762</v>
      </c>
      <c r="B763" s="31">
        <v>903862</v>
      </c>
      <c r="C763" s="32" t="s">
        <v>168</v>
      </c>
      <c r="D763" s="48" t="s">
        <v>8</v>
      </c>
      <c r="E763" s="79">
        <v>33800</v>
      </c>
      <c r="F763" s="82">
        <v>18758.248</v>
      </c>
      <c r="G763" s="93">
        <f t="shared" si="76"/>
        <v>18758.248</v>
      </c>
      <c r="H763" s="93">
        <f t="shared" si="80"/>
        <v>15041.752</v>
      </c>
      <c r="I763" s="113">
        <v>4</v>
      </c>
      <c r="J763" s="26">
        <f t="shared" si="78"/>
        <v>18758.248</v>
      </c>
    </row>
    <row r="764" spans="1:10" x14ac:dyDescent="0.25">
      <c r="A764" s="18">
        <v>763</v>
      </c>
      <c r="B764" s="31">
        <v>903863</v>
      </c>
      <c r="C764" s="32" t="s">
        <v>169</v>
      </c>
      <c r="D764" s="48" t="s">
        <v>8</v>
      </c>
      <c r="E764" s="79">
        <v>10900</v>
      </c>
      <c r="F764" s="82">
        <v>45473.616999999998</v>
      </c>
      <c r="G764" s="93">
        <f t="shared" si="76"/>
        <v>10900</v>
      </c>
      <c r="H764" s="93">
        <f t="shared" si="80"/>
        <v>-34573.616999999998</v>
      </c>
      <c r="I764" s="104">
        <v>2</v>
      </c>
      <c r="J764" s="26">
        <f t="shared" si="78"/>
        <v>10900</v>
      </c>
    </row>
    <row r="765" spans="1:10" x14ac:dyDescent="0.25">
      <c r="A765" s="18">
        <v>764</v>
      </c>
      <c r="B765" s="31">
        <v>903864</v>
      </c>
      <c r="C765" s="32" t="s">
        <v>170</v>
      </c>
      <c r="D765" s="48" t="s">
        <v>8</v>
      </c>
      <c r="E765" s="79">
        <v>12146.480000000001</v>
      </c>
      <c r="F765" s="82">
        <v>25538.249</v>
      </c>
      <c r="G765" s="93">
        <f t="shared" si="76"/>
        <v>12146.480000000001</v>
      </c>
      <c r="H765" s="93">
        <f t="shared" si="80"/>
        <v>-13391.768999999998</v>
      </c>
      <c r="I765" s="104">
        <v>2</v>
      </c>
      <c r="J765" s="26">
        <f t="shared" si="78"/>
        <v>12146.480000000001</v>
      </c>
    </row>
    <row r="766" spans="1:10" x14ac:dyDescent="0.25">
      <c r="A766" s="18">
        <v>765</v>
      </c>
      <c r="B766" s="31">
        <v>903865</v>
      </c>
      <c r="C766" s="32" t="s">
        <v>171</v>
      </c>
      <c r="D766" s="48" t="s">
        <v>8</v>
      </c>
      <c r="E766" s="79">
        <v>25000</v>
      </c>
      <c r="F766" s="82">
        <v>35250.54</v>
      </c>
      <c r="G766" s="93">
        <f t="shared" si="76"/>
        <v>25000</v>
      </c>
      <c r="H766" s="93">
        <f t="shared" si="80"/>
        <v>-10250.540000000001</v>
      </c>
      <c r="I766" s="104">
        <v>2</v>
      </c>
      <c r="J766" s="26">
        <f t="shared" ref="J766:J797" si="81">+G766</f>
        <v>25000</v>
      </c>
    </row>
    <row r="767" spans="1:10" ht="22.5" x14ac:dyDescent="0.25">
      <c r="A767" s="18">
        <v>766</v>
      </c>
      <c r="B767" s="31">
        <v>903866</v>
      </c>
      <c r="C767" s="32" t="s">
        <v>970</v>
      </c>
      <c r="D767" s="48" t="s">
        <v>8</v>
      </c>
      <c r="E767" s="79">
        <v>9800</v>
      </c>
      <c r="F767" s="78">
        <v>111905.22500000001</v>
      </c>
      <c r="G767" s="93">
        <f t="shared" si="76"/>
        <v>9800</v>
      </c>
      <c r="H767" s="93">
        <f t="shared" si="80"/>
        <v>-102105.22500000001</v>
      </c>
      <c r="I767" s="104">
        <v>2</v>
      </c>
      <c r="J767" s="26">
        <f t="shared" si="81"/>
        <v>9800</v>
      </c>
    </row>
    <row r="768" spans="1:10" ht="33.75" x14ac:dyDescent="0.25">
      <c r="A768" s="18">
        <v>767</v>
      </c>
      <c r="B768" s="31">
        <v>903867</v>
      </c>
      <c r="C768" s="32" t="s">
        <v>971</v>
      </c>
      <c r="D768" s="48" t="s">
        <v>8</v>
      </c>
      <c r="E768" s="79">
        <v>9800</v>
      </c>
      <c r="F768" s="82">
        <v>155298.913</v>
      </c>
      <c r="G768" s="93">
        <f t="shared" si="76"/>
        <v>9800</v>
      </c>
      <c r="H768" s="93">
        <f t="shared" si="80"/>
        <v>-145498.913</v>
      </c>
      <c r="I768" s="104">
        <v>2</v>
      </c>
      <c r="J768" s="26">
        <f t="shared" si="81"/>
        <v>9800</v>
      </c>
    </row>
    <row r="769" spans="1:10" x14ac:dyDescent="0.25">
      <c r="A769" s="18">
        <v>768</v>
      </c>
      <c r="B769" s="31">
        <v>903868</v>
      </c>
      <c r="C769" s="32" t="s">
        <v>172</v>
      </c>
      <c r="D769" s="48" t="s">
        <v>8</v>
      </c>
      <c r="E769" s="79">
        <v>10536.460000000001</v>
      </c>
      <c r="F769" s="82">
        <v>198025.21599999999</v>
      </c>
      <c r="G769" s="93">
        <f t="shared" si="76"/>
        <v>10536.460000000001</v>
      </c>
      <c r="H769" s="93">
        <f t="shared" si="80"/>
        <v>-187488.75599999999</v>
      </c>
      <c r="I769" s="104">
        <v>2</v>
      </c>
      <c r="J769" s="26">
        <f t="shared" si="81"/>
        <v>10536.460000000001</v>
      </c>
    </row>
    <row r="770" spans="1:10" ht="22.5" x14ac:dyDescent="0.25">
      <c r="A770" s="18">
        <v>769</v>
      </c>
      <c r="B770" s="31">
        <v>903869</v>
      </c>
      <c r="C770" s="32" t="s">
        <v>972</v>
      </c>
      <c r="D770" s="48" t="s">
        <v>8</v>
      </c>
      <c r="E770" s="79">
        <v>9313.6600000000017</v>
      </c>
      <c r="F770" s="77" t="s">
        <v>1295</v>
      </c>
      <c r="G770" s="93">
        <f t="shared" si="76"/>
        <v>9313.6600000000017</v>
      </c>
      <c r="H770" s="93" t="s">
        <v>1301</v>
      </c>
      <c r="I770" s="96" t="s">
        <v>1300</v>
      </c>
      <c r="J770" s="26">
        <f t="shared" si="81"/>
        <v>9313.6600000000017</v>
      </c>
    </row>
    <row r="771" spans="1:10" x14ac:dyDescent="0.25">
      <c r="A771" s="18">
        <v>770</v>
      </c>
      <c r="B771" s="31">
        <v>903870</v>
      </c>
      <c r="C771" s="32" t="s">
        <v>173</v>
      </c>
      <c r="D771" s="48" t="s">
        <v>8</v>
      </c>
      <c r="E771" s="79">
        <v>21800</v>
      </c>
      <c r="F771" s="82">
        <v>38553.307500000003</v>
      </c>
      <c r="G771" s="93">
        <f t="shared" si="76"/>
        <v>21800</v>
      </c>
      <c r="H771" s="93">
        <f>+E771-F771</f>
        <v>-16753.307500000003</v>
      </c>
      <c r="I771" s="104">
        <v>2</v>
      </c>
      <c r="J771" s="26">
        <f t="shared" si="81"/>
        <v>21800</v>
      </c>
    </row>
    <row r="772" spans="1:10" x14ac:dyDescent="0.25">
      <c r="A772" s="18">
        <v>771</v>
      </c>
      <c r="B772" s="31">
        <v>903871</v>
      </c>
      <c r="C772" s="32" t="s">
        <v>174</v>
      </c>
      <c r="D772" s="48" t="s">
        <v>8</v>
      </c>
      <c r="E772" s="79">
        <v>27300</v>
      </c>
      <c r="F772" s="82">
        <v>38553.307500000003</v>
      </c>
      <c r="G772" s="93">
        <f t="shared" si="76"/>
        <v>27300</v>
      </c>
      <c r="H772" s="93">
        <f>+E772-F772</f>
        <v>-11253.307500000003</v>
      </c>
      <c r="I772" s="104">
        <v>2</v>
      </c>
      <c r="J772" s="26">
        <f t="shared" si="81"/>
        <v>27300</v>
      </c>
    </row>
    <row r="773" spans="1:10" ht="22.5" x14ac:dyDescent="0.25">
      <c r="A773" s="18">
        <v>772</v>
      </c>
      <c r="B773" s="31">
        <v>903872</v>
      </c>
      <c r="C773" s="32" t="s">
        <v>973</v>
      </c>
      <c r="D773" s="48" t="s">
        <v>8</v>
      </c>
      <c r="E773" s="79">
        <v>11647.170000000002</v>
      </c>
      <c r="F773" s="81" t="s">
        <v>1295</v>
      </c>
      <c r="G773" s="93">
        <f t="shared" si="76"/>
        <v>11647.170000000002</v>
      </c>
      <c r="H773" s="93" t="s">
        <v>1301</v>
      </c>
      <c r="I773" s="96" t="s">
        <v>1300</v>
      </c>
      <c r="J773" s="26">
        <f t="shared" si="81"/>
        <v>11647.170000000002</v>
      </c>
    </row>
    <row r="774" spans="1:10" x14ac:dyDescent="0.25">
      <c r="A774" s="18">
        <v>773</v>
      </c>
      <c r="B774" s="31">
        <v>903873</v>
      </c>
      <c r="C774" s="32" t="s">
        <v>175</v>
      </c>
      <c r="D774" s="48" t="s">
        <v>8</v>
      </c>
      <c r="E774" s="79">
        <v>19600</v>
      </c>
      <c r="F774" s="82">
        <v>38553.307500000003</v>
      </c>
      <c r="G774" s="93">
        <f t="shared" si="76"/>
        <v>19600</v>
      </c>
      <c r="H774" s="93">
        <f t="shared" ref="H774:H782" si="82">+E774-F774</f>
        <v>-18953.307500000003</v>
      </c>
      <c r="I774" s="104">
        <v>2</v>
      </c>
      <c r="J774" s="26">
        <f t="shared" si="81"/>
        <v>19600</v>
      </c>
    </row>
    <row r="775" spans="1:10" x14ac:dyDescent="0.25">
      <c r="A775" s="18">
        <v>774</v>
      </c>
      <c r="B775" s="31">
        <v>903874</v>
      </c>
      <c r="C775" s="32" t="s">
        <v>176</v>
      </c>
      <c r="D775" s="48" t="s">
        <v>8</v>
      </c>
      <c r="E775" s="79">
        <v>9800</v>
      </c>
      <c r="F775" s="82">
        <v>40430.919000000002</v>
      </c>
      <c r="G775" s="93">
        <f t="shared" si="76"/>
        <v>9800</v>
      </c>
      <c r="H775" s="93">
        <f t="shared" si="82"/>
        <v>-30630.919000000002</v>
      </c>
      <c r="I775" s="104">
        <v>2</v>
      </c>
      <c r="J775" s="26">
        <f t="shared" si="81"/>
        <v>9800</v>
      </c>
    </row>
    <row r="776" spans="1:10" x14ac:dyDescent="0.25">
      <c r="A776" s="18">
        <v>775</v>
      </c>
      <c r="B776" s="31">
        <v>903875</v>
      </c>
      <c r="C776" s="32" t="s">
        <v>177</v>
      </c>
      <c r="D776" s="48" t="s">
        <v>8</v>
      </c>
      <c r="E776" s="79">
        <v>7948.2000000000007</v>
      </c>
      <c r="F776" s="82">
        <v>20281.147000000001</v>
      </c>
      <c r="G776" s="93">
        <f t="shared" si="76"/>
        <v>7948.2000000000007</v>
      </c>
      <c r="H776" s="93">
        <f t="shared" si="82"/>
        <v>-12332.947</v>
      </c>
      <c r="I776" s="104">
        <v>2</v>
      </c>
      <c r="J776" s="26">
        <f t="shared" si="81"/>
        <v>7948.2000000000007</v>
      </c>
    </row>
    <row r="777" spans="1:10" x14ac:dyDescent="0.25">
      <c r="A777" s="18">
        <v>776</v>
      </c>
      <c r="B777" s="31">
        <v>903876</v>
      </c>
      <c r="C777" s="32" t="s">
        <v>178</v>
      </c>
      <c r="D777" s="48" t="s">
        <v>8</v>
      </c>
      <c r="E777" s="79">
        <v>10900</v>
      </c>
      <c r="F777" s="82">
        <v>53122.794999999998</v>
      </c>
      <c r="G777" s="93">
        <f t="shared" si="76"/>
        <v>10900</v>
      </c>
      <c r="H777" s="93">
        <f t="shared" si="82"/>
        <v>-42222.794999999998</v>
      </c>
      <c r="I777" s="104">
        <v>2</v>
      </c>
      <c r="J777" s="26">
        <f t="shared" si="81"/>
        <v>10900</v>
      </c>
    </row>
    <row r="778" spans="1:10" x14ac:dyDescent="0.25">
      <c r="A778" s="18">
        <v>777</v>
      </c>
      <c r="B778" s="31">
        <v>903877</v>
      </c>
      <c r="C778" s="32" t="s">
        <v>179</v>
      </c>
      <c r="D778" s="48" t="s">
        <v>8</v>
      </c>
      <c r="E778" s="79">
        <v>17400</v>
      </c>
      <c r="F778" s="82">
        <v>56163.338000000003</v>
      </c>
      <c r="G778" s="93">
        <f t="shared" si="76"/>
        <v>17400</v>
      </c>
      <c r="H778" s="93">
        <f t="shared" si="82"/>
        <v>-38763.338000000003</v>
      </c>
      <c r="I778" s="104">
        <v>2</v>
      </c>
      <c r="J778" s="26">
        <f t="shared" si="81"/>
        <v>17400</v>
      </c>
    </row>
    <row r="779" spans="1:10" x14ac:dyDescent="0.25">
      <c r="A779" s="18">
        <v>778</v>
      </c>
      <c r="B779" s="31">
        <v>903878</v>
      </c>
      <c r="C779" s="32" t="s">
        <v>180</v>
      </c>
      <c r="D779" s="48" t="s">
        <v>8</v>
      </c>
      <c r="E779" s="79">
        <v>16354.950000000003</v>
      </c>
      <c r="F779" s="78">
        <v>64293.873999999996</v>
      </c>
      <c r="G779" s="93">
        <f t="shared" si="76"/>
        <v>16354.950000000003</v>
      </c>
      <c r="H779" s="93">
        <f t="shared" si="82"/>
        <v>-47938.923999999992</v>
      </c>
      <c r="I779" s="104">
        <v>2</v>
      </c>
      <c r="J779" s="26">
        <f t="shared" si="81"/>
        <v>16354.950000000003</v>
      </c>
    </row>
    <row r="780" spans="1:10" x14ac:dyDescent="0.25">
      <c r="A780" s="18">
        <v>779</v>
      </c>
      <c r="B780" s="31">
        <v>903879</v>
      </c>
      <c r="C780" s="32" t="s">
        <v>181</v>
      </c>
      <c r="D780" s="48" t="s">
        <v>8</v>
      </c>
      <c r="E780" s="79">
        <v>15203.480000000001</v>
      </c>
      <c r="F780" s="82">
        <v>161402.07</v>
      </c>
      <c r="G780" s="93">
        <f t="shared" si="76"/>
        <v>15203.480000000001</v>
      </c>
      <c r="H780" s="93">
        <f t="shared" si="82"/>
        <v>-146198.59</v>
      </c>
      <c r="I780" s="104">
        <v>2</v>
      </c>
      <c r="J780" s="26">
        <f t="shared" si="81"/>
        <v>15203.480000000001</v>
      </c>
    </row>
    <row r="781" spans="1:10" x14ac:dyDescent="0.25">
      <c r="A781" s="18">
        <v>780</v>
      </c>
      <c r="B781" s="31">
        <v>903880</v>
      </c>
      <c r="C781" s="32" t="s">
        <v>182</v>
      </c>
      <c r="D781" s="48" t="s">
        <v>8</v>
      </c>
      <c r="E781" s="79">
        <v>12000</v>
      </c>
      <c r="F781" s="82">
        <v>31645.61</v>
      </c>
      <c r="G781" s="93">
        <f t="shared" si="76"/>
        <v>12000</v>
      </c>
      <c r="H781" s="93">
        <f t="shared" si="82"/>
        <v>-19645.61</v>
      </c>
      <c r="I781" s="104">
        <v>2</v>
      </c>
      <c r="J781" s="26">
        <f t="shared" si="81"/>
        <v>12000</v>
      </c>
    </row>
    <row r="782" spans="1:10" x14ac:dyDescent="0.25">
      <c r="A782" s="18">
        <v>781</v>
      </c>
      <c r="B782" s="31">
        <v>903883</v>
      </c>
      <c r="C782" s="32" t="s">
        <v>974</v>
      </c>
      <c r="D782" s="48" t="s">
        <v>8</v>
      </c>
      <c r="E782" s="79">
        <v>5237.6600000000008</v>
      </c>
      <c r="F782" s="78">
        <v>18914</v>
      </c>
      <c r="G782" s="93">
        <f t="shared" si="76"/>
        <v>5237.6600000000008</v>
      </c>
      <c r="H782" s="93">
        <f t="shared" si="82"/>
        <v>-13676.34</v>
      </c>
      <c r="I782" s="104">
        <v>2</v>
      </c>
      <c r="J782" s="26">
        <f t="shared" si="81"/>
        <v>5237.6600000000008</v>
      </c>
    </row>
    <row r="783" spans="1:10" ht="33.75" x14ac:dyDescent="0.25">
      <c r="A783" s="18">
        <v>782</v>
      </c>
      <c r="B783" s="31">
        <v>903885</v>
      </c>
      <c r="C783" s="32" t="s">
        <v>975</v>
      </c>
      <c r="D783" s="48" t="s">
        <v>8</v>
      </c>
      <c r="E783" s="79">
        <v>63000</v>
      </c>
      <c r="F783" s="81" t="s">
        <v>1295</v>
      </c>
      <c r="G783" s="93">
        <f t="shared" si="76"/>
        <v>63000</v>
      </c>
      <c r="H783" s="93" t="s">
        <v>1301</v>
      </c>
      <c r="I783" s="96" t="s">
        <v>1300</v>
      </c>
      <c r="J783" s="26">
        <f t="shared" si="81"/>
        <v>63000</v>
      </c>
    </row>
    <row r="784" spans="1:10" ht="22.5" x14ac:dyDescent="0.25">
      <c r="A784" s="18">
        <v>783</v>
      </c>
      <c r="B784" s="31">
        <v>903886</v>
      </c>
      <c r="C784" s="32" t="s">
        <v>976</v>
      </c>
      <c r="D784" s="48" t="s">
        <v>8</v>
      </c>
      <c r="E784" s="79">
        <v>16400</v>
      </c>
      <c r="F784" s="81" t="s">
        <v>1295</v>
      </c>
      <c r="G784" s="93">
        <f t="shared" si="76"/>
        <v>16400</v>
      </c>
      <c r="H784" s="93" t="s">
        <v>1301</v>
      </c>
      <c r="I784" s="96" t="s">
        <v>1300</v>
      </c>
      <c r="J784" s="26">
        <f t="shared" si="81"/>
        <v>16400</v>
      </c>
    </row>
    <row r="785" spans="1:10" ht="22.5" x14ac:dyDescent="0.25">
      <c r="A785" s="18">
        <v>784</v>
      </c>
      <c r="B785" s="31">
        <v>903887</v>
      </c>
      <c r="C785" s="32" t="s">
        <v>977</v>
      </c>
      <c r="D785" s="48" t="s">
        <v>8</v>
      </c>
      <c r="E785" s="79">
        <v>43600</v>
      </c>
      <c r="F785" s="82">
        <v>45228.208500000001</v>
      </c>
      <c r="G785" s="93">
        <f t="shared" ref="G785:G848" si="83">+MIN(E785:F785)</f>
        <v>43600</v>
      </c>
      <c r="H785" s="93">
        <f t="shared" ref="H785:H792" si="84">+E785-F785</f>
        <v>-1628.2085000000006</v>
      </c>
      <c r="I785" s="109">
        <v>2</v>
      </c>
      <c r="J785" s="26">
        <f t="shared" si="81"/>
        <v>43600</v>
      </c>
    </row>
    <row r="786" spans="1:10" ht="22.5" x14ac:dyDescent="0.25">
      <c r="A786" s="18">
        <v>785</v>
      </c>
      <c r="B786" s="31">
        <v>903888</v>
      </c>
      <c r="C786" s="32" t="s">
        <v>978</v>
      </c>
      <c r="D786" s="48" t="s">
        <v>8</v>
      </c>
      <c r="E786" s="79">
        <v>53400</v>
      </c>
      <c r="F786" s="82">
        <v>30842.646000000001</v>
      </c>
      <c r="G786" s="93">
        <f t="shared" si="83"/>
        <v>30842.646000000001</v>
      </c>
      <c r="H786" s="93">
        <f t="shared" si="84"/>
        <v>22557.353999999999</v>
      </c>
      <c r="I786" s="113">
        <v>4</v>
      </c>
      <c r="J786" s="26">
        <f t="shared" si="81"/>
        <v>30842.646000000001</v>
      </c>
    </row>
    <row r="787" spans="1:10" ht="22.5" x14ac:dyDescent="0.25">
      <c r="A787" s="18">
        <v>786</v>
      </c>
      <c r="B787" s="31">
        <v>903889</v>
      </c>
      <c r="C787" s="32" t="s">
        <v>979</v>
      </c>
      <c r="D787" s="48" t="s">
        <v>8</v>
      </c>
      <c r="E787" s="79">
        <v>53400</v>
      </c>
      <c r="F787" s="82">
        <v>35101.298000000003</v>
      </c>
      <c r="G787" s="93">
        <f t="shared" si="83"/>
        <v>35101.298000000003</v>
      </c>
      <c r="H787" s="93">
        <f t="shared" si="84"/>
        <v>18298.701999999997</v>
      </c>
      <c r="I787" s="113">
        <v>4</v>
      </c>
      <c r="J787" s="26">
        <f t="shared" si="81"/>
        <v>35101.298000000003</v>
      </c>
    </row>
    <row r="788" spans="1:10" ht="33.75" x14ac:dyDescent="0.25">
      <c r="A788" s="18">
        <v>787</v>
      </c>
      <c r="B788" s="31">
        <v>903890</v>
      </c>
      <c r="C788" s="32" t="s">
        <v>980</v>
      </c>
      <c r="D788" s="48" t="s">
        <v>8</v>
      </c>
      <c r="E788" s="79">
        <v>63000</v>
      </c>
      <c r="F788" s="82">
        <v>35101.298000000003</v>
      </c>
      <c r="G788" s="93">
        <f t="shared" si="83"/>
        <v>35101.298000000003</v>
      </c>
      <c r="H788" s="93">
        <f t="shared" si="84"/>
        <v>27898.701999999997</v>
      </c>
      <c r="I788" s="113">
        <v>4</v>
      </c>
      <c r="J788" s="26">
        <f t="shared" si="81"/>
        <v>35101.298000000003</v>
      </c>
    </row>
    <row r="789" spans="1:10" ht="33.75" x14ac:dyDescent="0.25">
      <c r="A789" s="18">
        <v>788</v>
      </c>
      <c r="B789" s="31">
        <v>903891</v>
      </c>
      <c r="C789" s="32" t="s">
        <v>981</v>
      </c>
      <c r="D789" s="48" t="s">
        <v>8</v>
      </c>
      <c r="E789" s="79">
        <v>73000</v>
      </c>
      <c r="F789" s="82">
        <v>41890.758000000002</v>
      </c>
      <c r="G789" s="93">
        <f t="shared" si="83"/>
        <v>41890.758000000002</v>
      </c>
      <c r="H789" s="93">
        <f t="shared" si="84"/>
        <v>31109.241999999998</v>
      </c>
      <c r="I789" s="113">
        <v>4</v>
      </c>
      <c r="J789" s="26">
        <f t="shared" si="81"/>
        <v>41890.758000000002</v>
      </c>
    </row>
    <row r="790" spans="1:10" ht="33.75" x14ac:dyDescent="0.25">
      <c r="A790" s="18">
        <v>789</v>
      </c>
      <c r="B790" s="31">
        <v>903892</v>
      </c>
      <c r="C790" s="32" t="s">
        <v>982</v>
      </c>
      <c r="D790" s="48" t="s">
        <v>8</v>
      </c>
      <c r="E790" s="79">
        <v>73000</v>
      </c>
      <c r="F790" s="82">
        <v>35101.298000000003</v>
      </c>
      <c r="G790" s="93">
        <f t="shared" si="83"/>
        <v>35101.298000000003</v>
      </c>
      <c r="H790" s="93">
        <f t="shared" si="84"/>
        <v>37898.701999999997</v>
      </c>
      <c r="I790" s="113">
        <v>4</v>
      </c>
      <c r="J790" s="26">
        <f t="shared" si="81"/>
        <v>35101.298000000003</v>
      </c>
    </row>
    <row r="791" spans="1:10" ht="33.75" x14ac:dyDescent="0.25">
      <c r="A791" s="18">
        <v>790</v>
      </c>
      <c r="B791" s="31">
        <v>903893</v>
      </c>
      <c r="C791" s="32" t="s">
        <v>983</v>
      </c>
      <c r="D791" s="48" t="s">
        <v>8</v>
      </c>
      <c r="E791" s="79">
        <v>83000</v>
      </c>
      <c r="F791" s="82">
        <v>38553.832999999999</v>
      </c>
      <c r="G791" s="93">
        <f t="shared" si="83"/>
        <v>38553.832999999999</v>
      </c>
      <c r="H791" s="93">
        <f t="shared" si="84"/>
        <v>44446.167000000001</v>
      </c>
      <c r="I791" s="113">
        <v>4</v>
      </c>
      <c r="J791" s="26">
        <f t="shared" si="81"/>
        <v>38553.832999999999</v>
      </c>
    </row>
    <row r="792" spans="1:10" ht="33.75" x14ac:dyDescent="0.25">
      <c r="A792" s="18">
        <v>791</v>
      </c>
      <c r="B792" s="31">
        <v>903894</v>
      </c>
      <c r="C792" s="32" t="s">
        <v>984</v>
      </c>
      <c r="D792" s="48" t="s">
        <v>8</v>
      </c>
      <c r="E792" s="79">
        <v>83000</v>
      </c>
      <c r="F792" s="78">
        <v>38553.832999999999</v>
      </c>
      <c r="G792" s="93">
        <f t="shared" si="83"/>
        <v>38553.832999999999</v>
      </c>
      <c r="H792" s="93">
        <f t="shared" si="84"/>
        <v>44446.167000000001</v>
      </c>
      <c r="I792" s="113">
        <v>4</v>
      </c>
      <c r="J792" s="26">
        <f t="shared" si="81"/>
        <v>38553.832999999999</v>
      </c>
    </row>
    <row r="793" spans="1:10" ht="22.5" x14ac:dyDescent="0.25">
      <c r="A793" s="18">
        <v>792</v>
      </c>
      <c r="B793" s="31">
        <v>903895</v>
      </c>
      <c r="C793" s="32" t="s">
        <v>985</v>
      </c>
      <c r="D793" s="48" t="s">
        <v>8</v>
      </c>
      <c r="E793" s="79">
        <v>8700</v>
      </c>
      <c r="F793" s="77" t="s">
        <v>1295</v>
      </c>
      <c r="G793" s="93">
        <f t="shared" si="83"/>
        <v>8700</v>
      </c>
      <c r="H793" s="93" t="s">
        <v>1301</v>
      </c>
      <c r="I793" s="96" t="s">
        <v>1300</v>
      </c>
      <c r="J793" s="26">
        <f t="shared" si="81"/>
        <v>8700</v>
      </c>
    </row>
    <row r="794" spans="1:10" x14ac:dyDescent="0.25">
      <c r="A794" s="18">
        <v>793</v>
      </c>
      <c r="B794" s="31">
        <v>904001</v>
      </c>
      <c r="C794" s="32" t="s">
        <v>183</v>
      </c>
      <c r="D794" s="48" t="s">
        <v>8</v>
      </c>
      <c r="E794" s="79">
        <v>426000</v>
      </c>
      <c r="F794" s="82">
        <v>457497.147</v>
      </c>
      <c r="G794" s="93">
        <f t="shared" si="83"/>
        <v>426000</v>
      </c>
      <c r="H794" s="93">
        <f t="shared" ref="H794:H801" si="85">+E794-F794</f>
        <v>-31497.146999999997</v>
      </c>
      <c r="I794" s="104">
        <v>2</v>
      </c>
      <c r="J794" s="26">
        <f t="shared" si="81"/>
        <v>426000</v>
      </c>
    </row>
    <row r="795" spans="1:10" x14ac:dyDescent="0.25">
      <c r="A795" s="18">
        <v>794</v>
      </c>
      <c r="B795" s="31">
        <v>904002</v>
      </c>
      <c r="C795" s="32" t="s">
        <v>184</v>
      </c>
      <c r="D795" s="48" t="s">
        <v>8</v>
      </c>
      <c r="E795" s="79">
        <v>91600</v>
      </c>
      <c r="F795" s="82">
        <v>102089.936</v>
      </c>
      <c r="G795" s="93">
        <f t="shared" si="83"/>
        <v>91600</v>
      </c>
      <c r="H795" s="93">
        <f t="shared" si="85"/>
        <v>-10489.936000000002</v>
      </c>
      <c r="I795" s="109">
        <v>2</v>
      </c>
      <c r="J795" s="26">
        <f t="shared" si="81"/>
        <v>91600</v>
      </c>
    </row>
    <row r="796" spans="1:10" x14ac:dyDescent="0.25">
      <c r="A796" s="18">
        <v>795</v>
      </c>
      <c r="B796" s="31">
        <v>904004</v>
      </c>
      <c r="C796" s="32" t="s">
        <v>185</v>
      </c>
      <c r="D796" s="48" t="s">
        <v>8</v>
      </c>
      <c r="E796" s="79">
        <v>101000</v>
      </c>
      <c r="F796" s="82">
        <v>87234.051000000007</v>
      </c>
      <c r="G796" s="93">
        <f t="shared" si="83"/>
        <v>87234.051000000007</v>
      </c>
      <c r="H796" s="93">
        <f t="shared" si="85"/>
        <v>13765.948999999993</v>
      </c>
      <c r="I796" s="113">
        <v>4</v>
      </c>
      <c r="J796" s="26">
        <f t="shared" si="81"/>
        <v>87234.051000000007</v>
      </c>
    </row>
    <row r="797" spans="1:10" x14ac:dyDescent="0.25">
      <c r="A797" s="18">
        <v>796</v>
      </c>
      <c r="B797" s="31">
        <v>904005</v>
      </c>
      <c r="C797" s="32" t="s">
        <v>186</v>
      </c>
      <c r="D797" s="48" t="s">
        <v>8</v>
      </c>
      <c r="E797" s="79">
        <v>112000</v>
      </c>
      <c r="F797" s="82">
        <v>70431.714000000007</v>
      </c>
      <c r="G797" s="93">
        <f t="shared" si="83"/>
        <v>70431.714000000007</v>
      </c>
      <c r="H797" s="93">
        <f t="shared" si="85"/>
        <v>41568.285999999993</v>
      </c>
      <c r="I797" s="113">
        <v>4</v>
      </c>
      <c r="J797" s="26">
        <f t="shared" si="81"/>
        <v>70431.714000000007</v>
      </c>
    </row>
    <row r="798" spans="1:10" ht="22.5" x14ac:dyDescent="0.25">
      <c r="A798" s="18">
        <v>797</v>
      </c>
      <c r="B798" s="31">
        <v>904101</v>
      </c>
      <c r="C798" s="32" t="s">
        <v>986</v>
      </c>
      <c r="D798" s="48" t="s">
        <v>8</v>
      </c>
      <c r="E798" s="79">
        <v>82722.420000000013</v>
      </c>
      <c r="F798" s="82">
        <v>80444.065499999997</v>
      </c>
      <c r="G798" s="93">
        <f t="shared" si="83"/>
        <v>80444.065499999997</v>
      </c>
      <c r="H798" s="93">
        <f t="shared" si="85"/>
        <v>2278.3545000000158</v>
      </c>
      <c r="I798" s="113">
        <v>4</v>
      </c>
      <c r="J798" s="26">
        <f t="shared" ref="J798:J817" si="86">+G798</f>
        <v>80444.065499999997</v>
      </c>
    </row>
    <row r="799" spans="1:10" x14ac:dyDescent="0.25">
      <c r="A799" s="18">
        <v>798</v>
      </c>
      <c r="B799" s="31">
        <v>904102</v>
      </c>
      <c r="C799" s="32" t="s">
        <v>187</v>
      </c>
      <c r="D799" s="48" t="s">
        <v>8</v>
      </c>
      <c r="E799" s="79">
        <v>124000</v>
      </c>
      <c r="F799" s="82">
        <v>133957.307</v>
      </c>
      <c r="G799" s="93">
        <f t="shared" si="83"/>
        <v>124000</v>
      </c>
      <c r="H799" s="93">
        <f t="shared" si="85"/>
        <v>-9957.3070000000007</v>
      </c>
      <c r="I799" s="104">
        <v>2</v>
      </c>
      <c r="J799" s="26">
        <f t="shared" si="86"/>
        <v>124000</v>
      </c>
    </row>
    <row r="800" spans="1:10" x14ac:dyDescent="0.25">
      <c r="A800" s="18">
        <v>799</v>
      </c>
      <c r="B800" s="31">
        <v>904103</v>
      </c>
      <c r="C800" s="32" t="s">
        <v>987</v>
      </c>
      <c r="D800" s="48" t="s">
        <v>8</v>
      </c>
      <c r="E800" s="79">
        <v>50000</v>
      </c>
      <c r="F800" s="82">
        <v>92534.244000000006</v>
      </c>
      <c r="G800" s="93">
        <f t="shared" si="83"/>
        <v>50000</v>
      </c>
      <c r="H800" s="93">
        <f t="shared" si="85"/>
        <v>-42534.244000000006</v>
      </c>
      <c r="I800" s="104">
        <v>2</v>
      </c>
      <c r="J800" s="26">
        <f t="shared" si="86"/>
        <v>50000</v>
      </c>
    </row>
    <row r="801" spans="1:10" x14ac:dyDescent="0.25">
      <c r="A801" s="18">
        <v>800</v>
      </c>
      <c r="B801" s="31">
        <v>904104</v>
      </c>
      <c r="C801" s="32" t="s">
        <v>988</v>
      </c>
      <c r="D801" s="48" t="s">
        <v>8</v>
      </c>
      <c r="E801" s="79">
        <v>56350.700000000004</v>
      </c>
      <c r="F801" s="82">
        <v>321849.83199999999</v>
      </c>
      <c r="G801" s="93">
        <f t="shared" si="83"/>
        <v>56350.700000000004</v>
      </c>
      <c r="H801" s="93">
        <f t="shared" si="85"/>
        <v>-265499.13199999998</v>
      </c>
      <c r="I801" s="104">
        <v>2</v>
      </c>
      <c r="J801" s="26">
        <f t="shared" si="86"/>
        <v>56350.700000000004</v>
      </c>
    </row>
    <row r="802" spans="1:10" ht="22.5" x14ac:dyDescent="0.25">
      <c r="A802" s="18">
        <v>801</v>
      </c>
      <c r="B802" s="31">
        <v>904105</v>
      </c>
      <c r="C802" s="32" t="s">
        <v>989</v>
      </c>
      <c r="D802" s="48" t="s">
        <v>8</v>
      </c>
      <c r="E802" s="79">
        <v>56411.840000000004</v>
      </c>
      <c r="F802" s="77" t="s">
        <v>1295</v>
      </c>
      <c r="G802" s="93">
        <f t="shared" si="83"/>
        <v>56411.840000000004</v>
      </c>
      <c r="H802" s="93" t="s">
        <v>1301</v>
      </c>
      <c r="I802" s="96" t="s">
        <v>1300</v>
      </c>
      <c r="J802" s="26">
        <f t="shared" si="86"/>
        <v>56411.840000000004</v>
      </c>
    </row>
    <row r="803" spans="1:10" ht="22.5" x14ac:dyDescent="0.25">
      <c r="A803" s="18">
        <v>802</v>
      </c>
      <c r="B803" s="31">
        <v>904107</v>
      </c>
      <c r="C803" s="32" t="s">
        <v>990</v>
      </c>
      <c r="D803" s="48" t="s">
        <v>8</v>
      </c>
      <c r="E803" s="79">
        <v>58989.910000000011</v>
      </c>
      <c r="F803" s="81" t="s">
        <v>1295</v>
      </c>
      <c r="G803" s="93">
        <f t="shared" si="83"/>
        <v>58989.910000000011</v>
      </c>
      <c r="H803" s="93" t="s">
        <v>1301</v>
      </c>
      <c r="I803" s="96" t="s">
        <v>1300</v>
      </c>
      <c r="J803" s="26">
        <f t="shared" si="86"/>
        <v>58989.910000000011</v>
      </c>
    </row>
    <row r="804" spans="1:10" ht="22.5" x14ac:dyDescent="0.25">
      <c r="A804" s="18">
        <v>803</v>
      </c>
      <c r="B804" s="31">
        <v>904108</v>
      </c>
      <c r="C804" s="32" t="s">
        <v>991</v>
      </c>
      <c r="D804" s="48" t="s">
        <v>8</v>
      </c>
      <c r="E804" s="79">
        <v>46282.98</v>
      </c>
      <c r="F804" s="81" t="s">
        <v>1295</v>
      </c>
      <c r="G804" s="93">
        <f t="shared" si="83"/>
        <v>46282.98</v>
      </c>
      <c r="H804" s="93" t="s">
        <v>1301</v>
      </c>
      <c r="I804" s="99" t="s">
        <v>1300</v>
      </c>
      <c r="J804" s="26">
        <f t="shared" si="86"/>
        <v>46282.98</v>
      </c>
    </row>
    <row r="805" spans="1:10" x14ac:dyDescent="0.25">
      <c r="A805" s="18">
        <v>804</v>
      </c>
      <c r="B805" s="31">
        <v>904109</v>
      </c>
      <c r="C805" s="32" t="s">
        <v>188</v>
      </c>
      <c r="D805" s="48" t="s">
        <v>8</v>
      </c>
      <c r="E805" s="79">
        <v>58806.490000000005</v>
      </c>
      <c r="F805" s="82">
        <v>40049.406000000003</v>
      </c>
      <c r="G805" s="93">
        <f t="shared" si="83"/>
        <v>40049.406000000003</v>
      </c>
      <c r="H805" s="93">
        <f>+E805-F805</f>
        <v>18757.084000000003</v>
      </c>
      <c r="I805" s="113">
        <v>4</v>
      </c>
      <c r="J805" s="26">
        <f t="shared" si="86"/>
        <v>40049.406000000003</v>
      </c>
    </row>
    <row r="806" spans="1:10" ht="22.5" x14ac:dyDescent="0.25">
      <c r="A806" s="18">
        <v>805</v>
      </c>
      <c r="B806" s="31">
        <v>904302</v>
      </c>
      <c r="C806" s="32" t="s">
        <v>189</v>
      </c>
      <c r="D806" s="48" t="s">
        <v>8</v>
      </c>
      <c r="E806" s="79">
        <v>72000</v>
      </c>
      <c r="F806" s="82">
        <v>53629.377</v>
      </c>
      <c r="G806" s="93">
        <f t="shared" si="83"/>
        <v>53629.377</v>
      </c>
      <c r="H806" s="93">
        <f>+E806-F806</f>
        <v>18370.623</v>
      </c>
      <c r="I806" s="113">
        <v>4</v>
      </c>
      <c r="J806" s="26">
        <f t="shared" si="86"/>
        <v>53629.377</v>
      </c>
    </row>
    <row r="807" spans="1:10" x14ac:dyDescent="0.25">
      <c r="A807" s="18">
        <v>806</v>
      </c>
      <c r="B807" s="31">
        <v>904501</v>
      </c>
      <c r="C807" s="32" t="s">
        <v>190</v>
      </c>
      <c r="D807" s="48" t="s">
        <v>8</v>
      </c>
      <c r="E807" s="79">
        <v>52300</v>
      </c>
      <c r="F807" s="82">
        <v>41890.758000000002</v>
      </c>
      <c r="G807" s="93">
        <f t="shared" si="83"/>
        <v>41890.758000000002</v>
      </c>
      <c r="H807" s="93">
        <f>+E807-F807</f>
        <v>10409.241999999998</v>
      </c>
      <c r="I807" s="113">
        <v>4</v>
      </c>
      <c r="J807" s="26">
        <f t="shared" si="86"/>
        <v>41890.758000000002</v>
      </c>
    </row>
    <row r="808" spans="1:10" x14ac:dyDescent="0.25">
      <c r="A808" s="18">
        <v>807</v>
      </c>
      <c r="B808" s="31">
        <v>904503</v>
      </c>
      <c r="C808" s="32" t="s">
        <v>191</v>
      </c>
      <c r="D808" s="48" t="s">
        <v>8</v>
      </c>
      <c r="E808" s="79">
        <v>50226.510000000009</v>
      </c>
      <c r="F808" s="82">
        <v>56966.827499999999</v>
      </c>
      <c r="G808" s="93">
        <f t="shared" si="83"/>
        <v>50226.510000000009</v>
      </c>
      <c r="H808" s="93">
        <f>+E808-F808</f>
        <v>-6740.3174999999901</v>
      </c>
      <c r="I808" s="104">
        <v>2</v>
      </c>
      <c r="J808" s="26">
        <f t="shared" si="86"/>
        <v>50226.510000000009</v>
      </c>
    </row>
    <row r="809" spans="1:10" ht="33.75" x14ac:dyDescent="0.25">
      <c r="A809" s="18">
        <v>808</v>
      </c>
      <c r="B809" s="31">
        <v>904508</v>
      </c>
      <c r="C809" s="32" t="s">
        <v>992</v>
      </c>
      <c r="D809" s="48" t="s">
        <v>8</v>
      </c>
      <c r="E809" s="79">
        <v>30488.480000000003</v>
      </c>
      <c r="F809" s="81" t="s">
        <v>1295</v>
      </c>
      <c r="G809" s="93">
        <f t="shared" si="83"/>
        <v>30488.480000000003</v>
      </c>
      <c r="H809" s="93" t="s">
        <v>1301</v>
      </c>
      <c r="I809" s="96" t="s">
        <v>1300</v>
      </c>
      <c r="J809" s="26">
        <f t="shared" si="86"/>
        <v>30488.480000000003</v>
      </c>
    </row>
    <row r="810" spans="1:10" ht="22.5" x14ac:dyDescent="0.25">
      <c r="A810" s="18">
        <v>809</v>
      </c>
      <c r="B810" s="31">
        <v>904509</v>
      </c>
      <c r="C810" s="32" t="s">
        <v>993</v>
      </c>
      <c r="D810" s="48" t="s">
        <v>8</v>
      </c>
      <c r="E810" s="79">
        <v>55600</v>
      </c>
      <c r="F810" s="81" t="s">
        <v>1295</v>
      </c>
      <c r="G810" s="93">
        <f t="shared" si="83"/>
        <v>55600</v>
      </c>
      <c r="H810" s="93" t="s">
        <v>1301</v>
      </c>
      <c r="I810" s="96" t="s">
        <v>1300</v>
      </c>
      <c r="J810" s="26">
        <f t="shared" si="86"/>
        <v>55600</v>
      </c>
    </row>
    <row r="811" spans="1:10" x14ac:dyDescent="0.25">
      <c r="A811" s="18">
        <v>810</v>
      </c>
      <c r="B811" s="31">
        <v>904510</v>
      </c>
      <c r="C811" s="32" t="s">
        <v>192</v>
      </c>
      <c r="D811" s="48" t="s">
        <v>8</v>
      </c>
      <c r="E811" s="79">
        <v>50868.480000000003</v>
      </c>
      <c r="F811" s="78">
        <v>54665.137499999997</v>
      </c>
      <c r="G811" s="93">
        <f t="shared" si="83"/>
        <v>50868.480000000003</v>
      </c>
      <c r="H811" s="93">
        <f>+E811-F811</f>
        <v>-3796.6574999999939</v>
      </c>
      <c r="I811" s="104">
        <v>2</v>
      </c>
      <c r="J811" s="26">
        <f t="shared" si="86"/>
        <v>50868.480000000003</v>
      </c>
    </row>
    <row r="812" spans="1:10" x14ac:dyDescent="0.25">
      <c r="A812" s="18">
        <v>811</v>
      </c>
      <c r="B812" s="31">
        <v>904601</v>
      </c>
      <c r="C812" s="32" t="s">
        <v>193</v>
      </c>
      <c r="D812" s="48" t="s">
        <v>8</v>
      </c>
      <c r="E812" s="79">
        <v>52845.340000000004</v>
      </c>
      <c r="F812" s="78">
        <v>97142.879000000001</v>
      </c>
      <c r="G812" s="93">
        <f t="shared" si="83"/>
        <v>52845.340000000004</v>
      </c>
      <c r="H812" s="93">
        <f>+E812-F812</f>
        <v>-44297.538999999997</v>
      </c>
      <c r="I812" s="104">
        <v>2</v>
      </c>
      <c r="J812" s="26">
        <f t="shared" si="86"/>
        <v>52845.340000000004</v>
      </c>
    </row>
    <row r="813" spans="1:10" ht="22.5" x14ac:dyDescent="0.25">
      <c r="A813" s="18">
        <v>812</v>
      </c>
      <c r="B813" s="31">
        <v>904602</v>
      </c>
      <c r="C813" s="32" t="s">
        <v>994</v>
      </c>
      <c r="D813" s="48" t="s">
        <v>8</v>
      </c>
      <c r="E813" s="79">
        <v>65236.380000000005</v>
      </c>
      <c r="F813" s="77" t="s">
        <v>1295</v>
      </c>
      <c r="G813" s="93">
        <f t="shared" si="83"/>
        <v>65236.380000000005</v>
      </c>
      <c r="H813" s="93" t="s">
        <v>1301</v>
      </c>
      <c r="I813" s="96" t="s">
        <v>1300</v>
      </c>
      <c r="J813" s="26">
        <f t="shared" si="86"/>
        <v>65236.380000000005</v>
      </c>
    </row>
    <row r="814" spans="1:10" ht="22.5" x14ac:dyDescent="0.25">
      <c r="A814" s="18">
        <v>813</v>
      </c>
      <c r="B814" s="31">
        <v>904702</v>
      </c>
      <c r="C814" s="32" t="s">
        <v>995</v>
      </c>
      <c r="D814" s="48" t="s">
        <v>8</v>
      </c>
      <c r="E814" s="79">
        <v>102531.78000000001</v>
      </c>
      <c r="F814" s="81" t="s">
        <v>1295</v>
      </c>
      <c r="G814" s="93">
        <f t="shared" si="83"/>
        <v>102531.78000000001</v>
      </c>
      <c r="H814" s="93" t="s">
        <v>1301</v>
      </c>
      <c r="I814" s="96" t="s">
        <v>1300</v>
      </c>
      <c r="J814" s="26">
        <f t="shared" si="86"/>
        <v>102531.78000000001</v>
      </c>
    </row>
    <row r="815" spans="1:10" ht="22.5" x14ac:dyDescent="0.25">
      <c r="A815" s="18">
        <v>814</v>
      </c>
      <c r="B815" s="31">
        <v>904704</v>
      </c>
      <c r="C815" s="32" t="s">
        <v>996</v>
      </c>
      <c r="D815" s="48" t="s">
        <v>8</v>
      </c>
      <c r="E815" s="79">
        <v>116000</v>
      </c>
      <c r="F815" s="81" t="s">
        <v>1295</v>
      </c>
      <c r="G815" s="93">
        <f t="shared" si="83"/>
        <v>116000</v>
      </c>
      <c r="H815" s="93" t="s">
        <v>1301</v>
      </c>
      <c r="I815" s="99" t="s">
        <v>1300</v>
      </c>
      <c r="J815" s="26">
        <f t="shared" si="86"/>
        <v>116000</v>
      </c>
    </row>
    <row r="816" spans="1:10" x14ac:dyDescent="0.25">
      <c r="A816" s="18">
        <v>815</v>
      </c>
      <c r="B816" s="31">
        <v>904705</v>
      </c>
      <c r="C816" s="32" t="s">
        <v>194</v>
      </c>
      <c r="D816" s="48" t="s">
        <v>8</v>
      </c>
      <c r="E816" s="79">
        <v>114000</v>
      </c>
      <c r="F816" s="82">
        <v>103921.829</v>
      </c>
      <c r="G816" s="93">
        <f t="shared" si="83"/>
        <v>103921.829</v>
      </c>
      <c r="H816" s="93">
        <f t="shared" ref="H816:H821" si="87">+E816-F816</f>
        <v>10078.171000000002</v>
      </c>
      <c r="I816" s="113">
        <v>4</v>
      </c>
      <c r="J816" s="26">
        <f t="shared" si="86"/>
        <v>103921.829</v>
      </c>
    </row>
    <row r="817" spans="1:10" x14ac:dyDescent="0.25">
      <c r="A817" s="18">
        <v>816</v>
      </c>
      <c r="B817" s="31">
        <v>904706</v>
      </c>
      <c r="C817" s="32" t="s">
        <v>195</v>
      </c>
      <c r="D817" s="48" t="s">
        <v>8</v>
      </c>
      <c r="E817" s="79">
        <v>108594.83000000002</v>
      </c>
      <c r="F817" s="82">
        <v>113637.273</v>
      </c>
      <c r="G817" s="93">
        <f t="shared" si="83"/>
        <v>108594.83000000002</v>
      </c>
      <c r="H817" s="93">
        <f t="shared" si="87"/>
        <v>-5042.4429999999847</v>
      </c>
      <c r="I817" s="109">
        <v>2</v>
      </c>
      <c r="J817" s="26">
        <f t="shared" si="86"/>
        <v>108594.83000000002</v>
      </c>
    </row>
    <row r="818" spans="1:10" x14ac:dyDescent="0.25">
      <c r="A818" s="18">
        <v>817</v>
      </c>
      <c r="B818" s="31">
        <v>904707</v>
      </c>
      <c r="C818" s="32" t="s">
        <v>196</v>
      </c>
      <c r="D818" s="48" t="s">
        <v>8</v>
      </c>
      <c r="E818" s="79">
        <v>353000</v>
      </c>
      <c r="F818" s="78">
        <v>192767.06299999999</v>
      </c>
      <c r="G818" s="93">
        <f t="shared" si="83"/>
        <v>192767.06299999999</v>
      </c>
      <c r="H818" s="93">
        <f t="shared" si="87"/>
        <v>160232.93700000001</v>
      </c>
      <c r="I818" s="114">
        <v>5</v>
      </c>
      <c r="J818" s="26">
        <f>+E818</f>
        <v>353000</v>
      </c>
    </row>
    <row r="819" spans="1:10" x14ac:dyDescent="0.25">
      <c r="A819" s="18">
        <v>818</v>
      </c>
      <c r="B819" s="31">
        <v>904720</v>
      </c>
      <c r="C819" s="32" t="s">
        <v>997</v>
      </c>
      <c r="D819" s="48" t="s">
        <v>8</v>
      </c>
      <c r="E819" s="79">
        <v>268000</v>
      </c>
      <c r="F819" s="78">
        <v>30382.308000000001</v>
      </c>
      <c r="G819" s="93">
        <f t="shared" si="83"/>
        <v>30382.308000000001</v>
      </c>
      <c r="H819" s="93">
        <f t="shared" si="87"/>
        <v>237617.69200000001</v>
      </c>
      <c r="I819" s="114">
        <v>5</v>
      </c>
      <c r="J819" s="26">
        <f>+E819</f>
        <v>268000</v>
      </c>
    </row>
    <row r="820" spans="1:10" x14ac:dyDescent="0.25">
      <c r="A820" s="18">
        <v>819</v>
      </c>
      <c r="B820" s="31">
        <v>904801</v>
      </c>
      <c r="C820" s="32" t="s">
        <v>197</v>
      </c>
      <c r="D820" s="48" t="s">
        <v>8</v>
      </c>
      <c r="E820" s="79">
        <v>63000</v>
      </c>
      <c r="F820" s="82">
        <v>74574.755999999994</v>
      </c>
      <c r="G820" s="93">
        <f t="shared" si="83"/>
        <v>63000</v>
      </c>
      <c r="H820" s="93">
        <f t="shared" si="87"/>
        <v>-11574.755999999994</v>
      </c>
      <c r="I820" s="119">
        <v>2</v>
      </c>
      <c r="J820" s="26">
        <f t="shared" ref="J820:J846" si="88">+G820</f>
        <v>63000</v>
      </c>
    </row>
    <row r="821" spans="1:10" x14ac:dyDescent="0.25">
      <c r="A821" s="18">
        <v>820</v>
      </c>
      <c r="B821" s="31">
        <v>904805</v>
      </c>
      <c r="C821" s="32" t="s">
        <v>198</v>
      </c>
      <c r="D821" s="48" t="s">
        <v>8</v>
      </c>
      <c r="E821" s="79">
        <v>87000</v>
      </c>
      <c r="F821" s="82">
        <v>327568.32299999997</v>
      </c>
      <c r="G821" s="93">
        <f t="shared" si="83"/>
        <v>87000</v>
      </c>
      <c r="H821" s="93">
        <f t="shared" si="87"/>
        <v>-240568.32299999997</v>
      </c>
      <c r="I821" s="104">
        <v>2</v>
      </c>
      <c r="J821" s="26">
        <f t="shared" si="88"/>
        <v>87000</v>
      </c>
    </row>
    <row r="822" spans="1:10" ht="22.5" x14ac:dyDescent="0.25">
      <c r="A822" s="18">
        <v>821</v>
      </c>
      <c r="B822" s="31">
        <v>904806</v>
      </c>
      <c r="C822" s="32" t="s">
        <v>998</v>
      </c>
      <c r="D822" s="48" t="s">
        <v>8</v>
      </c>
      <c r="E822" s="79">
        <v>133173.11000000002</v>
      </c>
      <c r="F822" s="77" t="s">
        <v>1295</v>
      </c>
      <c r="G822" s="93">
        <f t="shared" si="83"/>
        <v>133173.11000000002</v>
      </c>
      <c r="H822" s="93" t="s">
        <v>1301</v>
      </c>
      <c r="I822" s="96" t="s">
        <v>1300</v>
      </c>
      <c r="J822" s="26">
        <f t="shared" si="88"/>
        <v>133173.11000000002</v>
      </c>
    </row>
    <row r="823" spans="1:10" x14ac:dyDescent="0.25">
      <c r="A823" s="18">
        <v>822</v>
      </c>
      <c r="B823" s="31">
        <v>904807</v>
      </c>
      <c r="C823" s="32" t="s">
        <v>199</v>
      </c>
      <c r="D823" s="48" t="s">
        <v>8</v>
      </c>
      <c r="E823" s="79">
        <v>63000</v>
      </c>
      <c r="F823" s="78">
        <v>74804.925000000003</v>
      </c>
      <c r="G823" s="93">
        <f t="shared" si="83"/>
        <v>63000</v>
      </c>
      <c r="H823" s="93">
        <f t="shared" ref="H823:H832" si="89">+E823-F823</f>
        <v>-11804.925000000003</v>
      </c>
      <c r="I823" s="109">
        <v>2</v>
      </c>
      <c r="J823" s="26">
        <f t="shared" si="88"/>
        <v>63000</v>
      </c>
    </row>
    <row r="824" spans="1:10" x14ac:dyDescent="0.25">
      <c r="A824" s="18">
        <v>823</v>
      </c>
      <c r="B824" s="31">
        <v>904808</v>
      </c>
      <c r="C824" s="32" t="s">
        <v>200</v>
      </c>
      <c r="D824" s="48" t="s">
        <v>8</v>
      </c>
      <c r="E824" s="79">
        <v>71000</v>
      </c>
      <c r="F824" s="78">
        <v>65483.606</v>
      </c>
      <c r="G824" s="93">
        <f t="shared" si="83"/>
        <v>65483.606</v>
      </c>
      <c r="H824" s="93">
        <f t="shared" si="89"/>
        <v>5516.3940000000002</v>
      </c>
      <c r="I824" s="113">
        <v>4</v>
      </c>
      <c r="J824" s="26">
        <f t="shared" si="88"/>
        <v>65483.606</v>
      </c>
    </row>
    <row r="825" spans="1:10" ht="33.75" x14ac:dyDescent="0.25">
      <c r="A825" s="18">
        <v>824</v>
      </c>
      <c r="B825" s="31">
        <v>904809</v>
      </c>
      <c r="C825" s="32" t="s">
        <v>999</v>
      </c>
      <c r="D825" s="48" t="s">
        <v>8</v>
      </c>
      <c r="E825" s="79">
        <v>83000</v>
      </c>
      <c r="F825" s="82">
        <v>28540.955999999998</v>
      </c>
      <c r="G825" s="93">
        <f t="shared" si="83"/>
        <v>28540.955999999998</v>
      </c>
      <c r="H825" s="93">
        <f t="shared" si="89"/>
        <v>54459.044000000002</v>
      </c>
      <c r="I825" s="113">
        <v>4</v>
      </c>
      <c r="J825" s="26">
        <f t="shared" si="88"/>
        <v>28540.955999999998</v>
      </c>
    </row>
    <row r="826" spans="1:10" x14ac:dyDescent="0.25">
      <c r="A826" s="18">
        <v>825</v>
      </c>
      <c r="B826" s="31">
        <v>904812</v>
      </c>
      <c r="C826" s="32" t="s">
        <v>201</v>
      </c>
      <c r="D826" s="48" t="s">
        <v>8</v>
      </c>
      <c r="E826" s="79">
        <v>43409.400000000009</v>
      </c>
      <c r="F826" s="82">
        <v>64753.161</v>
      </c>
      <c r="G826" s="93">
        <f t="shared" si="83"/>
        <v>43409.400000000009</v>
      </c>
      <c r="H826" s="93">
        <f t="shared" si="89"/>
        <v>-21343.760999999991</v>
      </c>
      <c r="I826" s="104">
        <v>2</v>
      </c>
      <c r="J826" s="26">
        <f t="shared" si="88"/>
        <v>43409.400000000009</v>
      </c>
    </row>
    <row r="827" spans="1:10" x14ac:dyDescent="0.25">
      <c r="A827" s="18">
        <v>826</v>
      </c>
      <c r="B827" s="31">
        <v>904901</v>
      </c>
      <c r="C827" s="32" t="s">
        <v>202</v>
      </c>
      <c r="D827" s="48" t="s">
        <v>8</v>
      </c>
      <c r="E827" s="79">
        <v>79600</v>
      </c>
      <c r="F827" s="82">
        <v>108718.59299999999</v>
      </c>
      <c r="G827" s="93">
        <f t="shared" si="83"/>
        <v>79600</v>
      </c>
      <c r="H827" s="93">
        <f t="shared" si="89"/>
        <v>-29118.592999999993</v>
      </c>
      <c r="I827" s="109">
        <v>2</v>
      </c>
      <c r="J827" s="26">
        <f t="shared" si="88"/>
        <v>79600</v>
      </c>
    </row>
    <row r="828" spans="1:10" x14ac:dyDescent="0.25">
      <c r="A828" s="18">
        <v>827</v>
      </c>
      <c r="B828" s="31">
        <v>904902</v>
      </c>
      <c r="C828" s="32" t="s">
        <v>203</v>
      </c>
      <c r="D828" s="48" t="s">
        <v>8</v>
      </c>
      <c r="E828" s="79">
        <v>48891.62</v>
      </c>
      <c r="F828" s="82">
        <v>25088.420999999998</v>
      </c>
      <c r="G828" s="93">
        <f t="shared" si="83"/>
        <v>25088.420999999998</v>
      </c>
      <c r="H828" s="93">
        <f t="shared" si="89"/>
        <v>23803.199000000004</v>
      </c>
      <c r="I828" s="113">
        <v>4</v>
      </c>
      <c r="J828" s="26">
        <f t="shared" si="88"/>
        <v>25088.420999999998</v>
      </c>
    </row>
    <row r="829" spans="1:10" ht="22.5" x14ac:dyDescent="0.25">
      <c r="A829" s="18">
        <v>828</v>
      </c>
      <c r="B829" s="31">
        <v>904904</v>
      </c>
      <c r="C829" s="32" t="s">
        <v>204</v>
      </c>
      <c r="D829" s="48" t="s">
        <v>8</v>
      </c>
      <c r="E829" s="79">
        <v>63106.670000000006</v>
      </c>
      <c r="F829" s="82">
        <v>30037.58</v>
      </c>
      <c r="G829" s="93">
        <f t="shared" si="83"/>
        <v>30037.58</v>
      </c>
      <c r="H829" s="93">
        <f t="shared" si="89"/>
        <v>33069.090000000004</v>
      </c>
      <c r="I829" s="113">
        <v>4</v>
      </c>
      <c r="J829" s="26">
        <f t="shared" si="88"/>
        <v>30037.58</v>
      </c>
    </row>
    <row r="830" spans="1:10" x14ac:dyDescent="0.25">
      <c r="A830" s="18">
        <v>829</v>
      </c>
      <c r="B830" s="31">
        <v>904912</v>
      </c>
      <c r="C830" s="32" t="s">
        <v>205</v>
      </c>
      <c r="D830" s="48" t="s">
        <v>8</v>
      </c>
      <c r="E830" s="79">
        <v>108594.83000000002</v>
      </c>
      <c r="F830" s="82">
        <v>51902.584000000003</v>
      </c>
      <c r="G830" s="93">
        <f t="shared" si="83"/>
        <v>51902.584000000003</v>
      </c>
      <c r="H830" s="93">
        <f t="shared" si="89"/>
        <v>56692.246000000014</v>
      </c>
      <c r="I830" s="113">
        <v>4</v>
      </c>
      <c r="J830" s="26">
        <f t="shared" si="88"/>
        <v>51902.584000000003</v>
      </c>
    </row>
    <row r="831" spans="1:10" x14ac:dyDescent="0.25">
      <c r="A831" s="18">
        <v>830</v>
      </c>
      <c r="B831" s="31">
        <v>904920</v>
      </c>
      <c r="C831" s="32" t="s">
        <v>206</v>
      </c>
      <c r="D831" s="48" t="s">
        <v>8</v>
      </c>
      <c r="E831" s="79">
        <v>72562.990000000005</v>
      </c>
      <c r="F831" s="78">
        <v>38553.832999999999</v>
      </c>
      <c r="G831" s="93">
        <f t="shared" si="83"/>
        <v>38553.832999999999</v>
      </c>
      <c r="H831" s="93">
        <f t="shared" si="89"/>
        <v>34009.157000000007</v>
      </c>
      <c r="I831" s="113">
        <v>4</v>
      </c>
      <c r="J831" s="26">
        <f t="shared" si="88"/>
        <v>38553.832999999999</v>
      </c>
    </row>
    <row r="832" spans="1:10" x14ac:dyDescent="0.25">
      <c r="A832" s="18">
        <v>831</v>
      </c>
      <c r="B832" s="31">
        <v>904921</v>
      </c>
      <c r="C832" s="32" t="s">
        <v>207</v>
      </c>
      <c r="D832" s="48" t="s">
        <v>8</v>
      </c>
      <c r="E832" s="79">
        <v>39200</v>
      </c>
      <c r="F832" s="82">
        <v>27275.552</v>
      </c>
      <c r="G832" s="93">
        <f t="shared" si="83"/>
        <v>27275.552</v>
      </c>
      <c r="H832" s="93">
        <f t="shared" si="89"/>
        <v>11924.448</v>
      </c>
      <c r="I832" s="113">
        <v>4</v>
      </c>
      <c r="J832" s="26">
        <f t="shared" si="88"/>
        <v>27275.552</v>
      </c>
    </row>
    <row r="833" spans="1:10" ht="22.5" x14ac:dyDescent="0.25">
      <c r="A833" s="18">
        <v>832</v>
      </c>
      <c r="B833" s="31">
        <v>904922</v>
      </c>
      <c r="C833" s="32" t="s">
        <v>1000</v>
      </c>
      <c r="D833" s="48" t="s">
        <v>8</v>
      </c>
      <c r="E833" s="79">
        <v>33229.590000000004</v>
      </c>
      <c r="F833" s="81" t="s">
        <v>1295</v>
      </c>
      <c r="G833" s="93">
        <f t="shared" si="83"/>
        <v>33229.590000000004</v>
      </c>
      <c r="H833" s="93" t="s">
        <v>1301</v>
      </c>
      <c r="I833" s="96" t="s">
        <v>1300</v>
      </c>
      <c r="J833" s="26">
        <f t="shared" si="88"/>
        <v>33229.590000000004</v>
      </c>
    </row>
    <row r="834" spans="1:10" ht="22.5" x14ac:dyDescent="0.25">
      <c r="A834" s="18">
        <v>833</v>
      </c>
      <c r="B834" s="31">
        <v>904923</v>
      </c>
      <c r="C834" s="32" t="s">
        <v>1001</v>
      </c>
      <c r="D834" s="48" t="s">
        <v>8</v>
      </c>
      <c r="E834" s="79">
        <v>58000</v>
      </c>
      <c r="F834" s="81" t="s">
        <v>1295</v>
      </c>
      <c r="G834" s="93">
        <f t="shared" si="83"/>
        <v>58000</v>
      </c>
      <c r="H834" s="93" t="s">
        <v>1301</v>
      </c>
      <c r="I834" s="99" t="s">
        <v>1300</v>
      </c>
      <c r="J834" s="26">
        <f t="shared" si="88"/>
        <v>58000</v>
      </c>
    </row>
    <row r="835" spans="1:10" x14ac:dyDescent="0.25">
      <c r="A835" s="18">
        <v>834</v>
      </c>
      <c r="B835" s="31">
        <v>904924</v>
      </c>
      <c r="C835" s="32" t="s">
        <v>208</v>
      </c>
      <c r="D835" s="48" t="s">
        <v>8</v>
      </c>
      <c r="E835" s="79">
        <v>35000</v>
      </c>
      <c r="F835" s="82">
        <v>30842.646000000001</v>
      </c>
      <c r="G835" s="93">
        <f t="shared" si="83"/>
        <v>30842.646000000001</v>
      </c>
      <c r="H835" s="93">
        <f>+E835-F835</f>
        <v>4157.3539999999994</v>
      </c>
      <c r="I835" s="113">
        <v>4</v>
      </c>
      <c r="J835" s="26">
        <f t="shared" si="88"/>
        <v>30842.646000000001</v>
      </c>
    </row>
    <row r="836" spans="1:10" x14ac:dyDescent="0.25">
      <c r="A836" s="18">
        <v>835</v>
      </c>
      <c r="B836" s="31">
        <v>904925</v>
      </c>
      <c r="C836" s="32" t="s">
        <v>209</v>
      </c>
      <c r="D836" s="48" t="s">
        <v>8</v>
      </c>
      <c r="E836" s="79">
        <v>38375.540000000008</v>
      </c>
      <c r="F836" s="82">
        <v>27275.552</v>
      </c>
      <c r="G836" s="93">
        <f t="shared" si="83"/>
        <v>27275.552</v>
      </c>
      <c r="H836" s="93">
        <f>+E836-F836</f>
        <v>11099.988000000008</v>
      </c>
      <c r="I836" s="113">
        <v>4</v>
      </c>
      <c r="J836" s="26">
        <f t="shared" si="88"/>
        <v>27275.552</v>
      </c>
    </row>
    <row r="837" spans="1:10" x14ac:dyDescent="0.25">
      <c r="A837" s="18">
        <v>836</v>
      </c>
      <c r="B837" s="31">
        <v>905201</v>
      </c>
      <c r="C837" s="32" t="s">
        <v>210</v>
      </c>
      <c r="D837" s="48" t="s">
        <v>8</v>
      </c>
      <c r="E837" s="79">
        <v>45049.990000000005</v>
      </c>
      <c r="F837" s="82">
        <v>31878.932000000001</v>
      </c>
      <c r="G837" s="93">
        <f t="shared" si="83"/>
        <v>31878.932000000001</v>
      </c>
      <c r="H837" s="93">
        <f>+E837-F837</f>
        <v>13171.058000000005</v>
      </c>
      <c r="I837" s="113">
        <v>4</v>
      </c>
      <c r="J837" s="26">
        <f t="shared" si="88"/>
        <v>31878.932000000001</v>
      </c>
    </row>
    <row r="838" spans="1:10" x14ac:dyDescent="0.25">
      <c r="A838" s="18">
        <v>837</v>
      </c>
      <c r="B838" s="31">
        <v>905202</v>
      </c>
      <c r="C838" s="32" t="s">
        <v>1002</v>
      </c>
      <c r="D838" s="48" t="s">
        <v>8</v>
      </c>
      <c r="E838" s="79">
        <v>160000</v>
      </c>
      <c r="F838" s="82">
        <v>159316.886</v>
      </c>
      <c r="G838" s="93">
        <f t="shared" si="83"/>
        <v>159316.886</v>
      </c>
      <c r="H838" s="93">
        <f>+E838-F838</f>
        <v>683.1140000000014</v>
      </c>
      <c r="I838" s="113">
        <v>4</v>
      </c>
      <c r="J838" s="26">
        <f t="shared" si="88"/>
        <v>159316.886</v>
      </c>
    </row>
    <row r="839" spans="1:10" ht="22.5" x14ac:dyDescent="0.25">
      <c r="A839" s="18">
        <v>838</v>
      </c>
      <c r="B839" s="31">
        <v>905203</v>
      </c>
      <c r="C839" s="32" t="s">
        <v>1003</v>
      </c>
      <c r="D839" s="48" t="s">
        <v>8</v>
      </c>
      <c r="E839" s="79">
        <v>116000</v>
      </c>
      <c r="F839" s="81" t="s">
        <v>1295</v>
      </c>
      <c r="G839" s="93">
        <f t="shared" si="83"/>
        <v>116000</v>
      </c>
      <c r="H839" s="93" t="s">
        <v>1301</v>
      </c>
      <c r="I839" s="96" t="s">
        <v>1300</v>
      </c>
      <c r="J839" s="26">
        <f t="shared" si="88"/>
        <v>116000</v>
      </c>
    </row>
    <row r="840" spans="1:10" ht="22.5" x14ac:dyDescent="0.25">
      <c r="A840" s="18">
        <v>839</v>
      </c>
      <c r="B840" s="31">
        <v>905204</v>
      </c>
      <c r="C840" s="32" t="s">
        <v>1004</v>
      </c>
      <c r="D840" s="48" t="s">
        <v>8</v>
      </c>
      <c r="E840" s="79">
        <v>39200</v>
      </c>
      <c r="F840" s="81" t="s">
        <v>1295</v>
      </c>
      <c r="G840" s="93">
        <f t="shared" si="83"/>
        <v>39200</v>
      </c>
      <c r="H840" s="93" t="s">
        <v>1301</v>
      </c>
      <c r="I840" s="96" t="s">
        <v>1300</v>
      </c>
      <c r="J840" s="26">
        <f t="shared" si="88"/>
        <v>39200</v>
      </c>
    </row>
    <row r="841" spans="1:10" ht="22.5" x14ac:dyDescent="0.25">
      <c r="A841" s="18">
        <v>840</v>
      </c>
      <c r="B841" s="31">
        <v>905205</v>
      </c>
      <c r="C841" s="32" t="s">
        <v>1005</v>
      </c>
      <c r="D841" s="48" t="s">
        <v>8</v>
      </c>
      <c r="E841" s="79">
        <v>41789.19</v>
      </c>
      <c r="F841" s="81" t="s">
        <v>1295</v>
      </c>
      <c r="G841" s="93">
        <f t="shared" si="83"/>
        <v>41789.19</v>
      </c>
      <c r="H841" s="93" t="s">
        <v>1301</v>
      </c>
      <c r="I841" s="99" t="s">
        <v>1300</v>
      </c>
      <c r="J841" s="26">
        <f t="shared" si="88"/>
        <v>41789.19</v>
      </c>
    </row>
    <row r="842" spans="1:10" x14ac:dyDescent="0.25">
      <c r="A842" s="18">
        <v>841</v>
      </c>
      <c r="B842" s="31">
        <v>905206</v>
      </c>
      <c r="C842" s="32" t="s">
        <v>211</v>
      </c>
      <c r="D842" s="48" t="s">
        <v>8</v>
      </c>
      <c r="E842" s="79">
        <v>41789.19</v>
      </c>
      <c r="F842" s="78">
        <v>33604.673999999999</v>
      </c>
      <c r="G842" s="93">
        <f t="shared" si="83"/>
        <v>33604.673999999999</v>
      </c>
      <c r="H842" s="93">
        <f>+E842-F842</f>
        <v>8184.5160000000033</v>
      </c>
      <c r="I842" s="113">
        <v>4</v>
      </c>
      <c r="J842" s="26">
        <f t="shared" si="88"/>
        <v>33604.673999999999</v>
      </c>
    </row>
    <row r="843" spans="1:10" ht="22.5" x14ac:dyDescent="0.25">
      <c r="A843" s="18">
        <v>842</v>
      </c>
      <c r="B843" s="31">
        <v>905210</v>
      </c>
      <c r="C843" s="32" t="s">
        <v>1006</v>
      </c>
      <c r="D843" s="48" t="s">
        <v>8</v>
      </c>
      <c r="E843" s="79">
        <v>108000</v>
      </c>
      <c r="F843" s="77" t="s">
        <v>1295</v>
      </c>
      <c r="G843" s="93">
        <f t="shared" si="83"/>
        <v>108000</v>
      </c>
      <c r="H843" s="93" t="s">
        <v>1301</v>
      </c>
      <c r="I843" s="99" t="s">
        <v>1300</v>
      </c>
      <c r="J843" s="26">
        <f t="shared" si="88"/>
        <v>108000</v>
      </c>
    </row>
    <row r="844" spans="1:10" x14ac:dyDescent="0.25">
      <c r="A844" s="18">
        <v>843</v>
      </c>
      <c r="B844" s="31">
        <v>905213</v>
      </c>
      <c r="C844" s="32" t="s">
        <v>1007</v>
      </c>
      <c r="D844" s="48" t="s">
        <v>8</v>
      </c>
      <c r="E844" s="79">
        <v>49000</v>
      </c>
      <c r="F844" s="82">
        <v>41890.758000000002</v>
      </c>
      <c r="G844" s="93">
        <f t="shared" si="83"/>
        <v>41890.758000000002</v>
      </c>
      <c r="H844" s="93">
        <f>+E844-F844</f>
        <v>7109.2419999999984</v>
      </c>
      <c r="I844" s="113">
        <v>4</v>
      </c>
      <c r="J844" s="26">
        <f t="shared" si="88"/>
        <v>41890.758000000002</v>
      </c>
    </row>
    <row r="845" spans="1:10" x14ac:dyDescent="0.25">
      <c r="A845" s="18">
        <v>844</v>
      </c>
      <c r="B845" s="31">
        <v>905214</v>
      </c>
      <c r="C845" s="32" t="s">
        <v>1008</v>
      </c>
      <c r="D845" s="48" t="s">
        <v>8</v>
      </c>
      <c r="E845" s="79">
        <v>59000</v>
      </c>
      <c r="F845" s="82">
        <v>46839.917000000001</v>
      </c>
      <c r="G845" s="93">
        <f t="shared" si="83"/>
        <v>46839.917000000001</v>
      </c>
      <c r="H845" s="93">
        <f>+E845-F845</f>
        <v>12160.082999999999</v>
      </c>
      <c r="I845" s="113">
        <v>4</v>
      </c>
      <c r="J845" s="26">
        <f t="shared" si="88"/>
        <v>46839.917000000001</v>
      </c>
    </row>
    <row r="846" spans="1:10" ht="22.5" x14ac:dyDescent="0.25">
      <c r="A846" s="18">
        <v>845</v>
      </c>
      <c r="B846" s="31">
        <v>905301</v>
      </c>
      <c r="C846" s="32" t="s">
        <v>1009</v>
      </c>
      <c r="D846" s="48" t="s">
        <v>8</v>
      </c>
      <c r="E846" s="79">
        <v>124000</v>
      </c>
      <c r="F846" s="82">
        <v>113933.655</v>
      </c>
      <c r="G846" s="93">
        <f t="shared" si="83"/>
        <v>113933.655</v>
      </c>
      <c r="H846" s="93">
        <f>+E846-F846</f>
        <v>10066.345000000001</v>
      </c>
      <c r="I846" s="118">
        <v>4</v>
      </c>
      <c r="J846" s="26">
        <f t="shared" si="88"/>
        <v>113933.655</v>
      </c>
    </row>
    <row r="847" spans="1:10" ht="22.5" x14ac:dyDescent="0.25">
      <c r="A847" s="18">
        <v>846</v>
      </c>
      <c r="B847" s="31">
        <v>905305</v>
      </c>
      <c r="C847" s="32" t="s">
        <v>212</v>
      </c>
      <c r="D847" s="48" t="s">
        <v>8</v>
      </c>
      <c r="E847" s="79">
        <v>251000</v>
      </c>
      <c r="F847" s="82">
        <v>93218.445000000007</v>
      </c>
      <c r="G847" s="93">
        <f t="shared" si="83"/>
        <v>93218.445000000007</v>
      </c>
      <c r="H847" s="93">
        <f>+E847-F847</f>
        <v>157781.55499999999</v>
      </c>
      <c r="I847" s="114">
        <v>5</v>
      </c>
      <c r="J847" s="26">
        <f>+E847</f>
        <v>251000</v>
      </c>
    </row>
    <row r="848" spans="1:10" ht="22.5" x14ac:dyDescent="0.25">
      <c r="A848" s="18">
        <v>847</v>
      </c>
      <c r="B848" s="31">
        <v>905310</v>
      </c>
      <c r="C848" s="32" t="s">
        <v>1010</v>
      </c>
      <c r="D848" s="48" t="s">
        <v>8</v>
      </c>
      <c r="E848" s="79">
        <v>79600</v>
      </c>
      <c r="F848" s="77" t="s">
        <v>1295</v>
      </c>
      <c r="G848" s="93">
        <f t="shared" si="83"/>
        <v>79600</v>
      </c>
      <c r="H848" s="93" t="s">
        <v>1301</v>
      </c>
      <c r="I848" s="121" t="s">
        <v>1300</v>
      </c>
      <c r="J848" s="26">
        <f>+G848</f>
        <v>79600</v>
      </c>
    </row>
    <row r="849" spans="1:10" x14ac:dyDescent="0.25">
      <c r="A849" s="18">
        <v>848</v>
      </c>
      <c r="B849" s="31">
        <v>905312</v>
      </c>
      <c r="C849" s="32" t="s">
        <v>213</v>
      </c>
      <c r="D849" s="48" t="s">
        <v>8</v>
      </c>
      <c r="E849" s="79">
        <v>19600</v>
      </c>
      <c r="F849" s="78">
        <v>22211.308499999999</v>
      </c>
      <c r="G849" s="93">
        <f t="shared" ref="G849:G912" si="90">+MIN(E849:F849)</f>
        <v>19600</v>
      </c>
      <c r="H849" s="93">
        <f>+E849-F849</f>
        <v>-2611.3084999999992</v>
      </c>
      <c r="I849" s="109">
        <v>2</v>
      </c>
      <c r="J849" s="26">
        <f>+G849</f>
        <v>19600</v>
      </c>
    </row>
    <row r="850" spans="1:10" x14ac:dyDescent="0.25">
      <c r="A850" s="18">
        <v>849</v>
      </c>
      <c r="B850" s="31">
        <v>905410</v>
      </c>
      <c r="C850" s="32" t="s">
        <v>1011</v>
      </c>
      <c r="D850" s="48" t="s">
        <v>8</v>
      </c>
      <c r="E850" s="79">
        <v>110000</v>
      </c>
      <c r="F850" s="78">
        <v>100583.853</v>
      </c>
      <c r="G850" s="93">
        <f t="shared" si="90"/>
        <v>100583.853</v>
      </c>
      <c r="H850" s="93">
        <f>+E850-F850</f>
        <v>9416.1469999999972</v>
      </c>
      <c r="I850" s="113">
        <v>4</v>
      </c>
      <c r="J850" s="26">
        <f>+G850</f>
        <v>100583.853</v>
      </c>
    </row>
    <row r="851" spans="1:10" ht="22.5" x14ac:dyDescent="0.25">
      <c r="A851" s="18">
        <v>850</v>
      </c>
      <c r="B851" s="31">
        <v>905502</v>
      </c>
      <c r="C851" s="32" t="s">
        <v>1012</v>
      </c>
      <c r="D851" s="48" t="s">
        <v>8</v>
      </c>
      <c r="E851" s="79">
        <v>143000</v>
      </c>
      <c r="F851" s="82">
        <v>132347.17499999999</v>
      </c>
      <c r="G851" s="93">
        <f t="shared" si="90"/>
        <v>132347.17499999999</v>
      </c>
      <c r="H851" s="93">
        <f>+E851-F851</f>
        <v>10652.825000000012</v>
      </c>
      <c r="I851" s="118">
        <v>4</v>
      </c>
      <c r="J851" s="26">
        <f>+G851</f>
        <v>132347.17499999999</v>
      </c>
    </row>
    <row r="852" spans="1:10" ht="22.5" x14ac:dyDescent="0.25">
      <c r="A852" s="18">
        <v>851</v>
      </c>
      <c r="B852" s="31">
        <v>905503</v>
      </c>
      <c r="C852" s="32" t="s">
        <v>1013</v>
      </c>
      <c r="D852" s="48" t="s">
        <v>8</v>
      </c>
      <c r="E852" s="79">
        <v>217000</v>
      </c>
      <c r="F852" s="78">
        <v>55356.17</v>
      </c>
      <c r="G852" s="93">
        <f t="shared" si="90"/>
        <v>55356.17</v>
      </c>
      <c r="H852" s="93">
        <f>+E852-F852</f>
        <v>161643.83000000002</v>
      </c>
      <c r="I852" s="114">
        <v>5</v>
      </c>
      <c r="J852" s="26">
        <f>+E852</f>
        <v>217000</v>
      </c>
    </row>
    <row r="853" spans="1:10" ht="22.5" x14ac:dyDescent="0.25">
      <c r="A853" s="18">
        <v>852</v>
      </c>
      <c r="B853" s="31">
        <v>905603</v>
      </c>
      <c r="C853" s="32" t="s">
        <v>1014</v>
      </c>
      <c r="D853" s="48" t="s">
        <v>8</v>
      </c>
      <c r="E853" s="79">
        <v>68700</v>
      </c>
      <c r="F853" s="81" t="s">
        <v>1295</v>
      </c>
      <c r="G853" s="93">
        <f t="shared" si="90"/>
        <v>68700</v>
      </c>
      <c r="H853" s="93" t="s">
        <v>1301</v>
      </c>
      <c r="I853" s="121" t="s">
        <v>1300</v>
      </c>
      <c r="J853" s="26">
        <f t="shared" ref="J853:J884" si="91">+G853</f>
        <v>68700</v>
      </c>
    </row>
    <row r="854" spans="1:10" x14ac:dyDescent="0.25">
      <c r="A854" s="18">
        <v>853</v>
      </c>
      <c r="B854" s="31">
        <v>905704</v>
      </c>
      <c r="C854" s="32" t="s">
        <v>1015</v>
      </c>
      <c r="D854" s="48" t="s">
        <v>8</v>
      </c>
      <c r="E854" s="79">
        <v>94000</v>
      </c>
      <c r="F854" s="82">
        <v>102916.022</v>
      </c>
      <c r="G854" s="93">
        <f t="shared" si="90"/>
        <v>94000</v>
      </c>
      <c r="H854" s="93">
        <f t="shared" ref="H854:H859" si="92">+E854-F854</f>
        <v>-8916.0219999999972</v>
      </c>
      <c r="I854" s="104">
        <v>2</v>
      </c>
      <c r="J854" s="26">
        <f t="shared" si="91"/>
        <v>94000</v>
      </c>
    </row>
    <row r="855" spans="1:10" x14ac:dyDescent="0.25">
      <c r="A855" s="18">
        <v>854</v>
      </c>
      <c r="B855" s="31">
        <v>905706</v>
      </c>
      <c r="C855" s="32" t="s">
        <v>214</v>
      </c>
      <c r="D855" s="48" t="s">
        <v>8</v>
      </c>
      <c r="E855" s="79">
        <v>35000</v>
      </c>
      <c r="F855" s="82">
        <v>58125.555</v>
      </c>
      <c r="G855" s="93">
        <f t="shared" si="90"/>
        <v>35000</v>
      </c>
      <c r="H855" s="93">
        <f t="shared" si="92"/>
        <v>-23125.555</v>
      </c>
      <c r="I855" s="104">
        <v>2</v>
      </c>
      <c r="J855" s="26">
        <f t="shared" si="91"/>
        <v>35000</v>
      </c>
    </row>
    <row r="856" spans="1:10" x14ac:dyDescent="0.25">
      <c r="A856" s="18">
        <v>855</v>
      </c>
      <c r="B856" s="31">
        <v>905707</v>
      </c>
      <c r="C856" s="32" t="s">
        <v>1016</v>
      </c>
      <c r="D856" s="48" t="s">
        <v>8</v>
      </c>
      <c r="E856" s="79">
        <v>82000</v>
      </c>
      <c r="F856" s="82">
        <v>82860.84</v>
      </c>
      <c r="G856" s="93">
        <f t="shared" si="90"/>
        <v>82000</v>
      </c>
      <c r="H856" s="93">
        <f t="shared" si="92"/>
        <v>-860.83999999999651</v>
      </c>
      <c r="I856" s="104">
        <v>2</v>
      </c>
      <c r="J856" s="26">
        <f t="shared" si="91"/>
        <v>82000</v>
      </c>
    </row>
    <row r="857" spans="1:10" x14ac:dyDescent="0.25">
      <c r="A857" s="18">
        <v>856</v>
      </c>
      <c r="B857" s="31">
        <v>905711</v>
      </c>
      <c r="C857" s="32" t="s">
        <v>1017</v>
      </c>
      <c r="D857" s="48" t="s">
        <v>8</v>
      </c>
      <c r="E857" s="79">
        <v>89000</v>
      </c>
      <c r="F857" s="78">
        <v>89765.91</v>
      </c>
      <c r="G857" s="93">
        <f t="shared" si="90"/>
        <v>89000</v>
      </c>
      <c r="H857" s="93">
        <f t="shared" si="92"/>
        <v>-765.91000000000349</v>
      </c>
      <c r="I857" s="109">
        <v>2</v>
      </c>
      <c r="J857" s="26">
        <f t="shared" si="91"/>
        <v>89000</v>
      </c>
    </row>
    <row r="858" spans="1:10" x14ac:dyDescent="0.25">
      <c r="A858" s="18">
        <v>857</v>
      </c>
      <c r="B858" s="31">
        <v>905716</v>
      </c>
      <c r="C858" s="32" t="s">
        <v>215</v>
      </c>
      <c r="D858" s="48" t="s">
        <v>8</v>
      </c>
      <c r="E858" s="79">
        <v>94000</v>
      </c>
      <c r="F858" s="82">
        <v>86313.375</v>
      </c>
      <c r="G858" s="93">
        <f t="shared" si="90"/>
        <v>86313.375</v>
      </c>
      <c r="H858" s="93">
        <f t="shared" si="92"/>
        <v>7686.625</v>
      </c>
      <c r="I858" s="113">
        <v>4</v>
      </c>
      <c r="J858" s="26">
        <f t="shared" si="91"/>
        <v>86313.375</v>
      </c>
    </row>
    <row r="859" spans="1:10" x14ac:dyDescent="0.25">
      <c r="A859" s="18">
        <v>858</v>
      </c>
      <c r="B859" s="31">
        <v>905717</v>
      </c>
      <c r="C859" s="32" t="s">
        <v>1018</v>
      </c>
      <c r="D859" s="48" t="s">
        <v>8</v>
      </c>
      <c r="E859" s="79">
        <v>39200</v>
      </c>
      <c r="F859" s="82">
        <v>34525.35</v>
      </c>
      <c r="G859" s="93">
        <f t="shared" si="90"/>
        <v>34525.35</v>
      </c>
      <c r="H859" s="93">
        <f t="shared" si="92"/>
        <v>4674.6500000000015</v>
      </c>
      <c r="I859" s="113">
        <v>4</v>
      </c>
      <c r="J859" s="26">
        <f t="shared" si="91"/>
        <v>34525.35</v>
      </c>
    </row>
    <row r="860" spans="1:10" ht="22.5" x14ac:dyDescent="0.25">
      <c r="A860" s="18">
        <v>859</v>
      </c>
      <c r="B860" s="31">
        <v>905719</v>
      </c>
      <c r="C860" s="32" t="s">
        <v>1019</v>
      </c>
      <c r="D860" s="48" t="s">
        <v>8</v>
      </c>
      <c r="E860" s="79">
        <v>99000</v>
      </c>
      <c r="F860" s="81" t="s">
        <v>1295</v>
      </c>
      <c r="G860" s="93">
        <f t="shared" si="90"/>
        <v>99000</v>
      </c>
      <c r="H860" s="93" t="s">
        <v>1301</v>
      </c>
      <c r="I860" s="96" t="s">
        <v>1300</v>
      </c>
      <c r="J860" s="26">
        <f t="shared" si="91"/>
        <v>99000</v>
      </c>
    </row>
    <row r="861" spans="1:10" ht="22.5" x14ac:dyDescent="0.25">
      <c r="A861" s="18">
        <v>860</v>
      </c>
      <c r="B861" s="31">
        <v>905722</v>
      </c>
      <c r="C861" s="32" t="s">
        <v>1020</v>
      </c>
      <c r="D861" s="48" t="s">
        <v>8</v>
      </c>
      <c r="E861" s="79">
        <v>108000</v>
      </c>
      <c r="F861" s="81" t="s">
        <v>1295</v>
      </c>
      <c r="G861" s="93">
        <f t="shared" si="90"/>
        <v>108000</v>
      </c>
      <c r="H861" s="93" t="s">
        <v>1301</v>
      </c>
      <c r="I861" s="99" t="s">
        <v>1300</v>
      </c>
      <c r="J861" s="26">
        <f t="shared" si="91"/>
        <v>108000</v>
      </c>
    </row>
    <row r="862" spans="1:10" x14ac:dyDescent="0.25">
      <c r="A862" s="18">
        <v>861</v>
      </c>
      <c r="B862" s="31">
        <v>905724</v>
      </c>
      <c r="C862" s="32" t="s">
        <v>216</v>
      </c>
      <c r="D862" s="48" t="s">
        <v>8</v>
      </c>
      <c r="E862" s="79">
        <v>32700</v>
      </c>
      <c r="F862" s="78">
        <v>31308.239000000001</v>
      </c>
      <c r="G862" s="93">
        <f t="shared" si="90"/>
        <v>31308.239000000001</v>
      </c>
      <c r="H862" s="93">
        <f t="shared" ref="H862:H867" si="93">+E862-F862</f>
        <v>1391.7609999999986</v>
      </c>
      <c r="I862" s="113">
        <v>4</v>
      </c>
      <c r="J862" s="26">
        <f t="shared" si="91"/>
        <v>31308.239000000001</v>
      </c>
    </row>
    <row r="863" spans="1:10" x14ac:dyDescent="0.25">
      <c r="A863" s="18">
        <v>862</v>
      </c>
      <c r="B863" s="31">
        <v>905726</v>
      </c>
      <c r="C863" s="32" t="s">
        <v>1021</v>
      </c>
      <c r="D863" s="48" t="s">
        <v>8</v>
      </c>
      <c r="E863" s="79">
        <v>183000</v>
      </c>
      <c r="F863" s="82">
        <v>97821.824999999997</v>
      </c>
      <c r="G863" s="93">
        <f t="shared" si="90"/>
        <v>97821.824999999997</v>
      </c>
      <c r="H863" s="93">
        <f t="shared" si="93"/>
        <v>85178.175000000003</v>
      </c>
      <c r="I863" s="113">
        <v>4</v>
      </c>
      <c r="J863" s="26">
        <f t="shared" si="91"/>
        <v>97821.824999999997</v>
      </c>
    </row>
    <row r="864" spans="1:10" x14ac:dyDescent="0.25">
      <c r="A864" s="18">
        <v>863</v>
      </c>
      <c r="B864" s="31">
        <v>905727</v>
      </c>
      <c r="C864" s="32" t="s">
        <v>217</v>
      </c>
      <c r="D864" s="48" t="s">
        <v>8</v>
      </c>
      <c r="E864" s="79">
        <v>125000</v>
      </c>
      <c r="F864" s="82">
        <v>100814.022</v>
      </c>
      <c r="G864" s="93">
        <f t="shared" si="90"/>
        <v>100814.022</v>
      </c>
      <c r="H864" s="93">
        <f t="shared" si="93"/>
        <v>24185.978000000003</v>
      </c>
      <c r="I864" s="113">
        <v>4</v>
      </c>
      <c r="J864" s="26">
        <f t="shared" si="91"/>
        <v>100814.022</v>
      </c>
    </row>
    <row r="865" spans="1:10" x14ac:dyDescent="0.25">
      <c r="A865" s="18">
        <v>864</v>
      </c>
      <c r="B865" s="31">
        <v>905731</v>
      </c>
      <c r="C865" s="32" t="s">
        <v>218</v>
      </c>
      <c r="D865" s="48" t="s">
        <v>8</v>
      </c>
      <c r="E865" s="79">
        <v>106000</v>
      </c>
      <c r="F865" s="82">
        <v>61915.461000000003</v>
      </c>
      <c r="G865" s="93">
        <f t="shared" si="90"/>
        <v>61915.461000000003</v>
      </c>
      <c r="H865" s="93">
        <f t="shared" si="93"/>
        <v>44084.538999999997</v>
      </c>
      <c r="I865" s="113">
        <v>4</v>
      </c>
      <c r="J865" s="26">
        <f t="shared" si="91"/>
        <v>61915.461000000003</v>
      </c>
    </row>
    <row r="866" spans="1:10" ht="22.5" x14ac:dyDescent="0.25">
      <c r="A866" s="18">
        <v>865</v>
      </c>
      <c r="B866" s="31">
        <v>905734</v>
      </c>
      <c r="C866" s="32" t="s">
        <v>1022</v>
      </c>
      <c r="D866" s="48" t="s">
        <v>8</v>
      </c>
      <c r="E866" s="79">
        <v>75000</v>
      </c>
      <c r="F866" s="82">
        <v>87281.346000000005</v>
      </c>
      <c r="G866" s="93">
        <f t="shared" si="90"/>
        <v>75000</v>
      </c>
      <c r="H866" s="93">
        <f t="shared" si="93"/>
        <v>-12281.346000000005</v>
      </c>
      <c r="I866" s="109">
        <v>2</v>
      </c>
      <c r="J866" s="26">
        <f t="shared" si="91"/>
        <v>75000</v>
      </c>
    </row>
    <row r="867" spans="1:10" ht="22.5" x14ac:dyDescent="0.25">
      <c r="A867" s="18">
        <v>866</v>
      </c>
      <c r="B867" s="31">
        <v>905736</v>
      </c>
      <c r="C867" s="32" t="s">
        <v>219</v>
      </c>
      <c r="D867" s="48" t="s">
        <v>8</v>
      </c>
      <c r="E867" s="79">
        <v>65400</v>
      </c>
      <c r="F867" s="82">
        <v>56391.404999999999</v>
      </c>
      <c r="G867" s="93">
        <f t="shared" si="90"/>
        <v>56391.404999999999</v>
      </c>
      <c r="H867" s="93">
        <f t="shared" si="93"/>
        <v>9008.5950000000012</v>
      </c>
      <c r="I867" s="113">
        <v>4</v>
      </c>
      <c r="J867" s="26">
        <f t="shared" si="91"/>
        <v>56391.404999999999</v>
      </c>
    </row>
    <row r="868" spans="1:10" ht="22.5" x14ac:dyDescent="0.25">
      <c r="A868" s="18">
        <v>867</v>
      </c>
      <c r="B868" s="31">
        <v>905738</v>
      </c>
      <c r="C868" s="32" t="s">
        <v>1023</v>
      </c>
      <c r="D868" s="48" t="s">
        <v>8</v>
      </c>
      <c r="E868" s="79">
        <v>89000</v>
      </c>
      <c r="F868" s="81" t="s">
        <v>1295</v>
      </c>
      <c r="G868" s="93">
        <f t="shared" si="90"/>
        <v>89000</v>
      </c>
      <c r="H868" s="93" t="s">
        <v>1301</v>
      </c>
      <c r="I868" s="99" t="s">
        <v>1300</v>
      </c>
      <c r="J868" s="26">
        <f t="shared" si="91"/>
        <v>89000</v>
      </c>
    </row>
    <row r="869" spans="1:10" ht="22.5" x14ac:dyDescent="0.25">
      <c r="A869" s="18">
        <v>868</v>
      </c>
      <c r="B869" s="31">
        <v>905739</v>
      </c>
      <c r="C869" s="32" t="s">
        <v>1024</v>
      </c>
      <c r="D869" s="48" t="s">
        <v>8</v>
      </c>
      <c r="E869" s="79">
        <v>121000</v>
      </c>
      <c r="F869" s="78">
        <v>102916.022</v>
      </c>
      <c r="G869" s="93">
        <f t="shared" si="90"/>
        <v>102916.022</v>
      </c>
      <c r="H869" s="93">
        <f>+E869-F869</f>
        <v>18083.978000000003</v>
      </c>
      <c r="I869" s="113">
        <v>4</v>
      </c>
      <c r="J869" s="26">
        <f t="shared" si="91"/>
        <v>102916.022</v>
      </c>
    </row>
    <row r="870" spans="1:10" ht="22.5" x14ac:dyDescent="0.25">
      <c r="A870" s="18">
        <v>869</v>
      </c>
      <c r="B870" s="31">
        <v>905745</v>
      </c>
      <c r="C870" s="32" t="s">
        <v>1025</v>
      </c>
      <c r="D870" s="48" t="s">
        <v>8</v>
      </c>
      <c r="E870" s="79">
        <v>81000</v>
      </c>
      <c r="F870" s="77" t="s">
        <v>1295</v>
      </c>
      <c r="G870" s="93">
        <f t="shared" si="90"/>
        <v>81000</v>
      </c>
      <c r="H870" s="93" t="s">
        <v>1301</v>
      </c>
      <c r="I870" s="99" t="s">
        <v>1300</v>
      </c>
      <c r="J870" s="26">
        <f t="shared" si="91"/>
        <v>81000</v>
      </c>
    </row>
    <row r="871" spans="1:10" x14ac:dyDescent="0.25">
      <c r="A871" s="18">
        <v>870</v>
      </c>
      <c r="B871" s="31">
        <v>906001</v>
      </c>
      <c r="C871" s="32" t="s">
        <v>220</v>
      </c>
      <c r="D871" s="48" t="s">
        <v>8</v>
      </c>
      <c r="E871" s="79">
        <v>60375.750000000007</v>
      </c>
      <c r="F871" s="82">
        <v>36827.040000000001</v>
      </c>
      <c r="G871" s="93">
        <f t="shared" si="90"/>
        <v>36827.040000000001</v>
      </c>
      <c r="H871" s="93">
        <f t="shared" ref="H871:H882" si="94">+E871-F871</f>
        <v>23548.710000000006</v>
      </c>
      <c r="I871" s="113">
        <v>4</v>
      </c>
      <c r="J871" s="26">
        <f t="shared" si="91"/>
        <v>36827.040000000001</v>
      </c>
    </row>
    <row r="872" spans="1:10" ht="22.5" x14ac:dyDescent="0.25">
      <c r="A872" s="18">
        <v>871</v>
      </c>
      <c r="B872" s="31">
        <v>906008</v>
      </c>
      <c r="C872" s="32" t="s">
        <v>1026</v>
      </c>
      <c r="D872" s="48" t="s">
        <v>8</v>
      </c>
      <c r="E872" s="79">
        <v>94000</v>
      </c>
      <c r="F872" s="82">
        <v>83781.516000000003</v>
      </c>
      <c r="G872" s="93">
        <f t="shared" si="90"/>
        <v>83781.516000000003</v>
      </c>
      <c r="H872" s="93">
        <f t="shared" si="94"/>
        <v>10218.483999999997</v>
      </c>
      <c r="I872" s="113">
        <v>4</v>
      </c>
      <c r="J872" s="26">
        <f t="shared" si="91"/>
        <v>83781.516000000003</v>
      </c>
    </row>
    <row r="873" spans="1:10" ht="22.5" x14ac:dyDescent="0.25">
      <c r="A873" s="18">
        <v>872</v>
      </c>
      <c r="B873" s="31">
        <v>906009</v>
      </c>
      <c r="C873" s="32" t="s">
        <v>221</v>
      </c>
      <c r="D873" s="48" t="s">
        <v>8</v>
      </c>
      <c r="E873" s="79">
        <v>78500</v>
      </c>
      <c r="F873" s="82">
        <v>95520.134999999995</v>
      </c>
      <c r="G873" s="93">
        <f t="shared" si="90"/>
        <v>78500</v>
      </c>
      <c r="H873" s="93">
        <f t="shared" si="94"/>
        <v>-17020.134999999995</v>
      </c>
      <c r="I873" s="109">
        <v>2</v>
      </c>
      <c r="J873" s="26">
        <f t="shared" si="91"/>
        <v>78500</v>
      </c>
    </row>
    <row r="874" spans="1:10" ht="22.5" x14ac:dyDescent="0.25">
      <c r="A874" s="18">
        <v>873</v>
      </c>
      <c r="B874" s="31">
        <v>906010</v>
      </c>
      <c r="C874" s="32" t="s">
        <v>1027</v>
      </c>
      <c r="D874" s="48" t="s">
        <v>8</v>
      </c>
      <c r="E874" s="79">
        <v>90500</v>
      </c>
      <c r="F874" s="82">
        <v>80444.591</v>
      </c>
      <c r="G874" s="93">
        <f t="shared" si="90"/>
        <v>80444.591</v>
      </c>
      <c r="H874" s="93">
        <f t="shared" si="94"/>
        <v>10055.409</v>
      </c>
      <c r="I874" s="113">
        <v>4</v>
      </c>
      <c r="J874" s="26">
        <f t="shared" si="91"/>
        <v>80444.591</v>
      </c>
    </row>
    <row r="875" spans="1:10" ht="22.5" x14ac:dyDescent="0.25">
      <c r="A875" s="18">
        <v>874</v>
      </c>
      <c r="B875" s="31">
        <v>906011</v>
      </c>
      <c r="C875" s="32" t="s">
        <v>1028</v>
      </c>
      <c r="D875" s="48" t="s">
        <v>8</v>
      </c>
      <c r="E875" s="79">
        <v>90500</v>
      </c>
      <c r="F875" s="82">
        <v>80444.591</v>
      </c>
      <c r="G875" s="93">
        <f t="shared" si="90"/>
        <v>80444.591</v>
      </c>
      <c r="H875" s="93">
        <f t="shared" si="94"/>
        <v>10055.409</v>
      </c>
      <c r="I875" s="113">
        <v>4</v>
      </c>
      <c r="J875" s="26">
        <f t="shared" si="91"/>
        <v>80444.591</v>
      </c>
    </row>
    <row r="876" spans="1:10" ht="22.5" x14ac:dyDescent="0.25">
      <c r="A876" s="18">
        <v>875</v>
      </c>
      <c r="B876" s="31">
        <v>906018</v>
      </c>
      <c r="C876" s="32" t="s">
        <v>1029</v>
      </c>
      <c r="D876" s="48" t="s">
        <v>8</v>
      </c>
      <c r="E876" s="79">
        <v>77433.810000000012</v>
      </c>
      <c r="F876" s="82">
        <v>60419.887999999999</v>
      </c>
      <c r="G876" s="93">
        <f t="shared" si="90"/>
        <v>60419.887999999999</v>
      </c>
      <c r="H876" s="93">
        <f t="shared" si="94"/>
        <v>17013.922000000013</v>
      </c>
      <c r="I876" s="113">
        <v>4</v>
      </c>
      <c r="J876" s="26">
        <f t="shared" si="91"/>
        <v>60419.887999999999</v>
      </c>
    </row>
    <row r="877" spans="1:10" ht="22.5" x14ac:dyDescent="0.25">
      <c r="A877" s="18">
        <v>876</v>
      </c>
      <c r="B877" s="31">
        <v>906019</v>
      </c>
      <c r="C877" s="32" t="s">
        <v>1030</v>
      </c>
      <c r="D877" s="48" t="s">
        <v>8</v>
      </c>
      <c r="E877" s="79">
        <v>77433.810000000012</v>
      </c>
      <c r="F877" s="78">
        <v>67669.686000000002</v>
      </c>
      <c r="G877" s="93">
        <f t="shared" si="90"/>
        <v>67669.686000000002</v>
      </c>
      <c r="H877" s="93">
        <f t="shared" si="94"/>
        <v>9764.1240000000107</v>
      </c>
      <c r="I877" s="113">
        <v>4</v>
      </c>
      <c r="J877" s="26">
        <f t="shared" si="91"/>
        <v>67669.686000000002</v>
      </c>
    </row>
    <row r="878" spans="1:10" ht="22.5" x14ac:dyDescent="0.25">
      <c r="A878" s="18">
        <v>877</v>
      </c>
      <c r="B878" s="31">
        <v>906020</v>
      </c>
      <c r="C878" s="32" t="s">
        <v>1031</v>
      </c>
      <c r="D878" s="48" t="s">
        <v>8</v>
      </c>
      <c r="E878" s="79">
        <v>77433.810000000012</v>
      </c>
      <c r="F878" s="82">
        <v>43617.550999999999</v>
      </c>
      <c r="G878" s="93">
        <f t="shared" si="90"/>
        <v>43617.550999999999</v>
      </c>
      <c r="H878" s="93">
        <f t="shared" si="94"/>
        <v>33816.259000000013</v>
      </c>
      <c r="I878" s="113">
        <v>4</v>
      </c>
      <c r="J878" s="26">
        <f t="shared" si="91"/>
        <v>43617.550999999999</v>
      </c>
    </row>
    <row r="879" spans="1:10" ht="22.5" x14ac:dyDescent="0.25">
      <c r="A879" s="18">
        <v>878</v>
      </c>
      <c r="B879" s="31">
        <v>906022</v>
      </c>
      <c r="C879" s="32" t="s">
        <v>222</v>
      </c>
      <c r="D879" s="48" t="s">
        <v>8</v>
      </c>
      <c r="E879" s="79">
        <v>97000</v>
      </c>
      <c r="F879" s="78">
        <v>83781.516000000003</v>
      </c>
      <c r="G879" s="93">
        <f t="shared" si="90"/>
        <v>83781.516000000003</v>
      </c>
      <c r="H879" s="93">
        <f t="shared" si="94"/>
        <v>13218.483999999997</v>
      </c>
      <c r="I879" s="113">
        <v>4</v>
      </c>
      <c r="J879" s="26">
        <f t="shared" si="91"/>
        <v>83781.516000000003</v>
      </c>
    </row>
    <row r="880" spans="1:10" ht="22.5" x14ac:dyDescent="0.25">
      <c r="A880" s="18">
        <v>879</v>
      </c>
      <c r="B880" s="31">
        <v>906029</v>
      </c>
      <c r="C880" s="32" t="s">
        <v>1032</v>
      </c>
      <c r="D880" s="48" t="s">
        <v>8</v>
      </c>
      <c r="E880" s="79">
        <v>68700</v>
      </c>
      <c r="F880" s="82">
        <v>61857.656000000003</v>
      </c>
      <c r="G880" s="93">
        <f t="shared" si="90"/>
        <v>61857.656000000003</v>
      </c>
      <c r="H880" s="93">
        <f t="shared" si="94"/>
        <v>6842.3439999999973</v>
      </c>
      <c r="I880" s="113">
        <v>4</v>
      </c>
      <c r="J880" s="26">
        <f t="shared" si="91"/>
        <v>61857.656000000003</v>
      </c>
    </row>
    <row r="881" spans="1:10" ht="22.5" x14ac:dyDescent="0.25">
      <c r="A881" s="18">
        <v>880</v>
      </c>
      <c r="B881" s="31">
        <v>906030</v>
      </c>
      <c r="C881" s="32" t="s">
        <v>1033</v>
      </c>
      <c r="D881" s="48" t="s">
        <v>8</v>
      </c>
      <c r="E881" s="79">
        <v>68700</v>
      </c>
      <c r="F881" s="82">
        <v>61857.656000000003</v>
      </c>
      <c r="G881" s="93">
        <f t="shared" si="90"/>
        <v>61857.656000000003</v>
      </c>
      <c r="H881" s="93">
        <f t="shared" si="94"/>
        <v>6842.3439999999973</v>
      </c>
      <c r="I881" s="113">
        <v>4</v>
      </c>
      <c r="J881" s="26">
        <f t="shared" si="91"/>
        <v>61857.656000000003</v>
      </c>
    </row>
    <row r="882" spans="1:10" ht="33.75" x14ac:dyDescent="0.25">
      <c r="A882" s="18">
        <v>881</v>
      </c>
      <c r="B882" s="31">
        <v>906039</v>
      </c>
      <c r="C882" s="32" t="s">
        <v>223</v>
      </c>
      <c r="D882" s="48" t="s">
        <v>8</v>
      </c>
      <c r="E882" s="79">
        <v>63911.680000000008</v>
      </c>
      <c r="F882" s="82">
        <v>46839.917000000001</v>
      </c>
      <c r="G882" s="93">
        <f t="shared" si="90"/>
        <v>46839.917000000001</v>
      </c>
      <c r="H882" s="93">
        <f t="shared" si="94"/>
        <v>17071.763000000006</v>
      </c>
      <c r="I882" s="113">
        <v>4</v>
      </c>
      <c r="J882" s="26">
        <f t="shared" si="91"/>
        <v>46839.917000000001</v>
      </c>
    </row>
    <row r="883" spans="1:10" ht="22.5" x14ac:dyDescent="0.25">
      <c r="A883" s="18">
        <v>882</v>
      </c>
      <c r="B883" s="31">
        <v>906040</v>
      </c>
      <c r="C883" s="32" t="s">
        <v>1034</v>
      </c>
      <c r="D883" s="48" t="s">
        <v>8</v>
      </c>
      <c r="E883" s="79">
        <v>131000</v>
      </c>
      <c r="F883" s="81" t="s">
        <v>1295</v>
      </c>
      <c r="G883" s="93">
        <f t="shared" si="90"/>
        <v>131000</v>
      </c>
      <c r="H883" s="93" t="s">
        <v>1301</v>
      </c>
      <c r="I883" s="99" t="s">
        <v>1300</v>
      </c>
      <c r="J883" s="26">
        <f t="shared" si="91"/>
        <v>131000</v>
      </c>
    </row>
    <row r="884" spans="1:10" ht="22.5" x14ac:dyDescent="0.25">
      <c r="A884" s="18">
        <v>883</v>
      </c>
      <c r="B884" s="31">
        <v>906045</v>
      </c>
      <c r="C884" s="32" t="s">
        <v>1035</v>
      </c>
      <c r="D884" s="48" t="s">
        <v>8</v>
      </c>
      <c r="E884" s="79">
        <v>183000</v>
      </c>
      <c r="F884" s="82">
        <v>159162.389</v>
      </c>
      <c r="G884" s="93">
        <f t="shared" si="90"/>
        <v>159162.389</v>
      </c>
      <c r="H884" s="93">
        <f>+E884-F884</f>
        <v>23837.611000000004</v>
      </c>
      <c r="I884" s="113">
        <v>4</v>
      </c>
      <c r="J884" s="26">
        <f t="shared" si="91"/>
        <v>159162.389</v>
      </c>
    </row>
    <row r="885" spans="1:10" ht="22.5" x14ac:dyDescent="0.25">
      <c r="A885" s="18">
        <v>884</v>
      </c>
      <c r="B885" s="31">
        <v>906048</v>
      </c>
      <c r="C885" s="32" t="s">
        <v>1036</v>
      </c>
      <c r="D885" s="48" t="s">
        <v>8</v>
      </c>
      <c r="E885" s="79">
        <v>178000</v>
      </c>
      <c r="F885" s="81" t="s">
        <v>1295</v>
      </c>
      <c r="G885" s="93">
        <f t="shared" si="90"/>
        <v>178000</v>
      </c>
      <c r="H885" s="93" t="s">
        <v>1301</v>
      </c>
      <c r="I885" s="96" t="s">
        <v>1300</v>
      </c>
      <c r="J885" s="26">
        <f t="shared" ref="J885:J916" si="95">+G885</f>
        <v>178000</v>
      </c>
    </row>
    <row r="886" spans="1:10" ht="22.5" x14ac:dyDescent="0.25">
      <c r="A886" s="18">
        <v>885</v>
      </c>
      <c r="B886" s="31">
        <v>906049</v>
      </c>
      <c r="C886" s="32" t="s">
        <v>1037</v>
      </c>
      <c r="D886" s="48" t="s">
        <v>8</v>
      </c>
      <c r="E886" s="79">
        <v>178000</v>
      </c>
      <c r="F886" s="81" t="s">
        <v>1295</v>
      </c>
      <c r="G886" s="93">
        <f t="shared" si="90"/>
        <v>178000</v>
      </c>
      <c r="H886" s="93" t="s">
        <v>1301</v>
      </c>
      <c r="I886" s="96" t="s">
        <v>1300</v>
      </c>
      <c r="J886" s="26">
        <f t="shared" si="95"/>
        <v>178000</v>
      </c>
    </row>
    <row r="887" spans="1:10" ht="22.5" x14ac:dyDescent="0.25">
      <c r="A887" s="18">
        <v>886</v>
      </c>
      <c r="B887" s="31">
        <v>906051</v>
      </c>
      <c r="C887" s="32" t="s">
        <v>1038</v>
      </c>
      <c r="D887" s="48" t="s">
        <v>8</v>
      </c>
      <c r="E887" s="79">
        <v>225000</v>
      </c>
      <c r="F887" s="81" t="s">
        <v>1295</v>
      </c>
      <c r="G887" s="93">
        <f t="shared" si="90"/>
        <v>225000</v>
      </c>
      <c r="H887" s="93" t="s">
        <v>1301</v>
      </c>
      <c r="I887" s="99" t="s">
        <v>1300</v>
      </c>
      <c r="J887" s="26">
        <f t="shared" si="95"/>
        <v>225000</v>
      </c>
    </row>
    <row r="888" spans="1:10" x14ac:dyDescent="0.25">
      <c r="A888" s="18">
        <v>887</v>
      </c>
      <c r="B888" s="31">
        <v>906102</v>
      </c>
      <c r="C888" s="32" t="s">
        <v>224</v>
      </c>
      <c r="D888" s="48" t="s">
        <v>8</v>
      </c>
      <c r="E888" s="79">
        <v>159000</v>
      </c>
      <c r="F888" s="82">
        <v>138101.4</v>
      </c>
      <c r="G888" s="93">
        <f t="shared" si="90"/>
        <v>138101.4</v>
      </c>
      <c r="H888" s="93">
        <f>+E888-F888</f>
        <v>20898.600000000006</v>
      </c>
      <c r="I888" s="113">
        <v>4</v>
      </c>
      <c r="J888" s="26">
        <f t="shared" si="95"/>
        <v>138101.4</v>
      </c>
    </row>
    <row r="889" spans="1:10" ht="22.5" x14ac:dyDescent="0.25">
      <c r="A889" s="18">
        <v>888</v>
      </c>
      <c r="B889" s="31">
        <v>906111</v>
      </c>
      <c r="C889" s="32" t="s">
        <v>1039</v>
      </c>
      <c r="D889" s="48" t="s">
        <v>8</v>
      </c>
      <c r="E889" s="79">
        <v>213000</v>
      </c>
      <c r="F889" s="81" t="s">
        <v>1295</v>
      </c>
      <c r="G889" s="93">
        <f t="shared" si="90"/>
        <v>213000</v>
      </c>
      <c r="H889" s="93" t="s">
        <v>1301</v>
      </c>
      <c r="I889" s="96" t="s">
        <v>1300</v>
      </c>
      <c r="J889" s="26">
        <f t="shared" si="95"/>
        <v>213000</v>
      </c>
    </row>
    <row r="890" spans="1:10" ht="22.5" x14ac:dyDescent="0.25">
      <c r="A890" s="18">
        <v>889</v>
      </c>
      <c r="B890" s="31">
        <v>906112</v>
      </c>
      <c r="C890" s="32" t="s">
        <v>1040</v>
      </c>
      <c r="D890" s="48" t="s">
        <v>8</v>
      </c>
      <c r="E890" s="79">
        <v>355000</v>
      </c>
      <c r="F890" s="81" t="s">
        <v>1295</v>
      </c>
      <c r="G890" s="93">
        <f t="shared" si="90"/>
        <v>355000</v>
      </c>
      <c r="H890" s="93" t="s">
        <v>1301</v>
      </c>
      <c r="I890" s="96" t="s">
        <v>1300</v>
      </c>
      <c r="J890" s="26">
        <f t="shared" si="95"/>
        <v>355000</v>
      </c>
    </row>
    <row r="891" spans="1:10" ht="22.5" x14ac:dyDescent="0.25">
      <c r="A891" s="18">
        <v>890</v>
      </c>
      <c r="B891" s="31">
        <v>906113</v>
      </c>
      <c r="C891" s="32" t="s">
        <v>1041</v>
      </c>
      <c r="D891" s="48" t="s">
        <v>8</v>
      </c>
      <c r="E891" s="79">
        <v>116000</v>
      </c>
      <c r="F891" s="81" t="s">
        <v>1295</v>
      </c>
      <c r="G891" s="93">
        <f t="shared" si="90"/>
        <v>116000</v>
      </c>
      <c r="H891" s="93" t="s">
        <v>1301</v>
      </c>
      <c r="I891" s="99" t="s">
        <v>1300</v>
      </c>
      <c r="J891" s="26">
        <f t="shared" si="95"/>
        <v>116000</v>
      </c>
    </row>
    <row r="892" spans="1:10" ht="22.5" x14ac:dyDescent="0.25">
      <c r="A892" s="18">
        <v>891</v>
      </c>
      <c r="B892" s="31">
        <v>906118</v>
      </c>
      <c r="C892" s="32" t="s">
        <v>1042</v>
      </c>
      <c r="D892" s="48" t="s">
        <v>8</v>
      </c>
      <c r="E892" s="79">
        <v>97000</v>
      </c>
      <c r="F892" s="78">
        <v>94944.712499999994</v>
      </c>
      <c r="G892" s="93">
        <f t="shared" si="90"/>
        <v>94944.712499999994</v>
      </c>
      <c r="H892" s="93">
        <f>+E892-F892</f>
        <v>2055.2875000000058</v>
      </c>
      <c r="I892" s="113">
        <v>4</v>
      </c>
      <c r="J892" s="26">
        <f t="shared" si="95"/>
        <v>94944.712499999994</v>
      </c>
    </row>
    <row r="893" spans="1:10" ht="22.5" x14ac:dyDescent="0.25">
      <c r="A893" s="18">
        <v>892</v>
      </c>
      <c r="B893" s="31">
        <v>906120</v>
      </c>
      <c r="C893" s="32" t="s">
        <v>225</v>
      </c>
      <c r="D893" s="48" t="s">
        <v>8</v>
      </c>
      <c r="E893" s="79">
        <v>159000</v>
      </c>
      <c r="F893" s="82">
        <v>158675.77600000001</v>
      </c>
      <c r="G893" s="93">
        <f t="shared" si="90"/>
        <v>158675.77600000001</v>
      </c>
      <c r="H893" s="93">
        <f>+E893-F893</f>
        <v>324.22399999998743</v>
      </c>
      <c r="I893" s="113">
        <v>4</v>
      </c>
      <c r="J893" s="26">
        <f t="shared" si="95"/>
        <v>158675.77600000001</v>
      </c>
    </row>
    <row r="894" spans="1:10" ht="22.5" x14ac:dyDescent="0.25">
      <c r="A894" s="18">
        <v>893</v>
      </c>
      <c r="B894" s="31">
        <v>906121</v>
      </c>
      <c r="C894" s="32" t="s">
        <v>1043</v>
      </c>
      <c r="D894" s="48" t="s">
        <v>8</v>
      </c>
      <c r="E894" s="79">
        <v>81000</v>
      </c>
      <c r="F894" s="77" t="s">
        <v>1295</v>
      </c>
      <c r="G894" s="93">
        <f t="shared" si="90"/>
        <v>81000</v>
      </c>
      <c r="H894" s="93" t="s">
        <v>1301</v>
      </c>
      <c r="I894" s="96" t="s">
        <v>1300</v>
      </c>
      <c r="J894" s="26">
        <f t="shared" si="95"/>
        <v>81000</v>
      </c>
    </row>
    <row r="895" spans="1:10" ht="22.5" x14ac:dyDescent="0.25">
      <c r="A895" s="18">
        <v>894</v>
      </c>
      <c r="B895" s="31">
        <v>906125</v>
      </c>
      <c r="C895" s="32" t="s">
        <v>1044</v>
      </c>
      <c r="D895" s="48" t="s">
        <v>8</v>
      </c>
      <c r="E895" s="79">
        <v>74560.23000000001</v>
      </c>
      <c r="F895" s="77" t="s">
        <v>1295</v>
      </c>
      <c r="G895" s="93">
        <f t="shared" si="90"/>
        <v>74560.23000000001</v>
      </c>
      <c r="H895" s="93" t="s">
        <v>1301</v>
      </c>
      <c r="I895" s="99" t="s">
        <v>1300</v>
      </c>
      <c r="J895" s="26">
        <f t="shared" si="95"/>
        <v>74560.23000000001</v>
      </c>
    </row>
    <row r="896" spans="1:10" ht="22.5" x14ac:dyDescent="0.25">
      <c r="A896" s="18">
        <v>895</v>
      </c>
      <c r="B896" s="31">
        <v>906126</v>
      </c>
      <c r="C896" s="32" t="s">
        <v>1045</v>
      </c>
      <c r="D896" s="48" t="s">
        <v>8</v>
      </c>
      <c r="E896" s="79">
        <v>75000</v>
      </c>
      <c r="F896" s="78">
        <v>71729.698999999993</v>
      </c>
      <c r="G896" s="93">
        <f t="shared" si="90"/>
        <v>71729.698999999993</v>
      </c>
      <c r="H896" s="93">
        <f t="shared" ref="H896:H901" si="96">+E896-F896</f>
        <v>3270.3010000000068</v>
      </c>
      <c r="I896" s="113">
        <v>4</v>
      </c>
      <c r="J896" s="26">
        <f t="shared" si="95"/>
        <v>71729.698999999993</v>
      </c>
    </row>
    <row r="897" spans="1:10" ht="22.5" x14ac:dyDescent="0.25">
      <c r="A897" s="18">
        <v>896</v>
      </c>
      <c r="B897" s="31">
        <v>906127</v>
      </c>
      <c r="C897" s="32" t="s">
        <v>1046</v>
      </c>
      <c r="D897" s="48" t="s">
        <v>8</v>
      </c>
      <c r="E897" s="79">
        <v>52300</v>
      </c>
      <c r="F897" s="82">
        <v>26815.214</v>
      </c>
      <c r="G897" s="93">
        <f t="shared" si="90"/>
        <v>26815.214</v>
      </c>
      <c r="H897" s="93">
        <f t="shared" si="96"/>
        <v>25484.786</v>
      </c>
      <c r="I897" s="113">
        <v>4</v>
      </c>
      <c r="J897" s="26">
        <f t="shared" si="95"/>
        <v>26815.214</v>
      </c>
    </row>
    <row r="898" spans="1:10" ht="22.5" x14ac:dyDescent="0.25">
      <c r="A898" s="18">
        <v>897</v>
      </c>
      <c r="B898" s="31">
        <v>906128</v>
      </c>
      <c r="C898" s="32" t="s">
        <v>1047</v>
      </c>
      <c r="D898" s="48" t="s">
        <v>8</v>
      </c>
      <c r="E898" s="79">
        <v>43419.590000000004</v>
      </c>
      <c r="F898" s="78">
        <v>26815.214</v>
      </c>
      <c r="G898" s="93">
        <f t="shared" si="90"/>
        <v>26815.214</v>
      </c>
      <c r="H898" s="93">
        <f t="shared" si="96"/>
        <v>16604.376000000004</v>
      </c>
      <c r="I898" s="113">
        <v>4</v>
      </c>
      <c r="J898" s="26">
        <f t="shared" si="95"/>
        <v>26815.214</v>
      </c>
    </row>
    <row r="899" spans="1:10" ht="22.5" x14ac:dyDescent="0.25">
      <c r="A899" s="18">
        <v>898</v>
      </c>
      <c r="B899" s="31">
        <v>906129</v>
      </c>
      <c r="C899" s="32" t="s">
        <v>1048</v>
      </c>
      <c r="D899" s="48" t="s">
        <v>8</v>
      </c>
      <c r="E899" s="79">
        <v>82000</v>
      </c>
      <c r="F899" s="78">
        <v>28540.955999999998</v>
      </c>
      <c r="G899" s="93">
        <f t="shared" si="90"/>
        <v>28540.955999999998</v>
      </c>
      <c r="H899" s="93">
        <f t="shared" si="96"/>
        <v>53459.044000000002</v>
      </c>
      <c r="I899" s="113">
        <v>4</v>
      </c>
      <c r="J899" s="26">
        <f t="shared" si="95"/>
        <v>28540.955999999998</v>
      </c>
    </row>
    <row r="900" spans="1:10" ht="22.5" x14ac:dyDescent="0.25">
      <c r="A900" s="18">
        <v>899</v>
      </c>
      <c r="B900" s="31">
        <v>906131</v>
      </c>
      <c r="C900" s="32" t="s">
        <v>1049</v>
      </c>
      <c r="D900" s="48" t="s">
        <v>8</v>
      </c>
      <c r="E900" s="79">
        <v>49411.310000000005</v>
      </c>
      <c r="F900" s="78">
        <v>42811.434000000001</v>
      </c>
      <c r="G900" s="93">
        <f t="shared" si="90"/>
        <v>42811.434000000001</v>
      </c>
      <c r="H900" s="93">
        <f t="shared" si="96"/>
        <v>6599.8760000000038</v>
      </c>
      <c r="I900" s="113">
        <v>4</v>
      </c>
      <c r="J900" s="26">
        <f t="shared" si="95"/>
        <v>42811.434000000001</v>
      </c>
    </row>
    <row r="901" spans="1:10" x14ac:dyDescent="0.25">
      <c r="A901" s="18">
        <v>900</v>
      </c>
      <c r="B901" s="31">
        <v>906132</v>
      </c>
      <c r="C901" s="32" t="s">
        <v>1050</v>
      </c>
      <c r="D901" s="48" t="s">
        <v>8</v>
      </c>
      <c r="E901" s="79">
        <v>65400</v>
      </c>
      <c r="F901" s="82">
        <v>62026.866999999998</v>
      </c>
      <c r="G901" s="93">
        <f t="shared" si="90"/>
        <v>62026.866999999998</v>
      </c>
      <c r="H901" s="93">
        <f t="shared" si="96"/>
        <v>3373.1330000000016</v>
      </c>
      <c r="I901" s="113">
        <v>4</v>
      </c>
      <c r="J901" s="26">
        <f t="shared" si="95"/>
        <v>62026.866999999998</v>
      </c>
    </row>
    <row r="902" spans="1:10" ht="22.5" x14ac:dyDescent="0.25">
      <c r="A902" s="18">
        <v>901</v>
      </c>
      <c r="B902" s="31">
        <v>906133</v>
      </c>
      <c r="C902" s="32" t="s">
        <v>1051</v>
      </c>
      <c r="D902" s="48" t="s">
        <v>8</v>
      </c>
      <c r="E902" s="79">
        <v>301000</v>
      </c>
      <c r="F902" s="81" t="s">
        <v>1295</v>
      </c>
      <c r="G902" s="93">
        <f t="shared" si="90"/>
        <v>301000</v>
      </c>
      <c r="H902" s="93" t="s">
        <v>1301</v>
      </c>
      <c r="I902" s="96" t="s">
        <v>1300</v>
      </c>
      <c r="J902" s="26">
        <f t="shared" si="95"/>
        <v>301000</v>
      </c>
    </row>
    <row r="903" spans="1:10" ht="22.5" x14ac:dyDescent="0.25">
      <c r="A903" s="18">
        <v>902</v>
      </c>
      <c r="B903" s="31">
        <v>906134</v>
      </c>
      <c r="C903" s="32" t="s">
        <v>1052</v>
      </c>
      <c r="D903" s="48" t="s">
        <v>8</v>
      </c>
      <c r="E903" s="79">
        <v>168000</v>
      </c>
      <c r="F903" s="77" t="s">
        <v>1295</v>
      </c>
      <c r="G903" s="93">
        <f t="shared" si="90"/>
        <v>168000</v>
      </c>
      <c r="H903" s="93" t="s">
        <v>1301</v>
      </c>
      <c r="I903" s="96" t="s">
        <v>1300</v>
      </c>
      <c r="J903" s="26">
        <f t="shared" si="95"/>
        <v>168000</v>
      </c>
    </row>
    <row r="904" spans="1:10" ht="22.5" x14ac:dyDescent="0.25">
      <c r="A904" s="18">
        <v>903</v>
      </c>
      <c r="B904" s="31">
        <v>906203</v>
      </c>
      <c r="C904" s="32" t="s">
        <v>226</v>
      </c>
      <c r="D904" s="48" t="s">
        <v>8</v>
      </c>
      <c r="E904" s="79">
        <v>67600</v>
      </c>
      <c r="F904" s="78">
        <v>87234.051000000007</v>
      </c>
      <c r="G904" s="93">
        <f t="shared" si="90"/>
        <v>67600</v>
      </c>
      <c r="H904" s="93">
        <f t="shared" ref="H904:H910" si="97">+E904-F904</f>
        <v>-19634.051000000007</v>
      </c>
      <c r="I904" s="104">
        <v>2</v>
      </c>
      <c r="J904" s="26">
        <f t="shared" si="95"/>
        <v>67600</v>
      </c>
    </row>
    <row r="905" spans="1:10" ht="22.5" x14ac:dyDescent="0.25">
      <c r="A905" s="18">
        <v>904</v>
      </c>
      <c r="B905" s="31">
        <v>906205</v>
      </c>
      <c r="C905" s="32" t="s">
        <v>1053</v>
      </c>
      <c r="D905" s="48" t="s">
        <v>8</v>
      </c>
      <c r="E905" s="79">
        <v>34646.000000000007</v>
      </c>
      <c r="F905" s="82">
        <v>49313.970999999998</v>
      </c>
      <c r="G905" s="93">
        <f t="shared" si="90"/>
        <v>34646.000000000007</v>
      </c>
      <c r="H905" s="93">
        <f t="shared" si="97"/>
        <v>-14667.97099999999</v>
      </c>
      <c r="I905" s="104">
        <v>2</v>
      </c>
      <c r="J905" s="26">
        <f t="shared" si="95"/>
        <v>34646.000000000007</v>
      </c>
    </row>
    <row r="906" spans="1:10" ht="22.5" x14ac:dyDescent="0.25">
      <c r="A906" s="18">
        <v>905</v>
      </c>
      <c r="B906" s="31">
        <v>906206</v>
      </c>
      <c r="C906" s="32" t="s">
        <v>1054</v>
      </c>
      <c r="D906" s="48" t="s">
        <v>8</v>
      </c>
      <c r="E906" s="79">
        <v>35950.320000000007</v>
      </c>
      <c r="F906" s="82">
        <v>49814.247000000003</v>
      </c>
      <c r="G906" s="93">
        <f t="shared" si="90"/>
        <v>35950.320000000007</v>
      </c>
      <c r="H906" s="93">
        <f t="shared" si="97"/>
        <v>-13863.926999999996</v>
      </c>
      <c r="I906" s="109">
        <v>2</v>
      </c>
      <c r="J906" s="26">
        <f t="shared" si="95"/>
        <v>35950.320000000007</v>
      </c>
    </row>
    <row r="907" spans="1:10" x14ac:dyDescent="0.25">
      <c r="A907" s="18">
        <v>906</v>
      </c>
      <c r="B907" s="31">
        <v>906207</v>
      </c>
      <c r="C907" s="32" t="s">
        <v>1055</v>
      </c>
      <c r="D907" s="48" t="s">
        <v>8</v>
      </c>
      <c r="E907" s="79">
        <v>61089.05000000001</v>
      </c>
      <c r="F907" s="82">
        <v>60419.887999999999</v>
      </c>
      <c r="G907" s="93">
        <f t="shared" si="90"/>
        <v>60419.887999999999</v>
      </c>
      <c r="H907" s="93">
        <f t="shared" si="97"/>
        <v>669.16200000001118</v>
      </c>
      <c r="I907" s="113">
        <v>4</v>
      </c>
      <c r="J907" s="26">
        <f t="shared" si="95"/>
        <v>60419.887999999999</v>
      </c>
    </row>
    <row r="908" spans="1:10" x14ac:dyDescent="0.25">
      <c r="A908" s="18">
        <v>907</v>
      </c>
      <c r="B908" s="31">
        <v>906208</v>
      </c>
      <c r="C908" s="32" t="s">
        <v>1056</v>
      </c>
      <c r="D908" s="48" t="s">
        <v>8</v>
      </c>
      <c r="E908" s="79">
        <v>61089.05000000001</v>
      </c>
      <c r="F908" s="82">
        <v>60419.887999999999</v>
      </c>
      <c r="G908" s="93">
        <f t="shared" si="90"/>
        <v>60419.887999999999</v>
      </c>
      <c r="H908" s="93">
        <f t="shared" si="97"/>
        <v>669.16200000001118</v>
      </c>
      <c r="I908" s="113">
        <v>4</v>
      </c>
      <c r="J908" s="26">
        <f t="shared" si="95"/>
        <v>60419.887999999999</v>
      </c>
    </row>
    <row r="909" spans="1:10" ht="22.5" x14ac:dyDescent="0.25">
      <c r="A909" s="18">
        <v>908</v>
      </c>
      <c r="B909" s="31">
        <v>906212</v>
      </c>
      <c r="C909" s="32" t="s">
        <v>1057</v>
      </c>
      <c r="D909" s="48" t="s">
        <v>8</v>
      </c>
      <c r="E909" s="79">
        <v>80786.320000000007</v>
      </c>
      <c r="F909" s="82">
        <v>37977.885000000002</v>
      </c>
      <c r="G909" s="93">
        <f t="shared" si="90"/>
        <v>37977.885000000002</v>
      </c>
      <c r="H909" s="93">
        <f t="shared" si="97"/>
        <v>42808.435000000005</v>
      </c>
      <c r="I909" s="113">
        <v>4</v>
      </c>
      <c r="J909" s="26">
        <f t="shared" si="95"/>
        <v>37977.885000000002</v>
      </c>
    </row>
    <row r="910" spans="1:10" ht="22.5" x14ac:dyDescent="0.25">
      <c r="A910" s="18">
        <v>909</v>
      </c>
      <c r="B910" s="31">
        <v>906213</v>
      </c>
      <c r="C910" s="32" t="s">
        <v>1058</v>
      </c>
      <c r="D910" s="48" t="s">
        <v>8</v>
      </c>
      <c r="E910" s="79">
        <v>121000</v>
      </c>
      <c r="F910" s="82">
        <v>37977.885000000002</v>
      </c>
      <c r="G910" s="93">
        <f t="shared" si="90"/>
        <v>37977.885000000002</v>
      </c>
      <c r="H910" s="93">
        <f t="shared" si="97"/>
        <v>83022.114999999991</v>
      </c>
      <c r="I910" s="113">
        <v>4</v>
      </c>
      <c r="J910" s="26">
        <f t="shared" si="95"/>
        <v>37977.885000000002</v>
      </c>
    </row>
    <row r="911" spans="1:10" ht="22.5" x14ac:dyDescent="0.25">
      <c r="A911" s="18">
        <v>910</v>
      </c>
      <c r="B911" s="31">
        <v>906214</v>
      </c>
      <c r="C911" s="32" t="s">
        <v>1059</v>
      </c>
      <c r="D911" s="48" t="s">
        <v>8</v>
      </c>
      <c r="E911" s="79">
        <v>119000</v>
      </c>
      <c r="F911" s="77" t="s">
        <v>1295</v>
      </c>
      <c r="G911" s="93">
        <f t="shared" si="90"/>
        <v>119000</v>
      </c>
      <c r="H911" s="93" t="s">
        <v>1301</v>
      </c>
      <c r="I911" s="99" t="s">
        <v>1300</v>
      </c>
      <c r="J911" s="26">
        <f t="shared" si="95"/>
        <v>119000</v>
      </c>
    </row>
    <row r="912" spans="1:10" ht="22.5" x14ac:dyDescent="0.25">
      <c r="A912" s="18">
        <v>911</v>
      </c>
      <c r="B912" s="31">
        <v>906215</v>
      </c>
      <c r="C912" s="32" t="s">
        <v>1060</v>
      </c>
      <c r="D912" s="48" t="s">
        <v>8</v>
      </c>
      <c r="E912" s="79">
        <v>80786.320000000007</v>
      </c>
      <c r="F912" s="78">
        <v>67669.686000000002</v>
      </c>
      <c r="G912" s="93">
        <f t="shared" si="90"/>
        <v>67669.686000000002</v>
      </c>
      <c r="H912" s="93">
        <f t="shared" ref="H912:H927" si="98">+E912-F912</f>
        <v>13116.634000000005</v>
      </c>
      <c r="I912" s="113">
        <v>4</v>
      </c>
      <c r="J912" s="26">
        <f t="shared" si="95"/>
        <v>67669.686000000002</v>
      </c>
    </row>
    <row r="913" spans="1:10" ht="22.5" x14ac:dyDescent="0.25">
      <c r="A913" s="18">
        <v>912</v>
      </c>
      <c r="B913" s="31">
        <v>906216</v>
      </c>
      <c r="C913" s="32" t="s">
        <v>1061</v>
      </c>
      <c r="D913" s="48" t="s">
        <v>8</v>
      </c>
      <c r="E913" s="79">
        <v>121000</v>
      </c>
      <c r="F913" s="82">
        <v>67669.686000000002</v>
      </c>
      <c r="G913" s="93">
        <f t="shared" ref="G913:G976" si="99">+MIN(E913:F913)</f>
        <v>67669.686000000002</v>
      </c>
      <c r="H913" s="93">
        <f t="shared" si="98"/>
        <v>53330.313999999998</v>
      </c>
      <c r="I913" s="113">
        <v>4</v>
      </c>
      <c r="J913" s="26">
        <f t="shared" si="95"/>
        <v>67669.686000000002</v>
      </c>
    </row>
    <row r="914" spans="1:10" ht="22.5" x14ac:dyDescent="0.25">
      <c r="A914" s="18">
        <v>913</v>
      </c>
      <c r="B914" s="31">
        <v>906217</v>
      </c>
      <c r="C914" s="32" t="s">
        <v>227</v>
      </c>
      <c r="D914" s="48" t="s">
        <v>8</v>
      </c>
      <c r="E914" s="79">
        <v>112000</v>
      </c>
      <c r="F914" s="82">
        <v>66749.009999999995</v>
      </c>
      <c r="G914" s="93">
        <f t="shared" si="99"/>
        <v>66749.009999999995</v>
      </c>
      <c r="H914" s="93">
        <f t="shared" si="98"/>
        <v>45250.990000000005</v>
      </c>
      <c r="I914" s="113">
        <v>4</v>
      </c>
      <c r="J914" s="26">
        <f t="shared" si="95"/>
        <v>66749.009999999995</v>
      </c>
    </row>
    <row r="915" spans="1:10" ht="22.5" x14ac:dyDescent="0.25">
      <c r="A915" s="18">
        <v>914</v>
      </c>
      <c r="B915" s="31">
        <v>906218</v>
      </c>
      <c r="C915" s="32" t="s">
        <v>1062</v>
      </c>
      <c r="D915" s="48" t="s">
        <v>8</v>
      </c>
      <c r="E915" s="79">
        <v>54170.040000000008</v>
      </c>
      <c r="F915" s="82">
        <v>38553.832999999999</v>
      </c>
      <c r="G915" s="93">
        <f t="shared" si="99"/>
        <v>38553.832999999999</v>
      </c>
      <c r="H915" s="93">
        <f t="shared" si="98"/>
        <v>15616.207000000009</v>
      </c>
      <c r="I915" s="113">
        <v>4</v>
      </c>
      <c r="J915" s="26">
        <f t="shared" si="95"/>
        <v>38553.832999999999</v>
      </c>
    </row>
    <row r="916" spans="1:10" ht="22.5" x14ac:dyDescent="0.25">
      <c r="A916" s="18">
        <v>915</v>
      </c>
      <c r="B916" s="31">
        <v>906219</v>
      </c>
      <c r="C916" s="32" t="s">
        <v>1063</v>
      </c>
      <c r="D916" s="48" t="s">
        <v>8</v>
      </c>
      <c r="E916" s="79">
        <v>52845.340000000004</v>
      </c>
      <c r="F916" s="82">
        <v>38553.832999999999</v>
      </c>
      <c r="G916" s="93">
        <f t="shared" si="99"/>
        <v>38553.832999999999</v>
      </c>
      <c r="H916" s="93">
        <f t="shared" si="98"/>
        <v>14291.507000000005</v>
      </c>
      <c r="I916" s="113">
        <v>4</v>
      </c>
      <c r="J916" s="26">
        <f t="shared" si="95"/>
        <v>38553.832999999999</v>
      </c>
    </row>
    <row r="917" spans="1:10" ht="22.5" x14ac:dyDescent="0.25">
      <c r="A917" s="18">
        <v>916</v>
      </c>
      <c r="B917" s="31">
        <v>906220</v>
      </c>
      <c r="C917" s="32" t="s">
        <v>1064</v>
      </c>
      <c r="D917" s="48" t="s">
        <v>8</v>
      </c>
      <c r="E917" s="79">
        <v>57675.400000000009</v>
      </c>
      <c r="F917" s="82">
        <v>40279.574999999997</v>
      </c>
      <c r="G917" s="93">
        <f t="shared" si="99"/>
        <v>40279.574999999997</v>
      </c>
      <c r="H917" s="93">
        <f t="shared" si="98"/>
        <v>17395.825000000012</v>
      </c>
      <c r="I917" s="113">
        <v>4</v>
      </c>
      <c r="J917" s="26">
        <f t="shared" ref="J917:J948" si="100">+G917</f>
        <v>40279.574999999997</v>
      </c>
    </row>
    <row r="918" spans="1:10" ht="33.75" x14ac:dyDescent="0.25">
      <c r="A918" s="18">
        <v>917</v>
      </c>
      <c r="B918" s="31">
        <v>906221</v>
      </c>
      <c r="C918" s="32" t="s">
        <v>1065</v>
      </c>
      <c r="D918" s="48" t="s">
        <v>8</v>
      </c>
      <c r="E918" s="79">
        <v>52845.340000000004</v>
      </c>
      <c r="F918" s="82">
        <v>40279.574999999997</v>
      </c>
      <c r="G918" s="93">
        <f t="shared" si="99"/>
        <v>40279.574999999997</v>
      </c>
      <c r="H918" s="93">
        <f t="shared" si="98"/>
        <v>12565.765000000007</v>
      </c>
      <c r="I918" s="113">
        <v>4</v>
      </c>
      <c r="J918" s="26">
        <f t="shared" si="100"/>
        <v>40279.574999999997</v>
      </c>
    </row>
    <row r="919" spans="1:10" ht="22.5" x14ac:dyDescent="0.25">
      <c r="A919" s="18">
        <v>918</v>
      </c>
      <c r="B919" s="31">
        <v>906222</v>
      </c>
      <c r="C919" s="32" t="s">
        <v>1066</v>
      </c>
      <c r="D919" s="48" t="s">
        <v>8</v>
      </c>
      <c r="E919" s="79">
        <v>54500</v>
      </c>
      <c r="F919" s="82">
        <v>45228.733999999997</v>
      </c>
      <c r="G919" s="93">
        <f t="shared" si="99"/>
        <v>45228.733999999997</v>
      </c>
      <c r="H919" s="93">
        <f t="shared" si="98"/>
        <v>9271.2660000000033</v>
      </c>
      <c r="I919" s="113">
        <v>4</v>
      </c>
      <c r="J919" s="26">
        <f t="shared" si="100"/>
        <v>45228.733999999997</v>
      </c>
    </row>
    <row r="920" spans="1:10" ht="22.5" x14ac:dyDescent="0.25">
      <c r="A920" s="18">
        <v>919</v>
      </c>
      <c r="B920" s="31">
        <v>906223</v>
      </c>
      <c r="C920" s="32" t="s">
        <v>1067</v>
      </c>
      <c r="D920" s="48" t="s">
        <v>8</v>
      </c>
      <c r="E920" s="79">
        <v>67600</v>
      </c>
      <c r="F920" s="78">
        <v>46033.8</v>
      </c>
      <c r="G920" s="93">
        <f t="shared" si="99"/>
        <v>46033.8</v>
      </c>
      <c r="H920" s="93">
        <f t="shared" si="98"/>
        <v>21566.199999999997</v>
      </c>
      <c r="I920" s="113">
        <v>4</v>
      </c>
      <c r="J920" s="26">
        <f t="shared" si="100"/>
        <v>46033.8</v>
      </c>
    </row>
    <row r="921" spans="1:10" ht="22.5" x14ac:dyDescent="0.25">
      <c r="A921" s="18">
        <v>920</v>
      </c>
      <c r="B921" s="31">
        <v>906225</v>
      </c>
      <c r="C921" s="32" t="s">
        <v>1068</v>
      </c>
      <c r="D921" s="48" t="s">
        <v>8</v>
      </c>
      <c r="E921" s="79">
        <v>74560.23000000001</v>
      </c>
      <c r="F921" s="82">
        <v>41890.758000000002</v>
      </c>
      <c r="G921" s="93">
        <f t="shared" si="99"/>
        <v>41890.758000000002</v>
      </c>
      <c r="H921" s="93">
        <f t="shared" si="98"/>
        <v>32669.472000000009</v>
      </c>
      <c r="I921" s="113">
        <v>4</v>
      </c>
      <c r="J921" s="26">
        <f t="shared" si="100"/>
        <v>41890.758000000002</v>
      </c>
    </row>
    <row r="922" spans="1:10" ht="22.5" x14ac:dyDescent="0.25">
      <c r="A922" s="18">
        <v>921</v>
      </c>
      <c r="B922" s="31">
        <v>906227</v>
      </c>
      <c r="C922" s="32" t="s">
        <v>1069</v>
      </c>
      <c r="D922" s="48" t="s">
        <v>8</v>
      </c>
      <c r="E922" s="79">
        <v>105000</v>
      </c>
      <c r="F922" s="82">
        <v>95520.134999999995</v>
      </c>
      <c r="G922" s="93">
        <f t="shared" si="99"/>
        <v>95520.134999999995</v>
      </c>
      <c r="H922" s="93">
        <f t="shared" si="98"/>
        <v>9479.8650000000052</v>
      </c>
      <c r="I922" s="113">
        <v>4</v>
      </c>
      <c r="J922" s="26">
        <f t="shared" si="100"/>
        <v>95520.134999999995</v>
      </c>
    </row>
    <row r="923" spans="1:10" ht="22.5" x14ac:dyDescent="0.25">
      <c r="A923" s="18">
        <v>922</v>
      </c>
      <c r="B923" s="31">
        <v>906228</v>
      </c>
      <c r="C923" s="32" t="s">
        <v>1070</v>
      </c>
      <c r="D923" s="48" t="s">
        <v>8</v>
      </c>
      <c r="E923" s="79">
        <v>43409.400000000009</v>
      </c>
      <c r="F923" s="82">
        <v>53129.101000000002</v>
      </c>
      <c r="G923" s="93">
        <f t="shared" si="99"/>
        <v>43409.400000000009</v>
      </c>
      <c r="H923" s="93">
        <f t="shared" si="98"/>
        <v>-9719.7009999999937</v>
      </c>
      <c r="I923" s="104">
        <v>2</v>
      </c>
      <c r="J923" s="26">
        <f t="shared" si="100"/>
        <v>43409.400000000009</v>
      </c>
    </row>
    <row r="924" spans="1:10" ht="22.5" x14ac:dyDescent="0.25">
      <c r="A924" s="18">
        <v>923</v>
      </c>
      <c r="B924" s="31">
        <v>906229</v>
      </c>
      <c r="C924" s="32" t="s">
        <v>1071</v>
      </c>
      <c r="D924" s="48" t="s">
        <v>8</v>
      </c>
      <c r="E924" s="79">
        <v>48677.630000000005</v>
      </c>
      <c r="F924" s="82">
        <v>55471.78</v>
      </c>
      <c r="G924" s="93">
        <f t="shared" si="99"/>
        <v>48677.630000000005</v>
      </c>
      <c r="H924" s="93">
        <f t="shared" si="98"/>
        <v>-6794.1499999999942</v>
      </c>
      <c r="I924" s="104">
        <v>2</v>
      </c>
      <c r="J924" s="26">
        <f t="shared" si="100"/>
        <v>48677.630000000005</v>
      </c>
    </row>
    <row r="925" spans="1:10" ht="22.5" x14ac:dyDescent="0.25">
      <c r="A925" s="18">
        <v>924</v>
      </c>
      <c r="B925" s="31">
        <v>906230</v>
      </c>
      <c r="C925" s="32" t="s">
        <v>1072</v>
      </c>
      <c r="D925" s="48" t="s">
        <v>8</v>
      </c>
      <c r="E925" s="79">
        <v>43409.400000000009</v>
      </c>
      <c r="F925" s="82">
        <v>53129.101000000002</v>
      </c>
      <c r="G925" s="93">
        <f t="shared" si="99"/>
        <v>43409.400000000009</v>
      </c>
      <c r="H925" s="93">
        <f t="shared" si="98"/>
        <v>-9719.7009999999937</v>
      </c>
      <c r="I925" s="109">
        <v>2</v>
      </c>
      <c r="J925" s="26">
        <f t="shared" si="100"/>
        <v>43409.400000000009</v>
      </c>
    </row>
    <row r="926" spans="1:10" ht="22.5" x14ac:dyDescent="0.25">
      <c r="A926" s="18">
        <v>925</v>
      </c>
      <c r="B926" s="31">
        <v>906231</v>
      </c>
      <c r="C926" s="32" t="s">
        <v>1073</v>
      </c>
      <c r="D926" s="48" t="s">
        <v>8</v>
      </c>
      <c r="E926" s="79">
        <v>82000</v>
      </c>
      <c r="F926" s="82">
        <v>67669.686000000002</v>
      </c>
      <c r="G926" s="93">
        <f t="shared" si="99"/>
        <v>67669.686000000002</v>
      </c>
      <c r="H926" s="93">
        <f t="shared" si="98"/>
        <v>14330.313999999998</v>
      </c>
      <c r="I926" s="113">
        <v>4</v>
      </c>
      <c r="J926" s="26">
        <f t="shared" si="100"/>
        <v>67669.686000000002</v>
      </c>
    </row>
    <row r="927" spans="1:10" ht="22.5" x14ac:dyDescent="0.25">
      <c r="A927" s="18">
        <v>926</v>
      </c>
      <c r="B927" s="31">
        <v>906232</v>
      </c>
      <c r="C927" s="32" t="s">
        <v>228</v>
      </c>
      <c r="D927" s="48" t="s">
        <v>8</v>
      </c>
      <c r="E927" s="79">
        <v>60000</v>
      </c>
      <c r="F927" s="82">
        <v>70431.714000000007</v>
      </c>
      <c r="G927" s="93">
        <f t="shared" si="99"/>
        <v>60000</v>
      </c>
      <c r="H927" s="93">
        <f t="shared" si="98"/>
        <v>-10431.714000000007</v>
      </c>
      <c r="I927" s="104">
        <v>2</v>
      </c>
      <c r="J927" s="26">
        <f t="shared" si="100"/>
        <v>60000</v>
      </c>
    </row>
    <row r="928" spans="1:10" ht="33.75" x14ac:dyDescent="0.25">
      <c r="A928" s="18">
        <v>927</v>
      </c>
      <c r="B928" s="31">
        <v>906233</v>
      </c>
      <c r="C928" s="32" t="s">
        <v>1074</v>
      </c>
      <c r="D928" s="48" t="s">
        <v>8</v>
      </c>
      <c r="E928" s="79">
        <v>434000</v>
      </c>
      <c r="F928" s="81" t="s">
        <v>1295</v>
      </c>
      <c r="G928" s="93">
        <f t="shared" si="99"/>
        <v>434000</v>
      </c>
      <c r="H928" s="93" t="s">
        <v>1301</v>
      </c>
      <c r="I928" s="96" t="s">
        <v>1300</v>
      </c>
      <c r="J928" s="26">
        <f t="shared" si="100"/>
        <v>434000</v>
      </c>
    </row>
    <row r="929" spans="1:10" ht="22.5" x14ac:dyDescent="0.25">
      <c r="A929" s="18">
        <v>928</v>
      </c>
      <c r="B929" s="31">
        <v>906238</v>
      </c>
      <c r="C929" s="32" t="s">
        <v>1075</v>
      </c>
      <c r="D929" s="48" t="s">
        <v>8</v>
      </c>
      <c r="E929" s="79">
        <v>82000</v>
      </c>
      <c r="F929" s="81" t="s">
        <v>1295</v>
      </c>
      <c r="G929" s="93">
        <f t="shared" si="99"/>
        <v>82000</v>
      </c>
      <c r="H929" s="93" t="s">
        <v>1301</v>
      </c>
      <c r="I929" s="99" t="s">
        <v>1300</v>
      </c>
      <c r="J929" s="26">
        <f t="shared" si="100"/>
        <v>82000</v>
      </c>
    </row>
    <row r="930" spans="1:10" x14ac:dyDescent="0.25">
      <c r="A930" s="18">
        <v>929</v>
      </c>
      <c r="B930" s="31">
        <v>906241</v>
      </c>
      <c r="C930" s="32" t="s">
        <v>229</v>
      </c>
      <c r="D930" s="48" t="s">
        <v>8</v>
      </c>
      <c r="E930" s="79">
        <v>58633.260000000009</v>
      </c>
      <c r="F930" s="82">
        <v>31878.932000000001</v>
      </c>
      <c r="G930" s="93">
        <f t="shared" si="99"/>
        <v>31878.932000000001</v>
      </c>
      <c r="H930" s="93">
        <f t="shared" ref="H930:H939" si="101">+E930-F930</f>
        <v>26754.328000000009</v>
      </c>
      <c r="I930" s="113">
        <v>4</v>
      </c>
      <c r="J930" s="26">
        <f t="shared" si="100"/>
        <v>31878.932000000001</v>
      </c>
    </row>
    <row r="931" spans="1:10" x14ac:dyDescent="0.25">
      <c r="A931" s="18">
        <v>930</v>
      </c>
      <c r="B931" s="31">
        <v>906242</v>
      </c>
      <c r="C931" s="32" t="s">
        <v>1076</v>
      </c>
      <c r="D931" s="48" t="s">
        <v>8</v>
      </c>
      <c r="E931" s="79">
        <v>58633.260000000009</v>
      </c>
      <c r="F931" s="82">
        <v>31878.932000000001</v>
      </c>
      <c r="G931" s="93">
        <f t="shared" si="99"/>
        <v>31878.932000000001</v>
      </c>
      <c r="H931" s="93">
        <f t="shared" si="101"/>
        <v>26754.328000000009</v>
      </c>
      <c r="I931" s="113">
        <v>4</v>
      </c>
      <c r="J931" s="26">
        <f t="shared" si="100"/>
        <v>31878.932000000001</v>
      </c>
    </row>
    <row r="932" spans="1:10" x14ac:dyDescent="0.25">
      <c r="A932" s="18">
        <v>931</v>
      </c>
      <c r="B932" s="31">
        <v>906243</v>
      </c>
      <c r="C932" s="32" t="s">
        <v>1077</v>
      </c>
      <c r="D932" s="48" t="s">
        <v>8</v>
      </c>
      <c r="E932" s="79">
        <v>82000</v>
      </c>
      <c r="F932" s="82">
        <v>33604.673999999999</v>
      </c>
      <c r="G932" s="93">
        <f t="shared" si="99"/>
        <v>33604.673999999999</v>
      </c>
      <c r="H932" s="93">
        <f t="shared" si="101"/>
        <v>48395.326000000001</v>
      </c>
      <c r="I932" s="113">
        <v>4</v>
      </c>
      <c r="J932" s="26">
        <f t="shared" si="100"/>
        <v>33604.673999999999</v>
      </c>
    </row>
    <row r="933" spans="1:10" x14ac:dyDescent="0.25">
      <c r="A933" s="18">
        <v>932</v>
      </c>
      <c r="B933" s="31">
        <v>906244</v>
      </c>
      <c r="C933" s="32" t="s">
        <v>1078</v>
      </c>
      <c r="D933" s="48" t="s">
        <v>8</v>
      </c>
      <c r="E933" s="79">
        <v>68140.530000000013</v>
      </c>
      <c r="F933" s="82">
        <v>33604.673999999999</v>
      </c>
      <c r="G933" s="93">
        <f t="shared" si="99"/>
        <v>33604.673999999999</v>
      </c>
      <c r="H933" s="93">
        <f t="shared" si="101"/>
        <v>34535.856000000014</v>
      </c>
      <c r="I933" s="113">
        <v>4</v>
      </c>
      <c r="J933" s="26">
        <f t="shared" si="100"/>
        <v>33604.673999999999</v>
      </c>
    </row>
    <row r="934" spans="1:10" ht="22.5" x14ac:dyDescent="0.25">
      <c r="A934" s="18">
        <v>933</v>
      </c>
      <c r="B934" s="31">
        <v>906246</v>
      </c>
      <c r="C934" s="32" t="s">
        <v>1079</v>
      </c>
      <c r="D934" s="48" t="s">
        <v>8</v>
      </c>
      <c r="E934" s="79">
        <v>75000</v>
      </c>
      <c r="F934" s="82">
        <v>63642.254000000001</v>
      </c>
      <c r="G934" s="93">
        <f t="shared" si="99"/>
        <v>63642.254000000001</v>
      </c>
      <c r="H934" s="93">
        <f t="shared" si="101"/>
        <v>11357.745999999999</v>
      </c>
      <c r="I934" s="113">
        <v>4</v>
      </c>
      <c r="J934" s="26">
        <f t="shared" si="100"/>
        <v>63642.254000000001</v>
      </c>
    </row>
    <row r="935" spans="1:10" ht="22.5" x14ac:dyDescent="0.25">
      <c r="A935" s="18">
        <v>934</v>
      </c>
      <c r="B935" s="31">
        <v>906247</v>
      </c>
      <c r="C935" s="32" t="s">
        <v>1080</v>
      </c>
      <c r="D935" s="48" t="s">
        <v>8</v>
      </c>
      <c r="E935" s="79">
        <v>40300</v>
      </c>
      <c r="F935" s="82">
        <v>34525.35</v>
      </c>
      <c r="G935" s="93">
        <f t="shared" si="99"/>
        <v>34525.35</v>
      </c>
      <c r="H935" s="93">
        <f t="shared" si="101"/>
        <v>5774.6500000000015</v>
      </c>
      <c r="I935" s="113">
        <v>4</v>
      </c>
      <c r="J935" s="26">
        <f t="shared" si="100"/>
        <v>34525.35</v>
      </c>
    </row>
    <row r="936" spans="1:10" ht="22.5" x14ac:dyDescent="0.25">
      <c r="A936" s="18">
        <v>935</v>
      </c>
      <c r="B936" s="31">
        <v>906248</v>
      </c>
      <c r="C936" s="32" t="s">
        <v>1081</v>
      </c>
      <c r="D936" s="48" t="s">
        <v>8</v>
      </c>
      <c r="E936" s="79">
        <v>55545.69000000001</v>
      </c>
      <c r="F936" s="82">
        <v>36827.040000000001</v>
      </c>
      <c r="G936" s="93">
        <f t="shared" si="99"/>
        <v>36827.040000000001</v>
      </c>
      <c r="H936" s="93">
        <f t="shared" si="101"/>
        <v>18718.650000000009</v>
      </c>
      <c r="I936" s="113">
        <v>4</v>
      </c>
      <c r="J936" s="26">
        <f t="shared" si="100"/>
        <v>36827.040000000001</v>
      </c>
    </row>
    <row r="937" spans="1:10" ht="22.5" x14ac:dyDescent="0.25">
      <c r="A937" s="18">
        <v>936</v>
      </c>
      <c r="B937" s="31">
        <v>906249</v>
      </c>
      <c r="C937" s="32" t="s">
        <v>1082</v>
      </c>
      <c r="D937" s="48" t="s">
        <v>8</v>
      </c>
      <c r="E937" s="79">
        <v>78500</v>
      </c>
      <c r="F937" s="78">
        <v>68245.634000000005</v>
      </c>
      <c r="G937" s="93">
        <f t="shared" si="99"/>
        <v>68245.634000000005</v>
      </c>
      <c r="H937" s="93">
        <f t="shared" si="101"/>
        <v>10254.365999999995</v>
      </c>
      <c r="I937" s="113">
        <v>4</v>
      </c>
      <c r="J937" s="26">
        <f t="shared" si="100"/>
        <v>68245.634000000005</v>
      </c>
    </row>
    <row r="938" spans="1:10" ht="22.5" x14ac:dyDescent="0.25">
      <c r="A938" s="18">
        <v>937</v>
      </c>
      <c r="B938" s="31">
        <v>906250</v>
      </c>
      <c r="C938" s="32" t="s">
        <v>1083</v>
      </c>
      <c r="D938" s="48" t="s">
        <v>8</v>
      </c>
      <c r="E938" s="79">
        <v>280000</v>
      </c>
      <c r="F938" s="78">
        <v>276644.21999999997</v>
      </c>
      <c r="G938" s="93">
        <f t="shared" si="99"/>
        <v>276644.21999999997</v>
      </c>
      <c r="H938" s="93">
        <f t="shared" si="101"/>
        <v>3355.7800000000279</v>
      </c>
      <c r="I938" s="113">
        <v>4</v>
      </c>
      <c r="J938" s="26">
        <f t="shared" si="100"/>
        <v>276644.21999999997</v>
      </c>
    </row>
    <row r="939" spans="1:10" ht="22.5" x14ac:dyDescent="0.25">
      <c r="A939" s="18">
        <v>938</v>
      </c>
      <c r="B939" s="31">
        <v>906258</v>
      </c>
      <c r="C939" s="32" t="s">
        <v>1084</v>
      </c>
      <c r="D939" s="48" t="s">
        <v>8</v>
      </c>
      <c r="E939" s="79">
        <v>83000</v>
      </c>
      <c r="F939" s="82">
        <v>71928.338000000003</v>
      </c>
      <c r="G939" s="93">
        <f t="shared" si="99"/>
        <v>71928.338000000003</v>
      </c>
      <c r="H939" s="93">
        <f t="shared" si="101"/>
        <v>11071.661999999997</v>
      </c>
      <c r="I939" s="113">
        <v>4</v>
      </c>
      <c r="J939" s="26">
        <f t="shared" si="100"/>
        <v>71928.338000000003</v>
      </c>
    </row>
    <row r="940" spans="1:10" ht="22.5" x14ac:dyDescent="0.25">
      <c r="A940" s="18">
        <v>939</v>
      </c>
      <c r="B940" s="31">
        <v>906267</v>
      </c>
      <c r="C940" s="32" t="s">
        <v>1085</v>
      </c>
      <c r="D940" s="48" t="s">
        <v>8</v>
      </c>
      <c r="E940" s="79">
        <v>120000</v>
      </c>
      <c r="F940" s="81" t="s">
        <v>1295</v>
      </c>
      <c r="G940" s="93">
        <f t="shared" si="99"/>
        <v>120000</v>
      </c>
      <c r="H940" s="93" t="s">
        <v>1301</v>
      </c>
      <c r="I940" s="96" t="s">
        <v>1300</v>
      </c>
      <c r="J940" s="26">
        <f t="shared" si="100"/>
        <v>120000</v>
      </c>
    </row>
    <row r="941" spans="1:10" ht="22.5" x14ac:dyDescent="0.25">
      <c r="A941" s="18">
        <v>940</v>
      </c>
      <c r="B941" s="31">
        <v>906268</v>
      </c>
      <c r="C941" s="32" t="s">
        <v>1086</v>
      </c>
      <c r="D941" s="48" t="s">
        <v>8</v>
      </c>
      <c r="E941" s="79">
        <v>201000</v>
      </c>
      <c r="F941" s="82">
        <v>239440.92199999999</v>
      </c>
      <c r="G941" s="93">
        <f t="shared" si="99"/>
        <v>201000</v>
      </c>
      <c r="H941" s="93">
        <f>+E941-F941</f>
        <v>-38440.921999999991</v>
      </c>
      <c r="I941" s="104">
        <v>2</v>
      </c>
      <c r="J941" s="26">
        <f t="shared" si="100"/>
        <v>201000</v>
      </c>
    </row>
    <row r="942" spans="1:10" ht="22.5" x14ac:dyDescent="0.25">
      <c r="A942" s="18">
        <v>941</v>
      </c>
      <c r="B942" s="31">
        <v>906270</v>
      </c>
      <c r="C942" s="32" t="s">
        <v>1087</v>
      </c>
      <c r="D942" s="33" t="s">
        <v>1088</v>
      </c>
      <c r="E942" s="79">
        <v>35500</v>
      </c>
      <c r="F942" s="81" t="s">
        <v>1295</v>
      </c>
      <c r="G942" s="93">
        <f t="shared" si="99"/>
        <v>35500</v>
      </c>
      <c r="H942" s="93" t="s">
        <v>1301</v>
      </c>
      <c r="I942" s="96" t="s">
        <v>1300</v>
      </c>
      <c r="J942" s="26">
        <f t="shared" si="100"/>
        <v>35500</v>
      </c>
    </row>
    <row r="943" spans="1:10" ht="22.5" x14ac:dyDescent="0.25">
      <c r="A943" s="18">
        <v>942</v>
      </c>
      <c r="B943" s="31">
        <v>906271</v>
      </c>
      <c r="C943" s="32" t="s">
        <v>1089</v>
      </c>
      <c r="D943" s="33" t="s">
        <v>1088</v>
      </c>
      <c r="E943" s="79">
        <v>35500</v>
      </c>
      <c r="F943" s="81" t="s">
        <v>1295</v>
      </c>
      <c r="G943" s="93">
        <f t="shared" si="99"/>
        <v>35500</v>
      </c>
      <c r="H943" s="93" t="s">
        <v>1301</v>
      </c>
      <c r="I943" s="96" t="s">
        <v>1300</v>
      </c>
      <c r="J943" s="26">
        <f t="shared" si="100"/>
        <v>35500</v>
      </c>
    </row>
    <row r="944" spans="1:10" ht="22.5" x14ac:dyDescent="0.25">
      <c r="A944" s="18">
        <v>943</v>
      </c>
      <c r="B944" s="31">
        <v>906303</v>
      </c>
      <c r="C944" s="32" t="s">
        <v>1090</v>
      </c>
      <c r="D944" s="48" t="s">
        <v>8</v>
      </c>
      <c r="E944" s="79">
        <v>243000</v>
      </c>
      <c r="F944" s="82">
        <v>481930.79499999998</v>
      </c>
      <c r="G944" s="93">
        <f t="shared" si="99"/>
        <v>243000</v>
      </c>
      <c r="H944" s="93">
        <f>+E944-F944</f>
        <v>-238930.79499999998</v>
      </c>
      <c r="I944" s="109">
        <v>2</v>
      </c>
      <c r="J944" s="26">
        <f t="shared" si="100"/>
        <v>243000</v>
      </c>
    </row>
    <row r="945" spans="1:10" ht="22.5" x14ac:dyDescent="0.25">
      <c r="A945" s="18">
        <v>944</v>
      </c>
      <c r="B945" s="31">
        <v>906304</v>
      </c>
      <c r="C945" s="32" t="s">
        <v>1091</v>
      </c>
      <c r="D945" s="48" t="s">
        <v>8</v>
      </c>
      <c r="E945" s="79">
        <v>33800</v>
      </c>
      <c r="F945" s="82">
        <v>26469.435000000001</v>
      </c>
      <c r="G945" s="93">
        <f t="shared" si="99"/>
        <v>26469.435000000001</v>
      </c>
      <c r="H945" s="93">
        <f>+E945-F945</f>
        <v>7330.5649999999987</v>
      </c>
      <c r="I945" s="113">
        <v>4</v>
      </c>
      <c r="J945" s="26">
        <f t="shared" si="100"/>
        <v>26469.435000000001</v>
      </c>
    </row>
    <row r="946" spans="1:10" x14ac:dyDescent="0.25">
      <c r="A946" s="18">
        <v>945</v>
      </c>
      <c r="B946" s="31">
        <v>906314</v>
      </c>
      <c r="C946" s="32" t="s">
        <v>1092</v>
      </c>
      <c r="D946" s="48" t="s">
        <v>8</v>
      </c>
      <c r="E946" s="79">
        <v>89000</v>
      </c>
      <c r="F946" s="82">
        <v>80444.591</v>
      </c>
      <c r="G946" s="93">
        <f t="shared" si="99"/>
        <v>80444.591</v>
      </c>
      <c r="H946" s="93">
        <f>+E946-F946</f>
        <v>8555.4089999999997</v>
      </c>
      <c r="I946" s="113">
        <v>4</v>
      </c>
      <c r="J946" s="26">
        <f t="shared" si="100"/>
        <v>80444.591</v>
      </c>
    </row>
    <row r="947" spans="1:10" x14ac:dyDescent="0.25">
      <c r="A947" s="18">
        <v>946</v>
      </c>
      <c r="B947" s="31">
        <v>906317</v>
      </c>
      <c r="C947" s="32" t="s">
        <v>1093</v>
      </c>
      <c r="D947" s="48" t="s">
        <v>8</v>
      </c>
      <c r="E947" s="79">
        <v>49788.340000000004</v>
      </c>
      <c r="F947" s="82">
        <v>48013.883999999998</v>
      </c>
      <c r="G947" s="93">
        <f t="shared" si="99"/>
        <v>48013.883999999998</v>
      </c>
      <c r="H947" s="93">
        <f>+E947-F947</f>
        <v>1774.4560000000056</v>
      </c>
      <c r="I947" s="113">
        <v>4</v>
      </c>
      <c r="J947" s="26">
        <f t="shared" si="100"/>
        <v>48013.883999999998</v>
      </c>
    </row>
    <row r="948" spans="1:10" ht="22.5" x14ac:dyDescent="0.25">
      <c r="A948" s="18">
        <v>947</v>
      </c>
      <c r="B948" s="31">
        <v>906318</v>
      </c>
      <c r="C948" s="32" t="s">
        <v>1094</v>
      </c>
      <c r="D948" s="48" t="s">
        <v>8</v>
      </c>
      <c r="E948" s="79">
        <v>52845.340000000004</v>
      </c>
      <c r="F948" s="82">
        <v>40279.574999999997</v>
      </c>
      <c r="G948" s="93">
        <f t="shared" si="99"/>
        <v>40279.574999999997</v>
      </c>
      <c r="H948" s="93">
        <f>+E948-F948</f>
        <v>12565.765000000007</v>
      </c>
      <c r="I948" s="113">
        <v>4</v>
      </c>
      <c r="J948" s="26">
        <f t="shared" si="100"/>
        <v>40279.574999999997</v>
      </c>
    </row>
    <row r="949" spans="1:10" ht="22.5" x14ac:dyDescent="0.25">
      <c r="A949" s="18">
        <v>948</v>
      </c>
      <c r="B949" s="31">
        <v>906322</v>
      </c>
      <c r="C949" s="32" t="s">
        <v>1095</v>
      </c>
      <c r="D949" s="48" t="s">
        <v>8</v>
      </c>
      <c r="E949" s="79">
        <v>225000</v>
      </c>
      <c r="F949" s="77" t="s">
        <v>1295</v>
      </c>
      <c r="G949" s="93">
        <f t="shared" si="99"/>
        <v>225000</v>
      </c>
      <c r="H949" s="93" t="s">
        <v>1301</v>
      </c>
      <c r="I949" s="96" t="s">
        <v>1300</v>
      </c>
      <c r="J949" s="26">
        <f t="shared" ref="J949:J980" si="102">+G949</f>
        <v>225000</v>
      </c>
    </row>
    <row r="950" spans="1:10" ht="22.5" x14ac:dyDescent="0.25">
      <c r="A950" s="18">
        <v>949</v>
      </c>
      <c r="B950" s="31">
        <v>906323</v>
      </c>
      <c r="C950" s="32" t="s">
        <v>1096</v>
      </c>
      <c r="D950" s="48" t="s">
        <v>8</v>
      </c>
      <c r="E950" s="79">
        <v>546000</v>
      </c>
      <c r="F950" s="81" t="s">
        <v>1295</v>
      </c>
      <c r="G950" s="93">
        <f t="shared" si="99"/>
        <v>546000</v>
      </c>
      <c r="H950" s="93" t="s">
        <v>1301</v>
      </c>
      <c r="I950" s="96" t="s">
        <v>1300</v>
      </c>
      <c r="J950" s="26">
        <f t="shared" si="102"/>
        <v>546000</v>
      </c>
    </row>
    <row r="951" spans="1:10" ht="22.5" x14ac:dyDescent="0.25">
      <c r="A951" s="18">
        <v>950</v>
      </c>
      <c r="B951" s="31">
        <v>906324</v>
      </c>
      <c r="C951" s="32" t="s">
        <v>1097</v>
      </c>
      <c r="D951" s="48" t="s">
        <v>8</v>
      </c>
      <c r="E951" s="79">
        <v>114000</v>
      </c>
      <c r="F951" s="77" t="s">
        <v>1295</v>
      </c>
      <c r="G951" s="93">
        <f t="shared" si="99"/>
        <v>114000</v>
      </c>
      <c r="H951" s="93" t="s">
        <v>1301</v>
      </c>
      <c r="I951" s="96" t="s">
        <v>1300</v>
      </c>
      <c r="J951" s="26">
        <f t="shared" si="102"/>
        <v>114000</v>
      </c>
    </row>
    <row r="952" spans="1:10" ht="22.5" x14ac:dyDescent="0.25">
      <c r="A952" s="18">
        <v>951</v>
      </c>
      <c r="B952" s="31">
        <v>906325</v>
      </c>
      <c r="C952" s="32" t="s">
        <v>1098</v>
      </c>
      <c r="D952" s="48" t="s">
        <v>8</v>
      </c>
      <c r="E952" s="79">
        <v>386000</v>
      </c>
      <c r="F952" s="77" t="s">
        <v>1295</v>
      </c>
      <c r="G952" s="93">
        <f t="shared" si="99"/>
        <v>386000</v>
      </c>
      <c r="H952" s="93" t="s">
        <v>1301</v>
      </c>
      <c r="I952" s="96" t="s">
        <v>1300</v>
      </c>
      <c r="J952" s="26">
        <f t="shared" si="102"/>
        <v>386000</v>
      </c>
    </row>
    <row r="953" spans="1:10" x14ac:dyDescent="0.25">
      <c r="A953" s="18">
        <v>952</v>
      </c>
      <c r="B953" s="31">
        <v>906329</v>
      </c>
      <c r="C953" s="32" t="s">
        <v>1099</v>
      </c>
      <c r="D953" s="48" t="s">
        <v>8</v>
      </c>
      <c r="E953" s="79">
        <v>38000</v>
      </c>
      <c r="F953" s="82">
        <v>46839.391499999998</v>
      </c>
      <c r="G953" s="93">
        <f t="shared" si="99"/>
        <v>38000</v>
      </c>
      <c r="H953" s="93">
        <f>+E953-F953</f>
        <v>-8839.3914999999979</v>
      </c>
      <c r="I953" s="104">
        <v>2</v>
      </c>
      <c r="J953" s="26">
        <f t="shared" si="102"/>
        <v>38000</v>
      </c>
    </row>
    <row r="954" spans="1:10" ht="22.5" x14ac:dyDescent="0.25">
      <c r="A954" s="18">
        <v>953</v>
      </c>
      <c r="B954" s="31">
        <v>906331</v>
      </c>
      <c r="C954" s="32" t="s">
        <v>1100</v>
      </c>
      <c r="D954" s="48" t="s">
        <v>8</v>
      </c>
      <c r="E954" s="79">
        <v>249000</v>
      </c>
      <c r="F954" s="81" t="s">
        <v>1295</v>
      </c>
      <c r="G954" s="93">
        <f t="shared" si="99"/>
        <v>249000</v>
      </c>
      <c r="H954" s="93" t="s">
        <v>1301</v>
      </c>
      <c r="I954" s="99" t="s">
        <v>1300</v>
      </c>
      <c r="J954" s="26">
        <f t="shared" si="102"/>
        <v>249000</v>
      </c>
    </row>
    <row r="955" spans="1:10" ht="22.5" x14ac:dyDescent="0.25">
      <c r="A955" s="18">
        <v>954</v>
      </c>
      <c r="B955" s="31">
        <v>906333</v>
      </c>
      <c r="C955" s="32" t="s">
        <v>1101</v>
      </c>
      <c r="D955" s="48" t="s">
        <v>8</v>
      </c>
      <c r="E955" s="79">
        <v>262000</v>
      </c>
      <c r="F955" s="82">
        <v>214633.11799999999</v>
      </c>
      <c r="G955" s="93">
        <f t="shared" si="99"/>
        <v>214633.11799999999</v>
      </c>
      <c r="H955" s="93">
        <f>+E955-F955</f>
        <v>47366.882000000012</v>
      </c>
      <c r="I955" s="113">
        <v>4</v>
      </c>
      <c r="J955" s="26">
        <f t="shared" si="102"/>
        <v>214633.11799999999</v>
      </c>
    </row>
    <row r="956" spans="1:10" ht="22.5" x14ac:dyDescent="0.25">
      <c r="A956" s="18">
        <v>955</v>
      </c>
      <c r="B956" s="31">
        <v>906337</v>
      </c>
      <c r="C956" s="32" t="s">
        <v>1102</v>
      </c>
      <c r="D956" s="48" t="s">
        <v>8</v>
      </c>
      <c r="E956" s="79">
        <v>319000</v>
      </c>
      <c r="F956" s="82">
        <v>301751.55900000001</v>
      </c>
      <c r="G956" s="93">
        <f t="shared" si="99"/>
        <v>301751.55900000001</v>
      </c>
      <c r="H956" s="93">
        <f>+E956-F956</f>
        <v>17248.440999999992</v>
      </c>
      <c r="I956" s="113">
        <v>4</v>
      </c>
      <c r="J956" s="26">
        <f t="shared" si="102"/>
        <v>301751.55900000001</v>
      </c>
    </row>
    <row r="957" spans="1:10" x14ac:dyDescent="0.25">
      <c r="A957" s="18">
        <v>956</v>
      </c>
      <c r="B957" s="31">
        <v>906339</v>
      </c>
      <c r="C957" s="32" t="s">
        <v>1103</v>
      </c>
      <c r="D957" s="48" t="s">
        <v>8</v>
      </c>
      <c r="E957" s="79">
        <v>228000</v>
      </c>
      <c r="F957" s="82">
        <v>204620.24100000001</v>
      </c>
      <c r="G957" s="93">
        <f t="shared" si="99"/>
        <v>204620.24100000001</v>
      </c>
      <c r="H957" s="93">
        <f>+E957-F957</f>
        <v>23379.758999999991</v>
      </c>
      <c r="I957" s="113">
        <v>4</v>
      </c>
      <c r="J957" s="26">
        <f t="shared" si="102"/>
        <v>204620.24100000001</v>
      </c>
    </row>
    <row r="958" spans="1:10" ht="22.5" x14ac:dyDescent="0.25">
      <c r="A958" s="18">
        <v>957</v>
      </c>
      <c r="B958" s="31">
        <v>906340</v>
      </c>
      <c r="C958" s="32" t="s">
        <v>1104</v>
      </c>
      <c r="D958" s="33" t="s">
        <v>1088</v>
      </c>
      <c r="E958" s="79">
        <v>96000</v>
      </c>
      <c r="F958" s="77" t="s">
        <v>1295</v>
      </c>
      <c r="G958" s="93">
        <f t="shared" si="99"/>
        <v>96000</v>
      </c>
      <c r="H958" s="93" t="s">
        <v>1301</v>
      </c>
      <c r="I958" s="96" t="s">
        <v>1300</v>
      </c>
      <c r="J958" s="26">
        <f t="shared" si="102"/>
        <v>96000</v>
      </c>
    </row>
    <row r="959" spans="1:10" ht="22.5" x14ac:dyDescent="0.25">
      <c r="A959" s="18">
        <v>958</v>
      </c>
      <c r="B959" s="31">
        <v>906401</v>
      </c>
      <c r="C959" s="32" t="s">
        <v>230</v>
      </c>
      <c r="D959" s="48" t="s">
        <v>8</v>
      </c>
      <c r="E959" s="79">
        <v>351000</v>
      </c>
      <c r="F959" s="78">
        <v>359521.87599999999</v>
      </c>
      <c r="G959" s="93">
        <f t="shared" si="99"/>
        <v>351000</v>
      </c>
      <c r="H959" s="93">
        <f t="shared" ref="H959:H964" si="103">+E959-F959</f>
        <v>-8521.8759999999893</v>
      </c>
      <c r="I959" s="109">
        <v>2</v>
      </c>
      <c r="J959" s="26">
        <f t="shared" si="102"/>
        <v>351000</v>
      </c>
    </row>
    <row r="960" spans="1:10" ht="33.75" x14ac:dyDescent="0.25">
      <c r="A960" s="18">
        <v>959</v>
      </c>
      <c r="B960" s="31">
        <v>906406</v>
      </c>
      <c r="C960" s="32" t="s">
        <v>1105</v>
      </c>
      <c r="D960" s="48" t="s">
        <v>8</v>
      </c>
      <c r="E960" s="79">
        <v>114800.54000000001</v>
      </c>
      <c r="F960" s="78">
        <v>110709.18700000001</v>
      </c>
      <c r="G960" s="93">
        <f t="shared" si="99"/>
        <v>110709.18700000001</v>
      </c>
      <c r="H960" s="93">
        <f t="shared" si="103"/>
        <v>4091.3530000000028</v>
      </c>
      <c r="I960" s="113">
        <v>4</v>
      </c>
      <c r="J960" s="26">
        <f t="shared" si="102"/>
        <v>110709.18700000001</v>
      </c>
    </row>
    <row r="961" spans="1:10" ht="22.5" x14ac:dyDescent="0.25">
      <c r="A961" s="18">
        <v>960</v>
      </c>
      <c r="B961" s="31">
        <v>906407</v>
      </c>
      <c r="C961" s="32" t="s">
        <v>1106</v>
      </c>
      <c r="D961" s="48" t="s">
        <v>8</v>
      </c>
      <c r="E961" s="79">
        <v>72000</v>
      </c>
      <c r="F961" s="78">
        <v>65598.164999999994</v>
      </c>
      <c r="G961" s="93">
        <f t="shared" si="99"/>
        <v>65598.164999999994</v>
      </c>
      <c r="H961" s="93">
        <f t="shared" si="103"/>
        <v>6401.8350000000064</v>
      </c>
      <c r="I961" s="113">
        <v>4</v>
      </c>
      <c r="J961" s="26">
        <f t="shared" si="102"/>
        <v>65598.164999999994</v>
      </c>
    </row>
    <row r="962" spans="1:10" ht="22.5" x14ac:dyDescent="0.25">
      <c r="A962" s="18">
        <v>961</v>
      </c>
      <c r="B962" s="31">
        <v>906408</v>
      </c>
      <c r="C962" s="32" t="s">
        <v>1107</v>
      </c>
      <c r="D962" s="48" t="s">
        <v>8</v>
      </c>
      <c r="E962" s="79">
        <v>65674.55</v>
      </c>
      <c r="F962" s="82">
        <v>38553.832999999999</v>
      </c>
      <c r="G962" s="93">
        <f t="shared" si="99"/>
        <v>38553.832999999999</v>
      </c>
      <c r="H962" s="93">
        <f t="shared" si="103"/>
        <v>27120.717000000004</v>
      </c>
      <c r="I962" s="113">
        <v>4</v>
      </c>
      <c r="J962" s="26">
        <f t="shared" si="102"/>
        <v>38553.832999999999</v>
      </c>
    </row>
    <row r="963" spans="1:10" ht="22.5" x14ac:dyDescent="0.25">
      <c r="A963" s="18">
        <v>962</v>
      </c>
      <c r="B963" s="31">
        <v>906409</v>
      </c>
      <c r="C963" s="32" t="s">
        <v>1108</v>
      </c>
      <c r="D963" s="48" t="s">
        <v>8</v>
      </c>
      <c r="E963" s="79">
        <v>65796.83</v>
      </c>
      <c r="F963" s="78">
        <v>38553.832999999999</v>
      </c>
      <c r="G963" s="93">
        <f t="shared" si="99"/>
        <v>38553.832999999999</v>
      </c>
      <c r="H963" s="93">
        <f t="shared" si="103"/>
        <v>27242.997000000003</v>
      </c>
      <c r="I963" s="113">
        <v>4</v>
      </c>
      <c r="J963" s="26">
        <f t="shared" si="102"/>
        <v>38553.832999999999</v>
      </c>
    </row>
    <row r="964" spans="1:10" ht="22.5" x14ac:dyDescent="0.25">
      <c r="A964" s="18">
        <v>963</v>
      </c>
      <c r="B964" s="31">
        <v>906411</v>
      </c>
      <c r="C964" s="32" t="s">
        <v>1109</v>
      </c>
      <c r="D964" s="48" t="s">
        <v>8</v>
      </c>
      <c r="E964" s="79">
        <v>56700</v>
      </c>
      <c r="F964" s="82">
        <v>46839.917000000001</v>
      </c>
      <c r="G964" s="93">
        <f t="shared" si="99"/>
        <v>46839.917000000001</v>
      </c>
      <c r="H964" s="93">
        <f t="shared" si="103"/>
        <v>9860.0829999999987</v>
      </c>
      <c r="I964" s="113">
        <v>4</v>
      </c>
      <c r="J964" s="26">
        <f t="shared" si="102"/>
        <v>46839.917000000001</v>
      </c>
    </row>
    <row r="965" spans="1:10" ht="22.5" x14ac:dyDescent="0.25">
      <c r="A965" s="18">
        <v>964</v>
      </c>
      <c r="B965" s="31">
        <v>906412</v>
      </c>
      <c r="C965" s="32" t="s">
        <v>1110</v>
      </c>
      <c r="D965" s="48" t="s">
        <v>8</v>
      </c>
      <c r="E965" s="79">
        <v>60000</v>
      </c>
      <c r="F965" s="81" t="s">
        <v>1295</v>
      </c>
      <c r="G965" s="93">
        <f t="shared" si="99"/>
        <v>60000</v>
      </c>
      <c r="H965" s="93" t="s">
        <v>1301</v>
      </c>
      <c r="I965" s="99" t="s">
        <v>1300</v>
      </c>
      <c r="J965" s="26">
        <f t="shared" si="102"/>
        <v>60000</v>
      </c>
    </row>
    <row r="966" spans="1:10" ht="22.5" x14ac:dyDescent="0.25">
      <c r="A966" s="18">
        <v>965</v>
      </c>
      <c r="B966" s="31">
        <v>906413</v>
      </c>
      <c r="C966" s="32" t="s">
        <v>1111</v>
      </c>
      <c r="D966" s="48" t="s">
        <v>8</v>
      </c>
      <c r="E966" s="79">
        <v>73836.740000000005</v>
      </c>
      <c r="F966" s="82">
        <v>38553.832999999999</v>
      </c>
      <c r="G966" s="93">
        <f t="shared" si="99"/>
        <v>38553.832999999999</v>
      </c>
      <c r="H966" s="93">
        <f>+E966-F966</f>
        <v>35282.907000000007</v>
      </c>
      <c r="I966" s="113">
        <v>4</v>
      </c>
      <c r="J966" s="26">
        <f t="shared" si="102"/>
        <v>38553.832999999999</v>
      </c>
    </row>
    <row r="967" spans="1:10" ht="33.75" x14ac:dyDescent="0.25">
      <c r="A967" s="18">
        <v>966</v>
      </c>
      <c r="B967" s="31">
        <v>906414</v>
      </c>
      <c r="C967" s="32" t="s">
        <v>1112</v>
      </c>
      <c r="D967" s="48" t="s">
        <v>8</v>
      </c>
      <c r="E967" s="79">
        <v>113873.25000000001</v>
      </c>
      <c r="F967" s="78">
        <v>71352.39</v>
      </c>
      <c r="G967" s="93">
        <f t="shared" si="99"/>
        <v>71352.39</v>
      </c>
      <c r="H967" s="93">
        <f>+E967-F967</f>
        <v>42520.860000000015</v>
      </c>
      <c r="I967" s="113">
        <v>4</v>
      </c>
      <c r="J967" s="26">
        <f t="shared" si="102"/>
        <v>71352.39</v>
      </c>
    </row>
    <row r="968" spans="1:10" ht="22.5" x14ac:dyDescent="0.25">
      <c r="A968" s="18">
        <v>967</v>
      </c>
      <c r="B968" s="31">
        <v>906415</v>
      </c>
      <c r="C968" s="32" t="s">
        <v>1113</v>
      </c>
      <c r="D968" s="48" t="s">
        <v>8</v>
      </c>
      <c r="E968" s="79">
        <v>113873.25000000001</v>
      </c>
      <c r="F968" s="82">
        <v>71352.39</v>
      </c>
      <c r="G968" s="93">
        <f t="shared" si="99"/>
        <v>71352.39</v>
      </c>
      <c r="H968" s="93">
        <f>+E968-F968</f>
        <v>42520.860000000015</v>
      </c>
      <c r="I968" s="113">
        <v>4</v>
      </c>
      <c r="J968" s="26">
        <f t="shared" si="102"/>
        <v>71352.39</v>
      </c>
    </row>
    <row r="969" spans="1:10" ht="22.5" x14ac:dyDescent="0.25">
      <c r="A969" s="18">
        <v>968</v>
      </c>
      <c r="B969" s="31">
        <v>906416</v>
      </c>
      <c r="C969" s="32" t="s">
        <v>1114</v>
      </c>
      <c r="D969" s="48" t="s">
        <v>8</v>
      </c>
      <c r="E969" s="79">
        <v>121000</v>
      </c>
      <c r="F969" s="81" t="s">
        <v>1295</v>
      </c>
      <c r="G969" s="93">
        <f t="shared" si="99"/>
        <v>121000</v>
      </c>
      <c r="H969" s="93" t="s">
        <v>1301</v>
      </c>
      <c r="I969" s="99" t="s">
        <v>1300</v>
      </c>
      <c r="J969" s="26">
        <f t="shared" si="102"/>
        <v>121000</v>
      </c>
    </row>
    <row r="970" spans="1:10" ht="22.5" x14ac:dyDescent="0.25">
      <c r="A970" s="18">
        <v>969</v>
      </c>
      <c r="B970" s="31">
        <v>906417</v>
      </c>
      <c r="C970" s="32" t="s">
        <v>1115</v>
      </c>
      <c r="D970" s="48" t="s">
        <v>8</v>
      </c>
      <c r="E970" s="79">
        <v>40300</v>
      </c>
      <c r="F970" s="82">
        <v>33374.504999999997</v>
      </c>
      <c r="G970" s="93">
        <f t="shared" si="99"/>
        <v>33374.504999999997</v>
      </c>
      <c r="H970" s="93">
        <f t="shared" ref="H970:H980" si="104">+E970-F970</f>
        <v>6925.4950000000026</v>
      </c>
      <c r="I970" s="113">
        <v>4</v>
      </c>
      <c r="J970" s="26">
        <f t="shared" si="102"/>
        <v>33374.504999999997</v>
      </c>
    </row>
    <row r="971" spans="1:10" x14ac:dyDescent="0.25">
      <c r="A971" s="18">
        <v>970</v>
      </c>
      <c r="B971" s="31">
        <v>906418</v>
      </c>
      <c r="C971" s="32" t="s">
        <v>1116</v>
      </c>
      <c r="D971" s="48" t="s">
        <v>8</v>
      </c>
      <c r="E971" s="79">
        <v>54200.610000000008</v>
      </c>
      <c r="F971" s="82">
        <v>33374.504999999997</v>
      </c>
      <c r="G971" s="93">
        <f t="shared" si="99"/>
        <v>33374.504999999997</v>
      </c>
      <c r="H971" s="93">
        <f t="shared" si="104"/>
        <v>20826.10500000001</v>
      </c>
      <c r="I971" s="113">
        <v>4</v>
      </c>
      <c r="J971" s="26">
        <f t="shared" si="102"/>
        <v>33374.504999999997</v>
      </c>
    </row>
    <row r="972" spans="1:10" ht="22.5" x14ac:dyDescent="0.25">
      <c r="A972" s="18">
        <v>971</v>
      </c>
      <c r="B972" s="31">
        <v>906422</v>
      </c>
      <c r="C972" s="32" t="s">
        <v>1117</v>
      </c>
      <c r="D972" s="48" t="s">
        <v>8</v>
      </c>
      <c r="E972" s="79">
        <v>181402.38000000003</v>
      </c>
      <c r="F972" s="82">
        <v>95520.134999999995</v>
      </c>
      <c r="G972" s="93">
        <f t="shared" si="99"/>
        <v>95520.134999999995</v>
      </c>
      <c r="H972" s="93">
        <f t="shared" si="104"/>
        <v>85882.245000000039</v>
      </c>
      <c r="I972" s="113">
        <v>4</v>
      </c>
      <c r="J972" s="26">
        <f t="shared" si="102"/>
        <v>95520.134999999995</v>
      </c>
    </row>
    <row r="973" spans="1:10" ht="22.5" x14ac:dyDescent="0.25">
      <c r="A973" s="18">
        <v>972</v>
      </c>
      <c r="B973" s="31">
        <v>906423</v>
      </c>
      <c r="C973" s="32" t="s">
        <v>1118</v>
      </c>
      <c r="D973" s="48" t="s">
        <v>8</v>
      </c>
      <c r="E973" s="79">
        <v>181402.38000000003</v>
      </c>
      <c r="F973" s="82">
        <v>95520.134999999995</v>
      </c>
      <c r="G973" s="93">
        <f t="shared" si="99"/>
        <v>95520.134999999995</v>
      </c>
      <c r="H973" s="93">
        <f t="shared" si="104"/>
        <v>85882.245000000039</v>
      </c>
      <c r="I973" s="113">
        <v>4</v>
      </c>
      <c r="J973" s="26">
        <f t="shared" si="102"/>
        <v>95520.134999999995</v>
      </c>
    </row>
    <row r="974" spans="1:10" ht="22.5" x14ac:dyDescent="0.25">
      <c r="A974" s="18">
        <v>973</v>
      </c>
      <c r="B974" s="31">
        <v>906425</v>
      </c>
      <c r="C974" s="32" t="s">
        <v>231</v>
      </c>
      <c r="D974" s="48" t="s">
        <v>8</v>
      </c>
      <c r="E974" s="79">
        <v>89000</v>
      </c>
      <c r="F974" s="78">
        <v>99149.237999999998</v>
      </c>
      <c r="G974" s="93">
        <f t="shared" si="99"/>
        <v>89000</v>
      </c>
      <c r="H974" s="93">
        <f t="shared" si="104"/>
        <v>-10149.237999999998</v>
      </c>
      <c r="I974" s="104">
        <v>2</v>
      </c>
      <c r="J974" s="26">
        <f t="shared" si="102"/>
        <v>89000</v>
      </c>
    </row>
    <row r="975" spans="1:10" ht="22.5" x14ac:dyDescent="0.25">
      <c r="A975" s="18">
        <v>974</v>
      </c>
      <c r="B975" s="31">
        <v>906426</v>
      </c>
      <c r="C975" s="32" t="s">
        <v>232</v>
      </c>
      <c r="D975" s="48" t="s">
        <v>8</v>
      </c>
      <c r="E975" s="79">
        <v>132000</v>
      </c>
      <c r="F975" s="82">
        <v>217169.18100000001</v>
      </c>
      <c r="G975" s="93">
        <f t="shared" si="99"/>
        <v>132000</v>
      </c>
      <c r="H975" s="93">
        <f t="shared" si="104"/>
        <v>-85169.181000000011</v>
      </c>
      <c r="I975" s="109">
        <v>2</v>
      </c>
      <c r="J975" s="26">
        <f t="shared" si="102"/>
        <v>132000</v>
      </c>
    </row>
    <row r="976" spans="1:10" ht="22.5" x14ac:dyDescent="0.25">
      <c r="A976" s="18">
        <v>975</v>
      </c>
      <c r="B976" s="31">
        <v>906429</v>
      </c>
      <c r="C976" s="32" t="s">
        <v>1119</v>
      </c>
      <c r="D976" s="48" t="s">
        <v>8</v>
      </c>
      <c r="E976" s="79">
        <v>68140.530000000013</v>
      </c>
      <c r="F976" s="82">
        <v>51903.635000000002</v>
      </c>
      <c r="G976" s="93">
        <f t="shared" si="99"/>
        <v>51903.635000000002</v>
      </c>
      <c r="H976" s="93">
        <f t="shared" si="104"/>
        <v>16236.895000000011</v>
      </c>
      <c r="I976" s="113">
        <v>4</v>
      </c>
      <c r="J976" s="26">
        <f t="shared" si="102"/>
        <v>51903.635000000002</v>
      </c>
    </row>
    <row r="977" spans="1:10" ht="22.5" x14ac:dyDescent="0.25">
      <c r="A977" s="18">
        <v>976</v>
      </c>
      <c r="B977" s="31">
        <v>906430</v>
      </c>
      <c r="C977" s="32" t="s">
        <v>1120</v>
      </c>
      <c r="D977" s="48" t="s">
        <v>8</v>
      </c>
      <c r="E977" s="79">
        <v>62067.290000000008</v>
      </c>
      <c r="F977" s="82">
        <v>35101.298000000003</v>
      </c>
      <c r="G977" s="93">
        <f t="shared" ref="G977:G1040" si="105">+MIN(E977:F977)</f>
        <v>35101.298000000003</v>
      </c>
      <c r="H977" s="93">
        <f t="shared" si="104"/>
        <v>26965.992000000006</v>
      </c>
      <c r="I977" s="113">
        <v>4</v>
      </c>
      <c r="J977" s="26">
        <f t="shared" si="102"/>
        <v>35101.298000000003</v>
      </c>
    </row>
    <row r="978" spans="1:10" ht="33.75" x14ac:dyDescent="0.25">
      <c r="A978" s="18">
        <v>977</v>
      </c>
      <c r="B978" s="31">
        <v>906431</v>
      </c>
      <c r="C978" s="32" t="s">
        <v>1121</v>
      </c>
      <c r="D978" s="48" t="s">
        <v>8</v>
      </c>
      <c r="E978" s="79">
        <v>119000</v>
      </c>
      <c r="F978" s="78">
        <v>109100.106</v>
      </c>
      <c r="G978" s="93">
        <f t="shared" si="105"/>
        <v>109100.106</v>
      </c>
      <c r="H978" s="93">
        <f t="shared" si="104"/>
        <v>9899.8940000000002</v>
      </c>
      <c r="I978" s="113">
        <v>4</v>
      </c>
      <c r="J978" s="26">
        <f t="shared" si="102"/>
        <v>109100.106</v>
      </c>
    </row>
    <row r="979" spans="1:10" x14ac:dyDescent="0.25">
      <c r="A979" s="18">
        <v>978</v>
      </c>
      <c r="B979" s="31">
        <v>906432</v>
      </c>
      <c r="C979" s="32" t="s">
        <v>233</v>
      </c>
      <c r="D979" s="48" t="s">
        <v>8</v>
      </c>
      <c r="E979" s="79">
        <v>63106.670000000006</v>
      </c>
      <c r="F979" s="82">
        <v>78717.797999999995</v>
      </c>
      <c r="G979" s="93">
        <f t="shared" si="105"/>
        <v>63106.670000000006</v>
      </c>
      <c r="H979" s="93">
        <f t="shared" si="104"/>
        <v>-15611.12799999999</v>
      </c>
      <c r="I979" s="104">
        <v>2</v>
      </c>
      <c r="J979" s="26">
        <f t="shared" si="102"/>
        <v>63106.670000000006</v>
      </c>
    </row>
    <row r="980" spans="1:10" x14ac:dyDescent="0.25">
      <c r="A980" s="18">
        <v>979</v>
      </c>
      <c r="B980" s="31">
        <v>906434</v>
      </c>
      <c r="C980" s="32" t="s">
        <v>234</v>
      </c>
      <c r="D980" s="48" t="s">
        <v>8</v>
      </c>
      <c r="E980" s="79">
        <v>63106.670000000006</v>
      </c>
      <c r="F980" s="82">
        <v>78717.797999999995</v>
      </c>
      <c r="G980" s="93">
        <f t="shared" si="105"/>
        <v>63106.670000000006</v>
      </c>
      <c r="H980" s="93">
        <f t="shared" si="104"/>
        <v>-15611.12799999999</v>
      </c>
      <c r="I980" s="104">
        <v>2</v>
      </c>
      <c r="J980" s="26">
        <f t="shared" si="102"/>
        <v>63106.670000000006</v>
      </c>
    </row>
    <row r="981" spans="1:10" ht="22.5" x14ac:dyDescent="0.25">
      <c r="A981" s="18">
        <v>980</v>
      </c>
      <c r="B981" s="31">
        <v>906435</v>
      </c>
      <c r="C981" s="32" t="s">
        <v>1122</v>
      </c>
      <c r="D981" s="48" t="s">
        <v>8</v>
      </c>
      <c r="E981" s="79">
        <v>132000</v>
      </c>
      <c r="F981" s="81" t="s">
        <v>1295</v>
      </c>
      <c r="G981" s="93">
        <f t="shared" si="105"/>
        <v>132000</v>
      </c>
      <c r="H981" s="93" t="s">
        <v>1301</v>
      </c>
      <c r="I981" s="99" t="s">
        <v>1300</v>
      </c>
      <c r="J981" s="26">
        <f t="shared" ref="J981:J1010" si="106">+G981</f>
        <v>132000</v>
      </c>
    </row>
    <row r="982" spans="1:10" x14ac:dyDescent="0.25">
      <c r="A982" s="18">
        <v>981</v>
      </c>
      <c r="B982" s="31">
        <v>906436</v>
      </c>
      <c r="C982" s="32" t="s">
        <v>235</v>
      </c>
      <c r="D982" s="48" t="s">
        <v>8</v>
      </c>
      <c r="E982" s="79">
        <v>72562.990000000005</v>
      </c>
      <c r="F982" s="82">
        <v>45228.733999999997</v>
      </c>
      <c r="G982" s="93">
        <f t="shared" si="105"/>
        <v>45228.733999999997</v>
      </c>
      <c r="H982" s="93">
        <f>+E982-F982</f>
        <v>27334.256000000008</v>
      </c>
      <c r="I982" s="113">
        <v>4</v>
      </c>
      <c r="J982" s="26">
        <f t="shared" si="106"/>
        <v>45228.733999999997</v>
      </c>
    </row>
    <row r="983" spans="1:10" ht="22.5" x14ac:dyDescent="0.25">
      <c r="A983" s="18">
        <v>982</v>
      </c>
      <c r="B983" s="31">
        <v>906438</v>
      </c>
      <c r="C983" s="32" t="s">
        <v>1123</v>
      </c>
      <c r="D983" s="48" t="s">
        <v>8</v>
      </c>
      <c r="E983" s="79">
        <v>60375.750000000007</v>
      </c>
      <c r="F983" s="82">
        <v>45228.733999999997</v>
      </c>
      <c r="G983" s="93">
        <f t="shared" si="105"/>
        <v>45228.733999999997</v>
      </c>
      <c r="H983" s="93">
        <f>+E983-F983</f>
        <v>15147.016000000011</v>
      </c>
      <c r="I983" s="113">
        <v>4</v>
      </c>
      <c r="J983" s="26">
        <f t="shared" si="106"/>
        <v>45228.733999999997</v>
      </c>
    </row>
    <row r="984" spans="1:10" x14ac:dyDescent="0.25">
      <c r="A984" s="18">
        <v>983</v>
      </c>
      <c r="B984" s="31">
        <v>906440</v>
      </c>
      <c r="C984" s="32" t="s">
        <v>236</v>
      </c>
      <c r="D984" s="48" t="s">
        <v>8</v>
      </c>
      <c r="E984" s="79">
        <v>63106.670000000006</v>
      </c>
      <c r="F984" s="82">
        <v>30842.646000000001</v>
      </c>
      <c r="G984" s="93">
        <f t="shared" si="105"/>
        <v>30842.646000000001</v>
      </c>
      <c r="H984" s="93">
        <f>+E984-F984</f>
        <v>32264.024000000005</v>
      </c>
      <c r="I984" s="113">
        <v>4</v>
      </c>
      <c r="J984" s="26">
        <f t="shared" si="106"/>
        <v>30842.646000000001</v>
      </c>
    </row>
    <row r="985" spans="1:10" ht="22.5" x14ac:dyDescent="0.25">
      <c r="A985" s="18">
        <v>984</v>
      </c>
      <c r="B985" s="31">
        <v>906442</v>
      </c>
      <c r="C985" s="32" t="s">
        <v>1124</v>
      </c>
      <c r="D985" s="48" t="s">
        <v>8</v>
      </c>
      <c r="E985" s="79">
        <v>63106.670000000006</v>
      </c>
      <c r="F985" s="82">
        <v>30842.646000000001</v>
      </c>
      <c r="G985" s="93">
        <f t="shared" si="105"/>
        <v>30842.646000000001</v>
      </c>
      <c r="H985" s="93">
        <f>+E985-F985</f>
        <v>32264.024000000005</v>
      </c>
      <c r="I985" s="113">
        <v>4</v>
      </c>
      <c r="J985" s="26">
        <f t="shared" si="106"/>
        <v>30842.646000000001</v>
      </c>
    </row>
    <row r="986" spans="1:10" ht="22.5" x14ac:dyDescent="0.25">
      <c r="A986" s="18">
        <v>985</v>
      </c>
      <c r="B986" s="31">
        <v>906443</v>
      </c>
      <c r="C986" s="32" t="s">
        <v>1125</v>
      </c>
      <c r="D986" s="48" t="s">
        <v>8</v>
      </c>
      <c r="E986" s="79">
        <v>282000</v>
      </c>
      <c r="F986" s="81" t="s">
        <v>1295</v>
      </c>
      <c r="G986" s="93">
        <f t="shared" si="105"/>
        <v>282000</v>
      </c>
      <c r="H986" s="93" t="s">
        <v>1301</v>
      </c>
      <c r="I986" s="96" t="s">
        <v>1300</v>
      </c>
      <c r="J986" s="26">
        <f t="shared" si="106"/>
        <v>282000</v>
      </c>
    </row>
    <row r="987" spans="1:10" ht="22.5" x14ac:dyDescent="0.25">
      <c r="A987" s="18">
        <v>986</v>
      </c>
      <c r="B987" s="31">
        <v>906447</v>
      </c>
      <c r="C987" s="32" t="s">
        <v>1126</v>
      </c>
      <c r="D987" s="48" t="s">
        <v>8</v>
      </c>
      <c r="E987" s="79">
        <v>159000</v>
      </c>
      <c r="F987" s="81" t="s">
        <v>1295</v>
      </c>
      <c r="G987" s="93">
        <f t="shared" si="105"/>
        <v>159000</v>
      </c>
      <c r="H987" s="93" t="s">
        <v>1301</v>
      </c>
      <c r="I987" s="99" t="s">
        <v>1300</v>
      </c>
      <c r="J987" s="26">
        <f t="shared" si="106"/>
        <v>159000</v>
      </c>
    </row>
    <row r="988" spans="1:10" ht="22.5" x14ac:dyDescent="0.25">
      <c r="A988" s="18">
        <v>987</v>
      </c>
      <c r="B988" s="31">
        <v>906453</v>
      </c>
      <c r="C988" s="32" t="s">
        <v>1127</v>
      </c>
      <c r="D988" s="48" t="s">
        <v>8</v>
      </c>
      <c r="E988" s="79">
        <v>68140.530000000013</v>
      </c>
      <c r="F988" s="82">
        <v>35101.298000000003</v>
      </c>
      <c r="G988" s="93">
        <f t="shared" si="105"/>
        <v>35101.298000000003</v>
      </c>
      <c r="H988" s="93">
        <f t="shared" ref="H988:H1006" si="107">+E988-F988</f>
        <v>33039.232000000011</v>
      </c>
      <c r="I988" s="113">
        <v>4</v>
      </c>
      <c r="J988" s="26">
        <f t="shared" si="106"/>
        <v>35101.298000000003</v>
      </c>
    </row>
    <row r="989" spans="1:10" ht="22.5" x14ac:dyDescent="0.25">
      <c r="A989" s="18">
        <v>988</v>
      </c>
      <c r="B989" s="31">
        <v>906454</v>
      </c>
      <c r="C989" s="32" t="s">
        <v>1128</v>
      </c>
      <c r="D989" s="48" t="s">
        <v>8</v>
      </c>
      <c r="E989" s="79">
        <v>62067.290000000008</v>
      </c>
      <c r="F989" s="82">
        <v>35101.298000000003</v>
      </c>
      <c r="G989" s="93">
        <f t="shared" si="105"/>
        <v>35101.298000000003</v>
      </c>
      <c r="H989" s="93">
        <f t="shared" si="107"/>
        <v>26965.992000000006</v>
      </c>
      <c r="I989" s="113">
        <v>4</v>
      </c>
      <c r="J989" s="26">
        <f t="shared" si="106"/>
        <v>35101.298000000003</v>
      </c>
    </row>
    <row r="990" spans="1:10" ht="22.5" x14ac:dyDescent="0.25">
      <c r="A990" s="18">
        <v>989</v>
      </c>
      <c r="B990" s="31">
        <v>906455</v>
      </c>
      <c r="C990" s="32" t="s">
        <v>1129</v>
      </c>
      <c r="D990" s="48" t="s">
        <v>8</v>
      </c>
      <c r="E990" s="79">
        <v>62067.290000000008</v>
      </c>
      <c r="F990" s="78">
        <v>41890.758000000002</v>
      </c>
      <c r="G990" s="93">
        <f t="shared" si="105"/>
        <v>41890.758000000002</v>
      </c>
      <c r="H990" s="93">
        <f t="shared" si="107"/>
        <v>20176.532000000007</v>
      </c>
      <c r="I990" s="113">
        <v>4</v>
      </c>
      <c r="J990" s="26">
        <f t="shared" si="106"/>
        <v>41890.758000000002</v>
      </c>
    </row>
    <row r="991" spans="1:10" ht="22.5" x14ac:dyDescent="0.25">
      <c r="A991" s="18">
        <v>990</v>
      </c>
      <c r="B991" s="31">
        <v>906456</v>
      </c>
      <c r="C991" s="32" t="s">
        <v>237</v>
      </c>
      <c r="D991" s="48" t="s">
        <v>8</v>
      </c>
      <c r="E991" s="79">
        <v>56493.360000000008</v>
      </c>
      <c r="F991" s="82">
        <v>35101.298000000003</v>
      </c>
      <c r="G991" s="93">
        <f t="shared" si="105"/>
        <v>35101.298000000003</v>
      </c>
      <c r="H991" s="93">
        <f t="shared" si="107"/>
        <v>21392.062000000005</v>
      </c>
      <c r="I991" s="113">
        <v>4</v>
      </c>
      <c r="J991" s="26">
        <f t="shared" si="106"/>
        <v>35101.298000000003</v>
      </c>
    </row>
    <row r="992" spans="1:10" x14ac:dyDescent="0.25">
      <c r="A992" s="18">
        <v>991</v>
      </c>
      <c r="B992" s="31">
        <v>906457</v>
      </c>
      <c r="C992" s="32" t="s">
        <v>238</v>
      </c>
      <c r="D992" s="48" t="s">
        <v>8</v>
      </c>
      <c r="E992" s="79">
        <v>53400</v>
      </c>
      <c r="F992" s="82">
        <v>38553.832999999999</v>
      </c>
      <c r="G992" s="93">
        <f t="shared" si="105"/>
        <v>38553.832999999999</v>
      </c>
      <c r="H992" s="93">
        <f t="shared" si="107"/>
        <v>14846.167000000001</v>
      </c>
      <c r="I992" s="113">
        <v>4</v>
      </c>
      <c r="J992" s="26">
        <f t="shared" si="106"/>
        <v>38553.832999999999</v>
      </c>
    </row>
    <row r="993" spans="1:10" ht="33.75" x14ac:dyDescent="0.25">
      <c r="A993" s="18">
        <v>992</v>
      </c>
      <c r="B993" s="31">
        <v>906458</v>
      </c>
      <c r="C993" s="32" t="s">
        <v>1130</v>
      </c>
      <c r="D993" s="48" t="s">
        <v>8</v>
      </c>
      <c r="E993" s="79">
        <v>66601.840000000011</v>
      </c>
      <c r="F993" s="82">
        <v>38553.832999999999</v>
      </c>
      <c r="G993" s="93">
        <f t="shared" si="105"/>
        <v>38553.832999999999</v>
      </c>
      <c r="H993" s="93">
        <f t="shared" si="107"/>
        <v>28048.007000000012</v>
      </c>
      <c r="I993" s="113">
        <v>4</v>
      </c>
      <c r="J993" s="26">
        <f t="shared" si="106"/>
        <v>38553.832999999999</v>
      </c>
    </row>
    <row r="994" spans="1:10" ht="22.5" x14ac:dyDescent="0.25">
      <c r="A994" s="18">
        <v>993</v>
      </c>
      <c r="B994" s="31">
        <v>906459</v>
      </c>
      <c r="C994" s="32" t="s">
        <v>239</v>
      </c>
      <c r="D994" s="48" t="s">
        <v>8</v>
      </c>
      <c r="E994" s="79">
        <v>30500</v>
      </c>
      <c r="F994" s="82">
        <v>50310.319000000003</v>
      </c>
      <c r="G994" s="93">
        <f t="shared" si="105"/>
        <v>30500</v>
      </c>
      <c r="H994" s="93">
        <f t="shared" si="107"/>
        <v>-19810.319000000003</v>
      </c>
      <c r="I994" s="104">
        <v>2</v>
      </c>
      <c r="J994" s="26">
        <f t="shared" si="106"/>
        <v>30500</v>
      </c>
    </row>
    <row r="995" spans="1:10" ht="33.75" x14ac:dyDescent="0.25">
      <c r="A995" s="18">
        <v>994</v>
      </c>
      <c r="B995" s="31">
        <v>906460</v>
      </c>
      <c r="C995" s="32" t="s">
        <v>240</v>
      </c>
      <c r="D995" s="48" t="s">
        <v>8</v>
      </c>
      <c r="E995" s="79">
        <v>42500</v>
      </c>
      <c r="F995" s="78">
        <v>56391.404999999999</v>
      </c>
      <c r="G995" s="93">
        <f t="shared" si="105"/>
        <v>42500</v>
      </c>
      <c r="H995" s="93">
        <f t="shared" si="107"/>
        <v>-13891.404999999999</v>
      </c>
      <c r="I995" s="104">
        <v>2</v>
      </c>
      <c r="J995" s="26">
        <f t="shared" si="106"/>
        <v>42500</v>
      </c>
    </row>
    <row r="996" spans="1:10" x14ac:dyDescent="0.25">
      <c r="A996" s="18">
        <v>995</v>
      </c>
      <c r="B996" s="31">
        <v>906462</v>
      </c>
      <c r="C996" s="32" t="s">
        <v>241</v>
      </c>
      <c r="D996" s="48" t="s">
        <v>8</v>
      </c>
      <c r="E996" s="79">
        <v>66601.840000000011</v>
      </c>
      <c r="F996" s="78">
        <v>72095.447</v>
      </c>
      <c r="G996" s="93">
        <f t="shared" si="105"/>
        <v>66601.840000000011</v>
      </c>
      <c r="H996" s="93">
        <f t="shared" si="107"/>
        <v>-5493.6069999999891</v>
      </c>
      <c r="I996" s="109">
        <v>2</v>
      </c>
      <c r="J996" s="26">
        <f t="shared" si="106"/>
        <v>66601.840000000011</v>
      </c>
    </row>
    <row r="997" spans="1:10" ht="22.5" x14ac:dyDescent="0.25">
      <c r="A997" s="18">
        <v>996</v>
      </c>
      <c r="B997" s="31">
        <v>906463</v>
      </c>
      <c r="C997" s="32" t="s">
        <v>1131</v>
      </c>
      <c r="D997" s="48" t="s">
        <v>8</v>
      </c>
      <c r="E997" s="79">
        <v>74427.760000000009</v>
      </c>
      <c r="F997" s="82">
        <v>72095.447</v>
      </c>
      <c r="G997" s="93">
        <f t="shared" si="105"/>
        <v>72095.447</v>
      </c>
      <c r="H997" s="93">
        <f t="shared" si="107"/>
        <v>2332.3130000000092</v>
      </c>
      <c r="I997" s="113">
        <v>4</v>
      </c>
      <c r="J997" s="26">
        <f t="shared" si="106"/>
        <v>72095.447</v>
      </c>
    </row>
    <row r="998" spans="1:10" ht="22.5" x14ac:dyDescent="0.25">
      <c r="A998" s="18">
        <v>997</v>
      </c>
      <c r="B998" s="31">
        <v>906465</v>
      </c>
      <c r="C998" s="32" t="s">
        <v>1132</v>
      </c>
      <c r="D998" s="48" t="s">
        <v>8</v>
      </c>
      <c r="E998" s="79">
        <v>42500</v>
      </c>
      <c r="F998" s="82">
        <v>56391.404999999999</v>
      </c>
      <c r="G998" s="93">
        <f t="shared" si="105"/>
        <v>42500</v>
      </c>
      <c r="H998" s="93">
        <f t="shared" si="107"/>
        <v>-13891.404999999999</v>
      </c>
      <c r="I998" s="109">
        <v>2</v>
      </c>
      <c r="J998" s="26">
        <f t="shared" si="106"/>
        <v>42500</v>
      </c>
    </row>
    <row r="999" spans="1:10" ht="33.75" x14ac:dyDescent="0.25">
      <c r="A999" s="18">
        <v>998</v>
      </c>
      <c r="B999" s="31">
        <v>906466</v>
      </c>
      <c r="C999" s="32" t="s">
        <v>1133</v>
      </c>
      <c r="D999" s="48" t="s">
        <v>8</v>
      </c>
      <c r="E999" s="79">
        <v>67600</v>
      </c>
      <c r="F999" s="82">
        <v>56967.353000000003</v>
      </c>
      <c r="G999" s="93">
        <f t="shared" si="105"/>
        <v>56967.353000000003</v>
      </c>
      <c r="H999" s="93">
        <f t="shared" si="107"/>
        <v>10632.646999999997</v>
      </c>
      <c r="I999" s="113">
        <v>4</v>
      </c>
      <c r="J999" s="26">
        <f t="shared" si="106"/>
        <v>56967.353000000003</v>
      </c>
    </row>
    <row r="1000" spans="1:10" ht="22.5" x14ac:dyDescent="0.25">
      <c r="A1000" s="18">
        <v>999</v>
      </c>
      <c r="B1000" s="31">
        <v>906470</v>
      </c>
      <c r="C1000" s="32" t="s">
        <v>1134</v>
      </c>
      <c r="D1000" s="48" t="s">
        <v>8</v>
      </c>
      <c r="E1000" s="79">
        <v>540000</v>
      </c>
      <c r="F1000" s="82">
        <v>511320.95899999997</v>
      </c>
      <c r="G1000" s="93">
        <f t="shared" si="105"/>
        <v>511320.95899999997</v>
      </c>
      <c r="H1000" s="93">
        <f t="shared" si="107"/>
        <v>28679.041000000027</v>
      </c>
      <c r="I1000" s="113">
        <v>4</v>
      </c>
      <c r="J1000" s="26">
        <f t="shared" si="106"/>
        <v>511320.95899999997</v>
      </c>
    </row>
    <row r="1001" spans="1:10" ht="22.5" x14ac:dyDescent="0.25">
      <c r="A1001" s="18">
        <v>1000</v>
      </c>
      <c r="B1001" s="31">
        <v>906477</v>
      </c>
      <c r="C1001" s="32" t="s">
        <v>1135</v>
      </c>
      <c r="D1001" s="48" t="s">
        <v>8</v>
      </c>
      <c r="E1001" s="79">
        <v>132000</v>
      </c>
      <c r="F1001" s="82">
        <v>117386.19</v>
      </c>
      <c r="G1001" s="93">
        <f t="shared" si="105"/>
        <v>117386.19</v>
      </c>
      <c r="H1001" s="93">
        <f t="shared" si="107"/>
        <v>14613.809999999998</v>
      </c>
      <c r="I1001" s="113">
        <v>4</v>
      </c>
      <c r="J1001" s="26">
        <f t="shared" si="106"/>
        <v>117386.19</v>
      </c>
    </row>
    <row r="1002" spans="1:10" ht="22.5" x14ac:dyDescent="0.25">
      <c r="A1002" s="18">
        <v>1001</v>
      </c>
      <c r="B1002" s="31">
        <v>906480</v>
      </c>
      <c r="C1002" s="32" t="s">
        <v>1136</v>
      </c>
      <c r="D1002" s="48" t="s">
        <v>8</v>
      </c>
      <c r="E1002" s="79">
        <v>113000</v>
      </c>
      <c r="F1002" s="82">
        <v>87234.051000000007</v>
      </c>
      <c r="G1002" s="93">
        <f t="shared" si="105"/>
        <v>87234.051000000007</v>
      </c>
      <c r="H1002" s="93">
        <f t="shared" si="107"/>
        <v>25765.948999999993</v>
      </c>
      <c r="I1002" s="113">
        <v>4</v>
      </c>
      <c r="J1002" s="26">
        <f t="shared" si="106"/>
        <v>87234.051000000007</v>
      </c>
    </row>
    <row r="1003" spans="1:10" ht="22.5" x14ac:dyDescent="0.25">
      <c r="A1003" s="18">
        <v>1002</v>
      </c>
      <c r="B1003" s="31">
        <v>906481</v>
      </c>
      <c r="C1003" s="32" t="s">
        <v>1137</v>
      </c>
      <c r="D1003" s="48" t="s">
        <v>8</v>
      </c>
      <c r="E1003" s="79">
        <v>79600</v>
      </c>
      <c r="F1003" s="82">
        <v>70431.714000000007</v>
      </c>
      <c r="G1003" s="93">
        <f t="shared" si="105"/>
        <v>70431.714000000007</v>
      </c>
      <c r="H1003" s="93">
        <f t="shared" si="107"/>
        <v>9168.2859999999928</v>
      </c>
      <c r="I1003" s="113">
        <v>4</v>
      </c>
      <c r="J1003" s="26">
        <f t="shared" si="106"/>
        <v>70431.714000000007</v>
      </c>
    </row>
    <row r="1004" spans="1:10" ht="22.5" x14ac:dyDescent="0.25">
      <c r="A1004" s="18">
        <v>1003</v>
      </c>
      <c r="B1004" s="31">
        <v>906482</v>
      </c>
      <c r="C1004" s="32" t="s">
        <v>1138</v>
      </c>
      <c r="D1004" s="48" t="s">
        <v>8</v>
      </c>
      <c r="E1004" s="79">
        <v>89000</v>
      </c>
      <c r="F1004" s="82">
        <v>80444.591</v>
      </c>
      <c r="G1004" s="93">
        <f t="shared" si="105"/>
        <v>80444.591</v>
      </c>
      <c r="H1004" s="93">
        <f t="shared" si="107"/>
        <v>8555.4089999999997</v>
      </c>
      <c r="I1004" s="113">
        <v>4</v>
      </c>
      <c r="J1004" s="26">
        <f t="shared" si="106"/>
        <v>80444.591</v>
      </c>
    </row>
    <row r="1005" spans="1:10" ht="22.5" x14ac:dyDescent="0.25">
      <c r="A1005" s="18">
        <v>1004</v>
      </c>
      <c r="B1005" s="31">
        <v>906483</v>
      </c>
      <c r="C1005" s="32" t="s">
        <v>1139</v>
      </c>
      <c r="D1005" s="48" t="s">
        <v>8</v>
      </c>
      <c r="E1005" s="79">
        <v>164000</v>
      </c>
      <c r="F1005" s="82">
        <v>149609.85</v>
      </c>
      <c r="G1005" s="93">
        <f t="shared" si="105"/>
        <v>149609.85</v>
      </c>
      <c r="H1005" s="93">
        <f t="shared" si="107"/>
        <v>14390.149999999994</v>
      </c>
      <c r="I1005" s="113">
        <v>4</v>
      </c>
      <c r="J1005" s="26">
        <f t="shared" si="106"/>
        <v>149609.85</v>
      </c>
    </row>
    <row r="1006" spans="1:10" ht="22.5" x14ac:dyDescent="0.25">
      <c r="A1006" s="18">
        <v>1005</v>
      </c>
      <c r="B1006" s="31">
        <v>906486</v>
      </c>
      <c r="C1006" s="32" t="s">
        <v>1140</v>
      </c>
      <c r="D1006" s="48" t="s">
        <v>8</v>
      </c>
      <c r="E1006" s="79">
        <v>152000</v>
      </c>
      <c r="F1006" s="82">
        <v>137526.503</v>
      </c>
      <c r="G1006" s="93">
        <f t="shared" si="105"/>
        <v>137526.503</v>
      </c>
      <c r="H1006" s="93">
        <f t="shared" si="107"/>
        <v>14473.497000000003</v>
      </c>
      <c r="I1006" s="113">
        <v>4</v>
      </c>
      <c r="J1006" s="26">
        <f t="shared" si="106"/>
        <v>137526.503</v>
      </c>
    </row>
    <row r="1007" spans="1:10" ht="22.5" x14ac:dyDescent="0.25">
      <c r="A1007" s="18">
        <v>1006</v>
      </c>
      <c r="B1007" s="31">
        <v>906490</v>
      </c>
      <c r="C1007" s="32" t="s">
        <v>1141</v>
      </c>
      <c r="D1007" s="48" t="s">
        <v>8</v>
      </c>
      <c r="E1007" s="79">
        <v>229000</v>
      </c>
      <c r="F1007" s="81" t="s">
        <v>1295</v>
      </c>
      <c r="G1007" s="93">
        <f t="shared" si="105"/>
        <v>229000</v>
      </c>
      <c r="H1007" s="93" t="s">
        <v>1301</v>
      </c>
      <c r="I1007" s="96" t="s">
        <v>1300</v>
      </c>
      <c r="J1007" s="26">
        <f t="shared" si="106"/>
        <v>229000</v>
      </c>
    </row>
    <row r="1008" spans="1:10" ht="22.5" x14ac:dyDescent="0.25">
      <c r="A1008" s="18">
        <v>1007</v>
      </c>
      <c r="B1008" s="31">
        <v>906492</v>
      </c>
      <c r="C1008" s="32" t="s">
        <v>1142</v>
      </c>
      <c r="D1008" s="48" t="s">
        <v>8</v>
      </c>
      <c r="E1008" s="79">
        <v>203000</v>
      </c>
      <c r="F1008" s="81" t="s">
        <v>1295</v>
      </c>
      <c r="G1008" s="93">
        <f t="shared" si="105"/>
        <v>203000</v>
      </c>
      <c r="H1008" s="93" t="s">
        <v>1301</v>
      </c>
      <c r="I1008" s="99" t="s">
        <v>1300</v>
      </c>
      <c r="J1008" s="26">
        <f t="shared" si="106"/>
        <v>203000</v>
      </c>
    </row>
    <row r="1009" spans="1:10" ht="22.5" x14ac:dyDescent="0.25">
      <c r="A1009" s="18">
        <v>1008</v>
      </c>
      <c r="B1009" s="31">
        <v>906493</v>
      </c>
      <c r="C1009" s="32" t="s">
        <v>242</v>
      </c>
      <c r="D1009" s="48" t="s">
        <v>8</v>
      </c>
      <c r="E1009" s="79">
        <v>669000</v>
      </c>
      <c r="F1009" s="82">
        <v>593605.85100000002</v>
      </c>
      <c r="G1009" s="93">
        <f t="shared" si="105"/>
        <v>593605.85100000002</v>
      </c>
      <c r="H1009" s="93">
        <f>+E1009-F1009</f>
        <v>75394.148999999976</v>
      </c>
      <c r="I1009" s="113">
        <v>4</v>
      </c>
      <c r="J1009" s="26">
        <f t="shared" si="106"/>
        <v>593605.85100000002</v>
      </c>
    </row>
    <row r="1010" spans="1:10" ht="22.5" x14ac:dyDescent="0.25">
      <c r="A1010" s="18">
        <v>1009</v>
      </c>
      <c r="B1010" s="31">
        <v>906497</v>
      </c>
      <c r="C1010" s="32" t="s">
        <v>1143</v>
      </c>
      <c r="D1010" s="48" t="s">
        <v>8</v>
      </c>
      <c r="E1010" s="79">
        <v>844000</v>
      </c>
      <c r="F1010" s="81" t="s">
        <v>1295</v>
      </c>
      <c r="G1010" s="93">
        <f t="shared" si="105"/>
        <v>844000</v>
      </c>
      <c r="H1010" s="93" t="s">
        <v>1301</v>
      </c>
      <c r="I1010" s="99" t="s">
        <v>1300</v>
      </c>
      <c r="J1010" s="26">
        <f t="shared" si="106"/>
        <v>844000</v>
      </c>
    </row>
    <row r="1011" spans="1:10" ht="33.75" x14ac:dyDescent="0.25">
      <c r="A1011" s="18">
        <v>1010</v>
      </c>
      <c r="B1011" s="31">
        <v>906498</v>
      </c>
      <c r="C1011" s="32" t="s">
        <v>1144</v>
      </c>
      <c r="D1011" s="48" t="s">
        <v>8</v>
      </c>
      <c r="E1011" s="79">
        <v>1150000</v>
      </c>
      <c r="F1011" s="82">
        <v>161118.29999999999</v>
      </c>
      <c r="G1011" s="93">
        <f t="shared" si="105"/>
        <v>161118.29999999999</v>
      </c>
      <c r="H1011" s="93">
        <f>+E1011-F1011</f>
        <v>988881.7</v>
      </c>
      <c r="I1011" s="114">
        <v>5</v>
      </c>
      <c r="J1011" s="26">
        <f>+E1011</f>
        <v>1150000</v>
      </c>
    </row>
    <row r="1012" spans="1:10" ht="22.5" x14ac:dyDescent="0.25">
      <c r="A1012" s="18">
        <v>1011</v>
      </c>
      <c r="B1012" s="31">
        <v>906504</v>
      </c>
      <c r="C1012" s="32" t="s">
        <v>1145</v>
      </c>
      <c r="D1012" s="48" t="s">
        <v>8</v>
      </c>
      <c r="E1012" s="79">
        <v>314000</v>
      </c>
      <c r="F1012" s="81" t="s">
        <v>1295</v>
      </c>
      <c r="G1012" s="93">
        <f t="shared" si="105"/>
        <v>314000</v>
      </c>
      <c r="H1012" s="93" t="s">
        <v>1301</v>
      </c>
      <c r="I1012" s="122" t="s">
        <v>1300</v>
      </c>
      <c r="J1012" s="26">
        <f t="shared" ref="J1012:J1030" si="108">+G1012</f>
        <v>314000</v>
      </c>
    </row>
    <row r="1013" spans="1:10" ht="22.5" x14ac:dyDescent="0.25">
      <c r="A1013" s="18">
        <v>1012</v>
      </c>
      <c r="B1013" s="31">
        <v>906517</v>
      </c>
      <c r="C1013" s="32" t="s">
        <v>1146</v>
      </c>
      <c r="D1013" s="48" t="s">
        <v>8</v>
      </c>
      <c r="E1013" s="79">
        <v>192000</v>
      </c>
      <c r="F1013" s="82">
        <v>147538.329</v>
      </c>
      <c r="G1013" s="93">
        <f t="shared" si="105"/>
        <v>147538.329</v>
      </c>
      <c r="H1013" s="93">
        <f t="shared" ref="H1013:H1021" si="109">+E1013-F1013</f>
        <v>44461.671000000002</v>
      </c>
      <c r="I1013" s="113">
        <v>4</v>
      </c>
      <c r="J1013" s="26">
        <f t="shared" si="108"/>
        <v>147538.329</v>
      </c>
    </row>
    <row r="1014" spans="1:10" ht="22.5" x14ac:dyDescent="0.25">
      <c r="A1014" s="18">
        <v>1013</v>
      </c>
      <c r="B1014" s="31">
        <v>906602</v>
      </c>
      <c r="C1014" s="32" t="s">
        <v>1147</v>
      </c>
      <c r="D1014" s="48" t="s">
        <v>8</v>
      </c>
      <c r="E1014" s="79">
        <v>86828.99</v>
      </c>
      <c r="F1014" s="82">
        <v>42696.875</v>
      </c>
      <c r="G1014" s="93">
        <f t="shared" si="105"/>
        <v>42696.875</v>
      </c>
      <c r="H1014" s="93">
        <f t="shared" si="109"/>
        <v>44132.115000000005</v>
      </c>
      <c r="I1014" s="113">
        <v>4</v>
      </c>
      <c r="J1014" s="26">
        <f t="shared" si="108"/>
        <v>42696.875</v>
      </c>
    </row>
    <row r="1015" spans="1:10" ht="22.5" x14ac:dyDescent="0.25">
      <c r="A1015" s="18">
        <v>1014</v>
      </c>
      <c r="B1015" s="31">
        <v>906603</v>
      </c>
      <c r="C1015" s="32" t="s">
        <v>1148</v>
      </c>
      <c r="D1015" s="48" t="s">
        <v>8</v>
      </c>
      <c r="E1015" s="79">
        <v>56700</v>
      </c>
      <c r="F1015" s="82">
        <v>40049.406000000003</v>
      </c>
      <c r="G1015" s="93">
        <f t="shared" si="105"/>
        <v>40049.406000000003</v>
      </c>
      <c r="H1015" s="93">
        <f t="shared" si="109"/>
        <v>16650.593999999997</v>
      </c>
      <c r="I1015" s="113">
        <v>4</v>
      </c>
      <c r="J1015" s="26">
        <f t="shared" si="108"/>
        <v>40049.406000000003</v>
      </c>
    </row>
    <row r="1016" spans="1:10" ht="22.5" x14ac:dyDescent="0.25">
      <c r="A1016" s="18">
        <v>1015</v>
      </c>
      <c r="B1016" s="31">
        <v>906604</v>
      </c>
      <c r="C1016" s="32" t="s">
        <v>1149</v>
      </c>
      <c r="D1016" s="48" t="s">
        <v>8</v>
      </c>
      <c r="E1016" s="79">
        <v>86828.99</v>
      </c>
      <c r="F1016" s="78">
        <v>53629.377</v>
      </c>
      <c r="G1016" s="93">
        <f t="shared" si="105"/>
        <v>53629.377</v>
      </c>
      <c r="H1016" s="93">
        <f t="shared" si="109"/>
        <v>33199.613000000005</v>
      </c>
      <c r="I1016" s="113">
        <v>4</v>
      </c>
      <c r="J1016" s="26">
        <f t="shared" si="108"/>
        <v>53629.377</v>
      </c>
    </row>
    <row r="1017" spans="1:10" ht="22.5" x14ac:dyDescent="0.25">
      <c r="A1017" s="18">
        <v>1016</v>
      </c>
      <c r="B1017" s="31">
        <v>906605</v>
      </c>
      <c r="C1017" s="32" t="s">
        <v>1150</v>
      </c>
      <c r="D1017" s="48" t="s">
        <v>8</v>
      </c>
      <c r="E1017" s="79">
        <v>86828.99</v>
      </c>
      <c r="F1017" s="78">
        <v>41890.758000000002</v>
      </c>
      <c r="G1017" s="93">
        <f t="shared" si="105"/>
        <v>41890.758000000002</v>
      </c>
      <c r="H1017" s="93">
        <f t="shared" si="109"/>
        <v>44938.232000000004</v>
      </c>
      <c r="I1017" s="113">
        <v>4</v>
      </c>
      <c r="J1017" s="26">
        <f t="shared" si="108"/>
        <v>41890.758000000002</v>
      </c>
    </row>
    <row r="1018" spans="1:10" ht="22.5" x14ac:dyDescent="0.25">
      <c r="A1018" s="18">
        <v>1017</v>
      </c>
      <c r="B1018" s="31">
        <v>906606</v>
      </c>
      <c r="C1018" s="32" t="s">
        <v>1151</v>
      </c>
      <c r="D1018" s="48" t="s">
        <v>8</v>
      </c>
      <c r="E1018" s="79">
        <v>86828.99</v>
      </c>
      <c r="F1018" s="82">
        <v>56967.353000000003</v>
      </c>
      <c r="G1018" s="93">
        <f t="shared" si="105"/>
        <v>56967.353000000003</v>
      </c>
      <c r="H1018" s="93">
        <f t="shared" si="109"/>
        <v>29861.637000000002</v>
      </c>
      <c r="I1018" s="113">
        <v>4</v>
      </c>
      <c r="J1018" s="26">
        <f t="shared" si="108"/>
        <v>56967.353000000003</v>
      </c>
    </row>
    <row r="1019" spans="1:10" ht="22.5" x14ac:dyDescent="0.25">
      <c r="A1019" s="18">
        <v>1018</v>
      </c>
      <c r="B1019" s="31">
        <v>906610</v>
      </c>
      <c r="C1019" s="32" t="s">
        <v>1152</v>
      </c>
      <c r="D1019" s="48" t="s">
        <v>8</v>
      </c>
      <c r="E1019" s="79">
        <v>86828.99</v>
      </c>
      <c r="F1019" s="78">
        <v>83734.221000000005</v>
      </c>
      <c r="G1019" s="93">
        <f t="shared" si="105"/>
        <v>83734.221000000005</v>
      </c>
      <c r="H1019" s="93">
        <f t="shared" si="109"/>
        <v>3094.7690000000002</v>
      </c>
      <c r="I1019" s="113">
        <v>4</v>
      </c>
      <c r="J1019" s="26">
        <f t="shared" si="108"/>
        <v>83734.221000000005</v>
      </c>
    </row>
    <row r="1020" spans="1:10" ht="22.5" x14ac:dyDescent="0.25">
      <c r="A1020" s="18">
        <v>1019</v>
      </c>
      <c r="B1020" s="31">
        <v>906611</v>
      </c>
      <c r="C1020" s="32" t="s">
        <v>1153</v>
      </c>
      <c r="D1020" s="48" t="s">
        <v>8</v>
      </c>
      <c r="E1020" s="79">
        <v>86828.99</v>
      </c>
      <c r="F1020" s="82">
        <v>51788.025000000001</v>
      </c>
      <c r="G1020" s="93">
        <f t="shared" si="105"/>
        <v>51788.025000000001</v>
      </c>
      <c r="H1020" s="93">
        <f t="shared" si="109"/>
        <v>35040.965000000004</v>
      </c>
      <c r="I1020" s="113">
        <v>4</v>
      </c>
      <c r="J1020" s="26">
        <f t="shared" si="108"/>
        <v>51788.025000000001</v>
      </c>
    </row>
    <row r="1021" spans="1:10" ht="22.5" x14ac:dyDescent="0.25">
      <c r="A1021" s="18">
        <v>1020</v>
      </c>
      <c r="B1021" s="31">
        <v>906620</v>
      </c>
      <c r="C1021" s="32" t="s">
        <v>243</v>
      </c>
      <c r="D1021" s="48" t="s">
        <v>8</v>
      </c>
      <c r="E1021" s="79">
        <v>68700</v>
      </c>
      <c r="F1021" s="78">
        <v>65358.536999999997</v>
      </c>
      <c r="G1021" s="93">
        <f t="shared" si="105"/>
        <v>65358.536999999997</v>
      </c>
      <c r="H1021" s="93">
        <f t="shared" si="109"/>
        <v>3341.4630000000034</v>
      </c>
      <c r="I1021" s="113">
        <v>4</v>
      </c>
      <c r="J1021" s="26">
        <f t="shared" si="108"/>
        <v>65358.536999999997</v>
      </c>
    </row>
    <row r="1022" spans="1:10" ht="22.5" x14ac:dyDescent="0.25">
      <c r="A1022" s="18">
        <v>1021</v>
      </c>
      <c r="B1022" s="31">
        <v>906621</v>
      </c>
      <c r="C1022" s="32" t="s">
        <v>1154</v>
      </c>
      <c r="D1022" s="48" t="s">
        <v>8</v>
      </c>
      <c r="E1022" s="79">
        <v>94000</v>
      </c>
      <c r="F1022" s="81" t="s">
        <v>1295</v>
      </c>
      <c r="G1022" s="93">
        <f t="shared" si="105"/>
        <v>94000</v>
      </c>
      <c r="H1022" s="93" t="s">
        <v>1301</v>
      </c>
      <c r="I1022" s="99" t="s">
        <v>1300</v>
      </c>
      <c r="J1022" s="26">
        <f t="shared" si="108"/>
        <v>94000</v>
      </c>
    </row>
    <row r="1023" spans="1:10" ht="22.5" x14ac:dyDescent="0.25">
      <c r="A1023" s="18">
        <v>1022</v>
      </c>
      <c r="B1023" s="31">
        <v>906624</v>
      </c>
      <c r="C1023" s="32" t="s">
        <v>244</v>
      </c>
      <c r="D1023" s="48" t="s">
        <v>8</v>
      </c>
      <c r="E1023" s="79">
        <v>60000</v>
      </c>
      <c r="F1023" s="82">
        <v>54665.663</v>
      </c>
      <c r="G1023" s="93">
        <f t="shared" si="105"/>
        <v>54665.663</v>
      </c>
      <c r="H1023" s="93">
        <f>+E1023-F1023</f>
        <v>5334.3369999999995</v>
      </c>
      <c r="I1023" s="113">
        <v>4</v>
      </c>
      <c r="J1023" s="26">
        <f t="shared" si="108"/>
        <v>54665.663</v>
      </c>
    </row>
    <row r="1024" spans="1:10" ht="22.5" x14ac:dyDescent="0.25">
      <c r="A1024" s="18">
        <v>1023</v>
      </c>
      <c r="B1024" s="31">
        <v>906625</v>
      </c>
      <c r="C1024" s="32" t="s">
        <v>1155</v>
      </c>
      <c r="D1024" s="48" t="s">
        <v>8</v>
      </c>
      <c r="E1024" s="79">
        <v>61000</v>
      </c>
      <c r="F1024" s="82">
        <v>75566.899999999994</v>
      </c>
      <c r="G1024" s="93">
        <f t="shared" si="105"/>
        <v>61000</v>
      </c>
      <c r="H1024" s="93">
        <f>+E1024-F1024</f>
        <v>-14566.899999999994</v>
      </c>
      <c r="I1024" s="109">
        <v>2</v>
      </c>
      <c r="J1024" s="26">
        <f t="shared" si="108"/>
        <v>61000</v>
      </c>
    </row>
    <row r="1025" spans="1:10" ht="22.5" x14ac:dyDescent="0.25">
      <c r="A1025" s="18">
        <v>1024</v>
      </c>
      <c r="B1025" s="31">
        <v>906627</v>
      </c>
      <c r="C1025" s="32" t="s">
        <v>1156</v>
      </c>
      <c r="D1025" s="48" t="s">
        <v>8</v>
      </c>
      <c r="E1025" s="79">
        <v>157000</v>
      </c>
      <c r="F1025" s="82">
        <v>147308.16</v>
      </c>
      <c r="G1025" s="93">
        <f t="shared" si="105"/>
        <v>147308.16</v>
      </c>
      <c r="H1025" s="93">
        <f>+E1025-F1025</f>
        <v>9691.8399999999965</v>
      </c>
      <c r="I1025" s="113">
        <v>4</v>
      </c>
      <c r="J1025" s="26">
        <f t="shared" si="108"/>
        <v>147308.16</v>
      </c>
    </row>
    <row r="1026" spans="1:10" ht="22.5" x14ac:dyDescent="0.25">
      <c r="A1026" s="18">
        <v>1025</v>
      </c>
      <c r="B1026" s="31">
        <v>906706</v>
      </c>
      <c r="C1026" s="32" t="s">
        <v>1157</v>
      </c>
      <c r="D1026" s="48" t="s">
        <v>8</v>
      </c>
      <c r="E1026" s="79">
        <v>448000</v>
      </c>
      <c r="F1026" s="81" t="s">
        <v>1295</v>
      </c>
      <c r="G1026" s="93">
        <f t="shared" si="105"/>
        <v>448000</v>
      </c>
      <c r="H1026" s="93" t="s">
        <v>1301</v>
      </c>
      <c r="I1026" s="96" t="s">
        <v>1300</v>
      </c>
      <c r="J1026" s="26">
        <f t="shared" si="108"/>
        <v>448000</v>
      </c>
    </row>
    <row r="1027" spans="1:10" ht="22.5" x14ac:dyDescent="0.25">
      <c r="A1027" s="18">
        <v>1026</v>
      </c>
      <c r="B1027" s="31">
        <v>906711</v>
      </c>
      <c r="C1027" s="32" t="s">
        <v>1158</v>
      </c>
      <c r="D1027" s="48" t="s">
        <v>8</v>
      </c>
      <c r="E1027" s="79">
        <v>276000</v>
      </c>
      <c r="F1027" s="81" t="s">
        <v>1295</v>
      </c>
      <c r="G1027" s="93">
        <f t="shared" si="105"/>
        <v>276000</v>
      </c>
      <c r="H1027" s="93" t="s">
        <v>1301</v>
      </c>
      <c r="I1027" s="96" t="s">
        <v>1300</v>
      </c>
      <c r="J1027" s="26">
        <f t="shared" si="108"/>
        <v>276000</v>
      </c>
    </row>
    <row r="1028" spans="1:10" ht="22.5" x14ac:dyDescent="0.25">
      <c r="A1028" s="18">
        <v>1027</v>
      </c>
      <c r="B1028" s="31">
        <v>906718</v>
      </c>
      <c r="C1028" s="32" t="s">
        <v>1159</v>
      </c>
      <c r="D1028" s="48" t="s">
        <v>8</v>
      </c>
      <c r="E1028" s="79">
        <v>654000</v>
      </c>
      <c r="F1028" s="81" t="s">
        <v>1295</v>
      </c>
      <c r="G1028" s="93">
        <f t="shared" si="105"/>
        <v>654000</v>
      </c>
      <c r="H1028" s="93" t="s">
        <v>1301</v>
      </c>
      <c r="I1028" s="96" t="s">
        <v>1300</v>
      </c>
      <c r="J1028" s="26">
        <f t="shared" si="108"/>
        <v>654000</v>
      </c>
    </row>
    <row r="1029" spans="1:10" ht="22.5" x14ac:dyDescent="0.25">
      <c r="A1029" s="18">
        <v>1028</v>
      </c>
      <c r="B1029" s="31">
        <v>906731</v>
      </c>
      <c r="C1029" s="32" t="s">
        <v>1160</v>
      </c>
      <c r="D1029" s="48" t="s">
        <v>8</v>
      </c>
      <c r="E1029" s="79">
        <v>276000</v>
      </c>
      <c r="F1029" s="81" t="s">
        <v>1295</v>
      </c>
      <c r="G1029" s="93">
        <f t="shared" si="105"/>
        <v>276000</v>
      </c>
      <c r="H1029" s="93" t="s">
        <v>1301</v>
      </c>
      <c r="I1029" s="96" t="s">
        <v>1300</v>
      </c>
      <c r="J1029" s="26">
        <f t="shared" si="108"/>
        <v>276000</v>
      </c>
    </row>
    <row r="1030" spans="1:10" ht="22.5" x14ac:dyDescent="0.25">
      <c r="A1030" s="18">
        <v>1029</v>
      </c>
      <c r="B1030" s="31">
        <v>906732</v>
      </c>
      <c r="C1030" s="32" t="s">
        <v>1161</v>
      </c>
      <c r="D1030" s="48" t="s">
        <v>8</v>
      </c>
      <c r="E1030" s="79">
        <v>270000</v>
      </c>
      <c r="F1030" s="81" t="s">
        <v>1295</v>
      </c>
      <c r="G1030" s="93">
        <f t="shared" si="105"/>
        <v>270000</v>
      </c>
      <c r="H1030" s="93" t="s">
        <v>1301</v>
      </c>
      <c r="I1030" s="99" t="s">
        <v>1300</v>
      </c>
      <c r="J1030" s="26">
        <f t="shared" si="108"/>
        <v>270000</v>
      </c>
    </row>
    <row r="1031" spans="1:10" ht="22.5" x14ac:dyDescent="0.25">
      <c r="A1031" s="18">
        <v>1030</v>
      </c>
      <c r="B1031" s="31">
        <v>906744</v>
      </c>
      <c r="C1031" s="32" t="s">
        <v>1162</v>
      </c>
      <c r="D1031" s="48" t="s">
        <v>8</v>
      </c>
      <c r="E1031" s="79">
        <v>315084.99000000005</v>
      </c>
      <c r="F1031" s="78">
        <v>159162.389</v>
      </c>
      <c r="G1031" s="93">
        <f t="shared" si="105"/>
        <v>159162.389</v>
      </c>
      <c r="H1031" s="93">
        <f>+E1031-F1031</f>
        <v>155922.60100000005</v>
      </c>
      <c r="I1031" s="114">
        <v>5</v>
      </c>
      <c r="J1031" s="26">
        <f>+E1031</f>
        <v>315084.99000000005</v>
      </c>
    </row>
    <row r="1032" spans="1:10" ht="22.5" x14ac:dyDescent="0.25">
      <c r="A1032" s="18">
        <v>1031</v>
      </c>
      <c r="B1032" s="31">
        <v>906801</v>
      </c>
      <c r="C1032" s="32" t="s">
        <v>1163</v>
      </c>
      <c r="D1032" s="48" t="s">
        <v>8</v>
      </c>
      <c r="E1032" s="79">
        <v>91600</v>
      </c>
      <c r="F1032" s="81" t="s">
        <v>1295</v>
      </c>
      <c r="G1032" s="93">
        <f t="shared" si="105"/>
        <v>91600</v>
      </c>
      <c r="H1032" s="93" t="s">
        <v>1301</v>
      </c>
      <c r="I1032" s="121" t="s">
        <v>1300</v>
      </c>
      <c r="J1032" s="26">
        <f t="shared" ref="J1032:J1063" si="110">+G1032</f>
        <v>91600</v>
      </c>
    </row>
    <row r="1033" spans="1:10" ht="22.5" x14ac:dyDescent="0.25">
      <c r="A1033" s="18">
        <v>1032</v>
      </c>
      <c r="B1033" s="31">
        <v>906802</v>
      </c>
      <c r="C1033" s="32" t="s">
        <v>1164</v>
      </c>
      <c r="D1033" s="48" t="s">
        <v>8</v>
      </c>
      <c r="E1033" s="79">
        <v>75000</v>
      </c>
      <c r="F1033" s="81" t="s">
        <v>1295</v>
      </c>
      <c r="G1033" s="93">
        <f t="shared" si="105"/>
        <v>75000</v>
      </c>
      <c r="H1033" s="93" t="s">
        <v>1301</v>
      </c>
      <c r="I1033" s="99" t="s">
        <v>1300</v>
      </c>
      <c r="J1033" s="26">
        <f t="shared" si="110"/>
        <v>75000</v>
      </c>
    </row>
    <row r="1034" spans="1:10" ht="22.5" x14ac:dyDescent="0.25">
      <c r="A1034" s="18">
        <v>1033</v>
      </c>
      <c r="B1034" s="31">
        <v>906806</v>
      </c>
      <c r="C1034" s="32" t="s">
        <v>245</v>
      </c>
      <c r="D1034" s="48" t="s">
        <v>8</v>
      </c>
      <c r="E1034" s="79">
        <v>109000</v>
      </c>
      <c r="F1034" s="82">
        <v>100583.853</v>
      </c>
      <c r="G1034" s="93">
        <f t="shared" si="105"/>
        <v>100583.853</v>
      </c>
      <c r="H1034" s="93">
        <f>+E1034-F1034</f>
        <v>8416.1469999999972</v>
      </c>
      <c r="I1034" s="113">
        <v>4</v>
      </c>
      <c r="J1034" s="26">
        <f t="shared" si="110"/>
        <v>100583.853</v>
      </c>
    </row>
    <row r="1035" spans="1:10" ht="22.5" x14ac:dyDescent="0.25">
      <c r="A1035" s="18">
        <v>1034</v>
      </c>
      <c r="B1035" s="31">
        <v>906810</v>
      </c>
      <c r="C1035" s="32" t="s">
        <v>1165</v>
      </c>
      <c r="D1035" s="48" t="s">
        <v>8</v>
      </c>
      <c r="E1035" s="79">
        <v>86000</v>
      </c>
      <c r="F1035" s="77" t="s">
        <v>1295</v>
      </c>
      <c r="G1035" s="93">
        <f t="shared" si="105"/>
        <v>86000</v>
      </c>
      <c r="H1035" s="93" t="s">
        <v>1301</v>
      </c>
      <c r="I1035" s="99" t="s">
        <v>1300</v>
      </c>
      <c r="J1035" s="26">
        <f t="shared" si="110"/>
        <v>86000</v>
      </c>
    </row>
    <row r="1036" spans="1:10" ht="45" x14ac:dyDescent="0.25">
      <c r="A1036" s="18">
        <v>1035</v>
      </c>
      <c r="B1036" s="31">
        <v>906811</v>
      </c>
      <c r="C1036" s="32" t="s">
        <v>1166</v>
      </c>
      <c r="D1036" s="48" t="s">
        <v>8</v>
      </c>
      <c r="E1036" s="79">
        <v>265000</v>
      </c>
      <c r="F1036" s="78">
        <v>252360.86499999999</v>
      </c>
      <c r="G1036" s="93">
        <f t="shared" si="105"/>
        <v>252360.86499999999</v>
      </c>
      <c r="H1036" s="93">
        <f t="shared" ref="H1036:H1052" si="111">+E1036-F1036</f>
        <v>12639.135000000009</v>
      </c>
      <c r="I1036" s="113">
        <v>4</v>
      </c>
      <c r="J1036" s="26">
        <f t="shared" si="110"/>
        <v>252360.86499999999</v>
      </c>
    </row>
    <row r="1037" spans="1:10" ht="22.5" x14ac:dyDescent="0.25">
      <c r="A1037" s="18">
        <v>1036</v>
      </c>
      <c r="B1037" s="31">
        <v>906812</v>
      </c>
      <c r="C1037" s="32" t="s">
        <v>1167</v>
      </c>
      <c r="D1037" s="48" t="s">
        <v>8</v>
      </c>
      <c r="E1037" s="79">
        <v>116000</v>
      </c>
      <c r="F1037" s="78">
        <v>103921.829</v>
      </c>
      <c r="G1037" s="93">
        <f t="shared" si="105"/>
        <v>103921.829</v>
      </c>
      <c r="H1037" s="93">
        <f t="shared" si="111"/>
        <v>12078.171000000002</v>
      </c>
      <c r="I1037" s="113">
        <v>4</v>
      </c>
      <c r="J1037" s="26">
        <f t="shared" si="110"/>
        <v>103921.829</v>
      </c>
    </row>
    <row r="1038" spans="1:10" ht="22.5" x14ac:dyDescent="0.25">
      <c r="A1038" s="18">
        <v>1037</v>
      </c>
      <c r="B1038" s="31">
        <v>906813</v>
      </c>
      <c r="C1038" s="32" t="s">
        <v>1168</v>
      </c>
      <c r="D1038" s="48" t="s">
        <v>8</v>
      </c>
      <c r="E1038" s="79">
        <v>146000</v>
      </c>
      <c r="F1038" s="78">
        <v>130735.992</v>
      </c>
      <c r="G1038" s="93">
        <f t="shared" si="105"/>
        <v>130735.992</v>
      </c>
      <c r="H1038" s="93">
        <f t="shared" si="111"/>
        <v>15264.008000000002</v>
      </c>
      <c r="I1038" s="113">
        <v>4</v>
      </c>
      <c r="J1038" s="26">
        <f t="shared" si="110"/>
        <v>130735.992</v>
      </c>
    </row>
    <row r="1039" spans="1:10" x14ac:dyDescent="0.25">
      <c r="A1039" s="18">
        <v>1038</v>
      </c>
      <c r="B1039" s="31">
        <v>906824</v>
      </c>
      <c r="C1039" s="32" t="s">
        <v>1169</v>
      </c>
      <c r="D1039" s="48" t="s">
        <v>8</v>
      </c>
      <c r="E1039" s="79">
        <v>172000</v>
      </c>
      <c r="F1039" s="78">
        <v>261668.52100000001</v>
      </c>
      <c r="G1039" s="93">
        <f t="shared" si="105"/>
        <v>172000</v>
      </c>
      <c r="H1039" s="93">
        <f t="shared" si="111"/>
        <v>-89668.521000000008</v>
      </c>
      <c r="I1039" s="109">
        <v>2</v>
      </c>
      <c r="J1039" s="26">
        <f t="shared" si="110"/>
        <v>172000</v>
      </c>
    </row>
    <row r="1040" spans="1:10" x14ac:dyDescent="0.25">
      <c r="A1040" s="18">
        <v>1039</v>
      </c>
      <c r="B1040" s="31">
        <v>906825</v>
      </c>
      <c r="C1040" s="32" t="s">
        <v>246</v>
      </c>
      <c r="D1040" s="48" t="s">
        <v>8</v>
      </c>
      <c r="E1040" s="79">
        <v>251000</v>
      </c>
      <c r="F1040" s="82">
        <v>192767.06299999999</v>
      </c>
      <c r="G1040" s="93">
        <f t="shared" si="105"/>
        <v>192767.06299999999</v>
      </c>
      <c r="H1040" s="93">
        <f t="shared" si="111"/>
        <v>58232.937000000005</v>
      </c>
      <c r="I1040" s="113">
        <v>4</v>
      </c>
      <c r="J1040" s="26">
        <f t="shared" si="110"/>
        <v>192767.06299999999</v>
      </c>
    </row>
    <row r="1041" spans="1:10" x14ac:dyDescent="0.25">
      <c r="A1041" s="18">
        <v>1040</v>
      </c>
      <c r="B1041" s="31">
        <v>906826</v>
      </c>
      <c r="C1041" s="32" t="s">
        <v>1170</v>
      </c>
      <c r="D1041" s="48" t="s">
        <v>8</v>
      </c>
      <c r="E1041" s="79">
        <v>33800</v>
      </c>
      <c r="F1041" s="78">
        <v>44329.078000000001</v>
      </c>
      <c r="G1041" s="93">
        <f t="shared" ref="G1041:G1104" si="112">+MIN(E1041:F1041)</f>
        <v>33800</v>
      </c>
      <c r="H1041" s="93">
        <f t="shared" si="111"/>
        <v>-10529.078000000001</v>
      </c>
      <c r="I1041" s="109">
        <v>2</v>
      </c>
      <c r="J1041" s="26">
        <f t="shared" si="110"/>
        <v>33800</v>
      </c>
    </row>
    <row r="1042" spans="1:10" x14ac:dyDescent="0.25">
      <c r="A1042" s="18">
        <v>1041</v>
      </c>
      <c r="B1042" s="31">
        <v>906827</v>
      </c>
      <c r="C1042" s="32" t="s">
        <v>1171</v>
      </c>
      <c r="D1042" s="48" t="s">
        <v>8</v>
      </c>
      <c r="E1042" s="79">
        <v>54434.98</v>
      </c>
      <c r="F1042" s="78">
        <v>30382.308000000001</v>
      </c>
      <c r="G1042" s="93">
        <f t="shared" si="112"/>
        <v>30382.308000000001</v>
      </c>
      <c r="H1042" s="93">
        <f t="shared" si="111"/>
        <v>24052.672000000002</v>
      </c>
      <c r="I1042" s="113">
        <v>4</v>
      </c>
      <c r="J1042" s="26">
        <f t="shared" si="110"/>
        <v>30382.308000000001</v>
      </c>
    </row>
    <row r="1043" spans="1:10" x14ac:dyDescent="0.25">
      <c r="A1043" s="18">
        <v>1042</v>
      </c>
      <c r="B1043" s="31">
        <v>906828</v>
      </c>
      <c r="C1043" s="32" t="s">
        <v>1172</v>
      </c>
      <c r="D1043" s="48" t="s">
        <v>8</v>
      </c>
      <c r="E1043" s="79">
        <v>33800</v>
      </c>
      <c r="F1043" s="82">
        <v>85649.142999999996</v>
      </c>
      <c r="G1043" s="93">
        <f t="shared" si="112"/>
        <v>33800</v>
      </c>
      <c r="H1043" s="93">
        <f t="shared" si="111"/>
        <v>-51849.142999999996</v>
      </c>
      <c r="I1043" s="104">
        <v>2</v>
      </c>
      <c r="J1043" s="26">
        <f t="shared" si="110"/>
        <v>33800</v>
      </c>
    </row>
    <row r="1044" spans="1:10" x14ac:dyDescent="0.25">
      <c r="A1044" s="18">
        <v>1043</v>
      </c>
      <c r="B1044" s="31">
        <v>906829</v>
      </c>
      <c r="C1044" s="32" t="s">
        <v>1173</v>
      </c>
      <c r="D1044" s="48" t="s">
        <v>8</v>
      </c>
      <c r="E1044" s="79">
        <v>54434.98</v>
      </c>
      <c r="F1044" s="78">
        <v>61482.449000000001</v>
      </c>
      <c r="G1044" s="93">
        <f t="shared" si="112"/>
        <v>54434.98</v>
      </c>
      <c r="H1044" s="93">
        <f t="shared" si="111"/>
        <v>-7047.4689999999973</v>
      </c>
      <c r="I1044" s="109">
        <v>2</v>
      </c>
      <c r="J1044" s="26">
        <f t="shared" si="110"/>
        <v>54434.98</v>
      </c>
    </row>
    <row r="1045" spans="1:10" ht="22.5" x14ac:dyDescent="0.25">
      <c r="A1045" s="18">
        <v>1044</v>
      </c>
      <c r="B1045" s="31">
        <v>906830</v>
      </c>
      <c r="C1045" s="32" t="s">
        <v>1174</v>
      </c>
      <c r="D1045" s="48" t="s">
        <v>8</v>
      </c>
      <c r="E1045" s="79">
        <v>650000</v>
      </c>
      <c r="F1045" s="82">
        <v>572545.91299999994</v>
      </c>
      <c r="G1045" s="93">
        <f t="shared" si="112"/>
        <v>572545.91299999994</v>
      </c>
      <c r="H1045" s="93">
        <f t="shared" si="111"/>
        <v>77454.087000000058</v>
      </c>
      <c r="I1045" s="113">
        <v>4</v>
      </c>
      <c r="J1045" s="26">
        <f t="shared" si="110"/>
        <v>572545.91299999994</v>
      </c>
    </row>
    <row r="1046" spans="1:10" x14ac:dyDescent="0.25">
      <c r="A1046" s="18">
        <v>1045</v>
      </c>
      <c r="B1046" s="31">
        <v>906831</v>
      </c>
      <c r="C1046" s="32" t="s">
        <v>1175</v>
      </c>
      <c r="D1046" s="48" t="s">
        <v>8</v>
      </c>
      <c r="E1046" s="79">
        <v>33800</v>
      </c>
      <c r="F1046" s="82">
        <v>44329.078000000001</v>
      </c>
      <c r="G1046" s="93">
        <f t="shared" si="112"/>
        <v>33800</v>
      </c>
      <c r="H1046" s="93">
        <f t="shared" si="111"/>
        <v>-10529.078000000001</v>
      </c>
      <c r="I1046" s="109">
        <v>2</v>
      </c>
      <c r="J1046" s="26">
        <f t="shared" si="110"/>
        <v>33800</v>
      </c>
    </row>
    <row r="1047" spans="1:10" x14ac:dyDescent="0.25">
      <c r="A1047" s="18">
        <v>1046</v>
      </c>
      <c r="B1047" s="31">
        <v>906832</v>
      </c>
      <c r="C1047" s="32" t="s">
        <v>1176</v>
      </c>
      <c r="D1047" s="48" t="s">
        <v>8</v>
      </c>
      <c r="E1047" s="79">
        <v>54434.98</v>
      </c>
      <c r="F1047" s="82">
        <v>30382.308000000001</v>
      </c>
      <c r="G1047" s="93">
        <f t="shared" si="112"/>
        <v>30382.308000000001</v>
      </c>
      <c r="H1047" s="93">
        <f t="shared" si="111"/>
        <v>24052.672000000002</v>
      </c>
      <c r="I1047" s="113">
        <v>4</v>
      </c>
      <c r="J1047" s="26">
        <f t="shared" si="110"/>
        <v>30382.308000000001</v>
      </c>
    </row>
    <row r="1048" spans="1:10" ht="22.5" x14ac:dyDescent="0.25">
      <c r="A1048" s="18">
        <v>1047</v>
      </c>
      <c r="B1048" s="31">
        <v>906833</v>
      </c>
      <c r="C1048" s="32" t="s">
        <v>1177</v>
      </c>
      <c r="D1048" s="48" t="s">
        <v>8</v>
      </c>
      <c r="E1048" s="79">
        <v>75000</v>
      </c>
      <c r="F1048" s="82">
        <v>74804.925000000003</v>
      </c>
      <c r="G1048" s="93">
        <f t="shared" si="112"/>
        <v>74804.925000000003</v>
      </c>
      <c r="H1048" s="93">
        <f t="shared" si="111"/>
        <v>195.07499999999709</v>
      </c>
      <c r="I1048" s="113">
        <v>4</v>
      </c>
      <c r="J1048" s="26">
        <f t="shared" si="110"/>
        <v>74804.925000000003</v>
      </c>
    </row>
    <row r="1049" spans="1:10" ht="33.75" x14ac:dyDescent="0.25">
      <c r="A1049" s="18">
        <v>1048</v>
      </c>
      <c r="B1049" s="31">
        <v>906834</v>
      </c>
      <c r="C1049" s="32" t="s">
        <v>1178</v>
      </c>
      <c r="D1049" s="48" t="s">
        <v>8</v>
      </c>
      <c r="E1049" s="79">
        <v>44744.290000000008</v>
      </c>
      <c r="F1049" s="82">
        <v>52629.875999999997</v>
      </c>
      <c r="G1049" s="93">
        <f t="shared" si="112"/>
        <v>44744.290000000008</v>
      </c>
      <c r="H1049" s="93">
        <f t="shared" si="111"/>
        <v>-7885.5859999999884</v>
      </c>
      <c r="I1049" s="104">
        <v>2</v>
      </c>
      <c r="J1049" s="26">
        <f t="shared" si="110"/>
        <v>44744.290000000008</v>
      </c>
    </row>
    <row r="1050" spans="1:10" x14ac:dyDescent="0.25">
      <c r="A1050" s="18">
        <v>1049</v>
      </c>
      <c r="B1050" s="31">
        <v>906835</v>
      </c>
      <c r="C1050" s="32" t="s">
        <v>1179</v>
      </c>
      <c r="D1050" s="48" t="s">
        <v>8</v>
      </c>
      <c r="E1050" s="79">
        <v>38823.9</v>
      </c>
      <c r="F1050" s="82">
        <v>53371.881999999998</v>
      </c>
      <c r="G1050" s="93">
        <f t="shared" si="112"/>
        <v>38823.9</v>
      </c>
      <c r="H1050" s="93">
        <f t="shared" si="111"/>
        <v>-14547.981999999996</v>
      </c>
      <c r="I1050" s="109">
        <v>2</v>
      </c>
      <c r="J1050" s="26">
        <f t="shared" si="110"/>
        <v>38823.9</v>
      </c>
    </row>
    <row r="1051" spans="1:10" x14ac:dyDescent="0.25">
      <c r="A1051" s="18">
        <v>1050</v>
      </c>
      <c r="B1051" s="31">
        <v>906836</v>
      </c>
      <c r="C1051" s="32" t="s">
        <v>1180</v>
      </c>
      <c r="D1051" s="48" t="s">
        <v>8</v>
      </c>
      <c r="E1051" s="79">
        <v>38823.9</v>
      </c>
      <c r="F1051" s="82">
        <v>28540.955999999998</v>
      </c>
      <c r="G1051" s="93">
        <f t="shared" si="112"/>
        <v>28540.955999999998</v>
      </c>
      <c r="H1051" s="93">
        <f t="shared" si="111"/>
        <v>10282.944000000003</v>
      </c>
      <c r="I1051" s="113">
        <v>4</v>
      </c>
      <c r="J1051" s="26">
        <f t="shared" si="110"/>
        <v>28540.955999999998</v>
      </c>
    </row>
    <row r="1052" spans="1:10" ht="33.75" x14ac:dyDescent="0.25">
      <c r="A1052" s="18">
        <v>1051</v>
      </c>
      <c r="B1052" s="31">
        <v>906837</v>
      </c>
      <c r="C1052" s="32" t="s">
        <v>247</v>
      </c>
      <c r="D1052" s="48" t="s">
        <v>8</v>
      </c>
      <c r="E1052" s="79">
        <v>113000</v>
      </c>
      <c r="F1052" s="82">
        <v>90916.755000000005</v>
      </c>
      <c r="G1052" s="93">
        <f t="shared" si="112"/>
        <v>90916.755000000005</v>
      </c>
      <c r="H1052" s="93">
        <f t="shared" si="111"/>
        <v>22083.244999999995</v>
      </c>
      <c r="I1052" s="113">
        <v>4</v>
      </c>
      <c r="J1052" s="26">
        <f t="shared" si="110"/>
        <v>90916.755000000005</v>
      </c>
    </row>
    <row r="1053" spans="1:10" ht="22.5" x14ac:dyDescent="0.25">
      <c r="A1053" s="18">
        <v>1052</v>
      </c>
      <c r="B1053" s="31">
        <v>906838</v>
      </c>
      <c r="C1053" s="32" t="s">
        <v>1181</v>
      </c>
      <c r="D1053" s="48" t="s">
        <v>8</v>
      </c>
      <c r="E1053" s="79">
        <v>784000</v>
      </c>
      <c r="F1053" s="81" t="s">
        <v>1295</v>
      </c>
      <c r="G1053" s="93">
        <f t="shared" si="112"/>
        <v>784000</v>
      </c>
      <c r="H1053" s="93" t="s">
        <v>1301</v>
      </c>
      <c r="I1053" s="99" t="s">
        <v>1300</v>
      </c>
      <c r="J1053" s="26">
        <f t="shared" si="110"/>
        <v>784000</v>
      </c>
    </row>
    <row r="1054" spans="1:10" ht="22.5" x14ac:dyDescent="0.25">
      <c r="A1054" s="18">
        <v>1053</v>
      </c>
      <c r="B1054" s="31">
        <v>906841</v>
      </c>
      <c r="C1054" s="32" t="s">
        <v>248</v>
      </c>
      <c r="D1054" s="48" t="s">
        <v>8</v>
      </c>
      <c r="E1054" s="79">
        <v>144000</v>
      </c>
      <c r="F1054" s="82">
        <v>139566.49400000001</v>
      </c>
      <c r="G1054" s="93">
        <f t="shared" si="112"/>
        <v>139566.49400000001</v>
      </c>
      <c r="H1054" s="93">
        <f>+E1054-F1054</f>
        <v>4433.5059999999939</v>
      </c>
      <c r="I1054" s="113">
        <v>4</v>
      </c>
      <c r="J1054" s="26">
        <f t="shared" si="110"/>
        <v>139566.49400000001</v>
      </c>
    </row>
    <row r="1055" spans="1:10" ht="22.5" x14ac:dyDescent="0.25">
      <c r="A1055" s="18">
        <v>1054</v>
      </c>
      <c r="B1055" s="31">
        <v>906842</v>
      </c>
      <c r="C1055" s="32" t="s">
        <v>1182</v>
      </c>
      <c r="D1055" s="48" t="s">
        <v>8</v>
      </c>
      <c r="E1055" s="79">
        <v>120000</v>
      </c>
      <c r="F1055" s="82">
        <v>140596.47399999999</v>
      </c>
      <c r="G1055" s="93">
        <f t="shared" si="112"/>
        <v>120000</v>
      </c>
      <c r="H1055" s="93">
        <f>+E1055-F1055</f>
        <v>-20596.473999999987</v>
      </c>
      <c r="I1055" s="104">
        <v>2</v>
      </c>
      <c r="J1055" s="26">
        <f t="shared" si="110"/>
        <v>120000</v>
      </c>
    </row>
    <row r="1056" spans="1:10" ht="22.5" x14ac:dyDescent="0.25">
      <c r="A1056" s="18">
        <v>1055</v>
      </c>
      <c r="B1056" s="31">
        <v>906843</v>
      </c>
      <c r="C1056" s="32" t="s">
        <v>249</v>
      </c>
      <c r="D1056" s="48" t="s">
        <v>8</v>
      </c>
      <c r="E1056" s="79">
        <v>121000</v>
      </c>
      <c r="F1056" s="82">
        <v>142611.24100000001</v>
      </c>
      <c r="G1056" s="93">
        <f t="shared" si="112"/>
        <v>121000</v>
      </c>
      <c r="H1056" s="93">
        <f>+E1056-F1056</f>
        <v>-21611.241000000009</v>
      </c>
      <c r="I1056" s="109">
        <v>2</v>
      </c>
      <c r="J1056" s="26">
        <f t="shared" si="110"/>
        <v>121000</v>
      </c>
    </row>
    <row r="1057" spans="1:10" x14ac:dyDescent="0.25">
      <c r="A1057" s="18">
        <v>1056</v>
      </c>
      <c r="B1057" s="31">
        <v>906848</v>
      </c>
      <c r="C1057" s="32" t="s">
        <v>1183</v>
      </c>
      <c r="D1057" s="48" t="s">
        <v>8</v>
      </c>
      <c r="E1057" s="79">
        <v>457000</v>
      </c>
      <c r="F1057" s="82">
        <v>381216.61800000002</v>
      </c>
      <c r="G1057" s="93">
        <f t="shared" si="112"/>
        <v>381216.61800000002</v>
      </c>
      <c r="H1057" s="93">
        <f>+E1057-F1057</f>
        <v>75783.381999999983</v>
      </c>
      <c r="I1057" s="113">
        <v>4</v>
      </c>
      <c r="J1057" s="26">
        <f t="shared" si="110"/>
        <v>381216.61800000002</v>
      </c>
    </row>
    <row r="1058" spans="1:10" ht="22.5" x14ac:dyDescent="0.25">
      <c r="A1058" s="18">
        <v>1057</v>
      </c>
      <c r="B1058" s="31">
        <v>906851</v>
      </c>
      <c r="C1058" s="32" t="s">
        <v>1184</v>
      </c>
      <c r="D1058" s="48" t="s">
        <v>8</v>
      </c>
      <c r="E1058" s="79">
        <v>186000</v>
      </c>
      <c r="F1058" s="82">
        <v>174352.492</v>
      </c>
      <c r="G1058" s="93">
        <f t="shared" si="112"/>
        <v>174352.492</v>
      </c>
      <c r="H1058" s="93">
        <f>+E1058-F1058</f>
        <v>11647.508000000002</v>
      </c>
      <c r="I1058" s="113">
        <v>4</v>
      </c>
      <c r="J1058" s="26">
        <f t="shared" si="110"/>
        <v>174352.492</v>
      </c>
    </row>
    <row r="1059" spans="1:10" ht="22.5" x14ac:dyDescent="0.25">
      <c r="A1059" s="18">
        <v>1058</v>
      </c>
      <c r="B1059" s="31">
        <v>906855</v>
      </c>
      <c r="C1059" s="32" t="s">
        <v>1185</v>
      </c>
      <c r="D1059" s="48" t="s">
        <v>8</v>
      </c>
      <c r="E1059" s="79">
        <v>1028000</v>
      </c>
      <c r="F1059" s="81" t="s">
        <v>1295</v>
      </c>
      <c r="G1059" s="93">
        <f t="shared" si="112"/>
        <v>1028000</v>
      </c>
      <c r="H1059" s="93" t="s">
        <v>1301</v>
      </c>
      <c r="I1059" s="99" t="s">
        <v>1300</v>
      </c>
      <c r="J1059" s="26">
        <f t="shared" si="110"/>
        <v>1028000</v>
      </c>
    </row>
    <row r="1060" spans="1:10" x14ac:dyDescent="0.25">
      <c r="A1060" s="18">
        <v>1059</v>
      </c>
      <c r="B1060" s="31">
        <v>906901</v>
      </c>
      <c r="C1060" s="32" t="s">
        <v>250</v>
      </c>
      <c r="D1060" s="48" t="s">
        <v>8</v>
      </c>
      <c r="E1060" s="79">
        <v>28300</v>
      </c>
      <c r="F1060" s="82">
        <v>9109.0169999999998</v>
      </c>
      <c r="G1060" s="93">
        <f t="shared" si="112"/>
        <v>9109.0169999999998</v>
      </c>
      <c r="H1060" s="93">
        <f>+E1060-F1060</f>
        <v>19190.983</v>
      </c>
      <c r="I1060" s="113">
        <v>4</v>
      </c>
      <c r="J1060" s="26">
        <f t="shared" si="110"/>
        <v>9109.0169999999998</v>
      </c>
    </row>
    <row r="1061" spans="1:10" ht="22.5" x14ac:dyDescent="0.25">
      <c r="A1061" s="18">
        <v>1060</v>
      </c>
      <c r="B1061" s="31">
        <v>906902</v>
      </c>
      <c r="C1061" s="32" t="s">
        <v>1186</v>
      </c>
      <c r="D1061" s="48" t="s">
        <v>8</v>
      </c>
      <c r="E1061" s="79">
        <v>28300</v>
      </c>
      <c r="F1061" s="81" t="s">
        <v>1295</v>
      </c>
      <c r="G1061" s="93">
        <f t="shared" si="112"/>
        <v>28300</v>
      </c>
      <c r="H1061" s="93" t="s">
        <v>1301</v>
      </c>
      <c r="I1061" s="96" t="s">
        <v>1300</v>
      </c>
      <c r="J1061" s="26">
        <f t="shared" si="110"/>
        <v>28300</v>
      </c>
    </row>
    <row r="1062" spans="1:10" ht="22.5" x14ac:dyDescent="0.25">
      <c r="A1062" s="18">
        <v>1061</v>
      </c>
      <c r="B1062" s="31">
        <v>906903</v>
      </c>
      <c r="C1062" s="32" t="s">
        <v>1187</v>
      </c>
      <c r="D1062" s="48" t="s">
        <v>8</v>
      </c>
      <c r="E1062" s="79">
        <v>25000</v>
      </c>
      <c r="F1062" s="77" t="s">
        <v>1295</v>
      </c>
      <c r="G1062" s="93">
        <f t="shared" si="112"/>
        <v>25000</v>
      </c>
      <c r="H1062" s="93" t="s">
        <v>1301</v>
      </c>
      <c r="I1062" s="99" t="s">
        <v>1300</v>
      </c>
      <c r="J1062" s="26">
        <f t="shared" si="110"/>
        <v>25000</v>
      </c>
    </row>
    <row r="1063" spans="1:10" ht="22.5" x14ac:dyDescent="0.25">
      <c r="A1063" s="18">
        <v>1062</v>
      </c>
      <c r="B1063" s="31">
        <v>906904</v>
      </c>
      <c r="C1063" s="32" t="s">
        <v>1188</v>
      </c>
      <c r="D1063" s="48" t="s">
        <v>8</v>
      </c>
      <c r="E1063" s="79">
        <v>75000</v>
      </c>
      <c r="F1063" s="82">
        <v>69050.7</v>
      </c>
      <c r="G1063" s="93">
        <f t="shared" si="112"/>
        <v>69050.7</v>
      </c>
      <c r="H1063" s="93">
        <f t="shared" ref="H1063:H1068" si="113">+E1063-F1063</f>
        <v>5949.3000000000029</v>
      </c>
      <c r="I1063" s="113">
        <v>4</v>
      </c>
      <c r="J1063" s="26">
        <f t="shared" si="110"/>
        <v>69050.7</v>
      </c>
    </row>
    <row r="1064" spans="1:10" x14ac:dyDescent="0.25">
      <c r="A1064" s="18">
        <v>1063</v>
      </c>
      <c r="B1064" s="31">
        <v>906905</v>
      </c>
      <c r="C1064" s="32" t="s">
        <v>1189</v>
      </c>
      <c r="D1064" s="48" t="s">
        <v>8</v>
      </c>
      <c r="E1064" s="79">
        <v>31578.810000000005</v>
      </c>
      <c r="F1064" s="82">
        <v>40283.779000000002</v>
      </c>
      <c r="G1064" s="93">
        <f t="shared" si="112"/>
        <v>31578.810000000005</v>
      </c>
      <c r="H1064" s="93">
        <f t="shared" si="113"/>
        <v>-8704.9689999999973</v>
      </c>
      <c r="I1064" s="109">
        <v>2</v>
      </c>
      <c r="J1064" s="26">
        <f t="shared" ref="J1064:J1095" si="114">+G1064</f>
        <v>31578.810000000005</v>
      </c>
    </row>
    <row r="1065" spans="1:10" x14ac:dyDescent="0.25">
      <c r="A1065" s="18">
        <v>1064</v>
      </c>
      <c r="B1065" s="31">
        <v>906906</v>
      </c>
      <c r="C1065" s="32" t="s">
        <v>1190</v>
      </c>
      <c r="D1065" s="48" t="s">
        <v>8</v>
      </c>
      <c r="E1065" s="79">
        <v>54434.98</v>
      </c>
      <c r="F1065" s="82">
        <v>25088.420999999998</v>
      </c>
      <c r="G1065" s="93">
        <f t="shared" si="112"/>
        <v>25088.420999999998</v>
      </c>
      <c r="H1065" s="93">
        <f t="shared" si="113"/>
        <v>29346.559000000005</v>
      </c>
      <c r="I1065" s="113">
        <v>4</v>
      </c>
      <c r="J1065" s="26">
        <f t="shared" si="114"/>
        <v>25088.420999999998</v>
      </c>
    </row>
    <row r="1066" spans="1:10" x14ac:dyDescent="0.25">
      <c r="A1066" s="18">
        <v>1065</v>
      </c>
      <c r="B1066" s="31">
        <v>906907</v>
      </c>
      <c r="C1066" s="32" t="s">
        <v>1191</v>
      </c>
      <c r="D1066" s="48" t="s">
        <v>8</v>
      </c>
      <c r="E1066" s="79">
        <v>31600</v>
      </c>
      <c r="F1066" s="82">
        <v>52495.347999999998</v>
      </c>
      <c r="G1066" s="93">
        <f t="shared" si="112"/>
        <v>31600</v>
      </c>
      <c r="H1066" s="93">
        <f t="shared" si="113"/>
        <v>-20895.347999999998</v>
      </c>
      <c r="I1066" s="109">
        <v>2</v>
      </c>
      <c r="J1066" s="26">
        <f t="shared" si="114"/>
        <v>31600</v>
      </c>
    </row>
    <row r="1067" spans="1:10" x14ac:dyDescent="0.25">
      <c r="A1067" s="18">
        <v>1066</v>
      </c>
      <c r="B1067" s="31">
        <v>906908</v>
      </c>
      <c r="C1067" s="32" t="s">
        <v>1192</v>
      </c>
      <c r="D1067" s="48" t="s">
        <v>8</v>
      </c>
      <c r="E1067" s="79">
        <v>54434.98</v>
      </c>
      <c r="F1067" s="82">
        <v>25088.420999999998</v>
      </c>
      <c r="G1067" s="93">
        <f t="shared" si="112"/>
        <v>25088.420999999998</v>
      </c>
      <c r="H1067" s="93">
        <f t="shared" si="113"/>
        <v>29346.559000000005</v>
      </c>
      <c r="I1067" s="113">
        <v>4</v>
      </c>
      <c r="J1067" s="26">
        <f t="shared" si="114"/>
        <v>25088.420999999998</v>
      </c>
    </row>
    <row r="1068" spans="1:10" ht="22.5" x14ac:dyDescent="0.25">
      <c r="A1068" s="18">
        <v>1067</v>
      </c>
      <c r="B1068" s="31">
        <v>906910</v>
      </c>
      <c r="C1068" s="32" t="s">
        <v>1193</v>
      </c>
      <c r="D1068" s="48" t="s">
        <v>8</v>
      </c>
      <c r="E1068" s="79">
        <v>62179.380000000005</v>
      </c>
      <c r="F1068" s="78">
        <v>30037.58</v>
      </c>
      <c r="G1068" s="93">
        <f t="shared" si="112"/>
        <v>30037.58</v>
      </c>
      <c r="H1068" s="93">
        <f t="shared" si="113"/>
        <v>32141.800000000003</v>
      </c>
      <c r="I1068" s="113">
        <v>4</v>
      </c>
      <c r="J1068" s="26">
        <f t="shared" si="114"/>
        <v>30037.58</v>
      </c>
    </row>
    <row r="1069" spans="1:10" ht="22.5" x14ac:dyDescent="0.25">
      <c r="A1069" s="18">
        <v>1068</v>
      </c>
      <c r="B1069" s="31">
        <v>906912</v>
      </c>
      <c r="C1069" s="32" t="s">
        <v>1194</v>
      </c>
      <c r="D1069" s="48" t="s">
        <v>8</v>
      </c>
      <c r="E1069" s="79">
        <v>66601.840000000011</v>
      </c>
      <c r="F1069" s="81" t="s">
        <v>1295</v>
      </c>
      <c r="G1069" s="93">
        <f t="shared" si="112"/>
        <v>66601.840000000011</v>
      </c>
      <c r="H1069" s="93" t="s">
        <v>1301</v>
      </c>
      <c r="I1069" s="96" t="s">
        <v>1300</v>
      </c>
      <c r="J1069" s="26">
        <f t="shared" si="114"/>
        <v>66601.840000000011</v>
      </c>
    </row>
    <row r="1070" spans="1:10" ht="22.5" x14ac:dyDescent="0.25">
      <c r="A1070" s="18">
        <v>1069</v>
      </c>
      <c r="B1070" s="31">
        <v>906913</v>
      </c>
      <c r="C1070" s="32" t="s">
        <v>251</v>
      </c>
      <c r="D1070" s="48" t="s">
        <v>8</v>
      </c>
      <c r="E1070" s="79">
        <v>31415.770000000004</v>
      </c>
      <c r="F1070" s="78">
        <v>43310.659</v>
      </c>
      <c r="G1070" s="93">
        <f t="shared" si="112"/>
        <v>31415.770000000004</v>
      </c>
      <c r="H1070" s="93">
        <f>+E1070-F1070</f>
        <v>-11894.888999999996</v>
      </c>
      <c r="I1070" s="104">
        <v>2</v>
      </c>
      <c r="J1070" s="26">
        <f t="shared" si="114"/>
        <v>31415.770000000004</v>
      </c>
    </row>
    <row r="1071" spans="1:10" ht="22.5" x14ac:dyDescent="0.25">
      <c r="A1071" s="18">
        <v>1070</v>
      </c>
      <c r="B1071" s="31">
        <v>906914</v>
      </c>
      <c r="C1071" s="32" t="s">
        <v>1195</v>
      </c>
      <c r="D1071" s="48" t="s">
        <v>8</v>
      </c>
      <c r="E1071" s="79">
        <v>9904.6800000000021</v>
      </c>
      <c r="F1071" s="77" t="s">
        <v>1295</v>
      </c>
      <c r="G1071" s="93">
        <f t="shared" si="112"/>
        <v>9904.6800000000021</v>
      </c>
      <c r="H1071" s="93" t="s">
        <v>1301</v>
      </c>
      <c r="I1071" s="99" t="s">
        <v>1300</v>
      </c>
      <c r="J1071" s="26">
        <f t="shared" si="114"/>
        <v>9904.6800000000021</v>
      </c>
    </row>
    <row r="1072" spans="1:10" x14ac:dyDescent="0.25">
      <c r="A1072" s="18">
        <v>1071</v>
      </c>
      <c r="B1072" s="31">
        <v>906915</v>
      </c>
      <c r="C1072" s="32" t="s">
        <v>252</v>
      </c>
      <c r="D1072" s="48" t="s">
        <v>8</v>
      </c>
      <c r="E1072" s="79">
        <v>13100</v>
      </c>
      <c r="F1072" s="82">
        <v>12162.172</v>
      </c>
      <c r="G1072" s="93">
        <f t="shared" si="112"/>
        <v>12162.172</v>
      </c>
      <c r="H1072" s="93">
        <f t="shared" ref="H1072:H1085" si="115">+E1072-F1072</f>
        <v>937.82799999999952</v>
      </c>
      <c r="I1072" s="113">
        <v>4</v>
      </c>
      <c r="J1072" s="26">
        <f t="shared" si="114"/>
        <v>12162.172</v>
      </c>
    </row>
    <row r="1073" spans="1:10" x14ac:dyDescent="0.25">
      <c r="A1073" s="18">
        <v>1072</v>
      </c>
      <c r="B1073" s="31">
        <v>906917</v>
      </c>
      <c r="C1073" s="32" t="s">
        <v>253</v>
      </c>
      <c r="D1073" s="48" t="s">
        <v>8</v>
      </c>
      <c r="E1073" s="79">
        <v>30500</v>
      </c>
      <c r="F1073" s="82">
        <v>8961.8770000000004</v>
      </c>
      <c r="G1073" s="93">
        <f t="shared" si="112"/>
        <v>8961.8770000000004</v>
      </c>
      <c r="H1073" s="93">
        <f t="shared" si="115"/>
        <v>21538.123</v>
      </c>
      <c r="I1073" s="113">
        <v>4</v>
      </c>
      <c r="J1073" s="26">
        <f t="shared" si="114"/>
        <v>8961.8770000000004</v>
      </c>
    </row>
    <row r="1074" spans="1:10" x14ac:dyDescent="0.25">
      <c r="A1074" s="18">
        <v>1073</v>
      </c>
      <c r="B1074" s="31">
        <v>907001</v>
      </c>
      <c r="C1074" s="32" t="s">
        <v>254</v>
      </c>
      <c r="D1074" s="48" t="s">
        <v>8</v>
      </c>
      <c r="E1074" s="79">
        <v>8700</v>
      </c>
      <c r="F1074" s="82">
        <v>6711.6859999999997</v>
      </c>
      <c r="G1074" s="93">
        <f t="shared" si="112"/>
        <v>6711.6859999999997</v>
      </c>
      <c r="H1074" s="93">
        <f t="shared" si="115"/>
        <v>1988.3140000000003</v>
      </c>
      <c r="I1074" s="113">
        <v>4</v>
      </c>
      <c r="J1074" s="26">
        <f t="shared" si="114"/>
        <v>6711.6859999999997</v>
      </c>
    </row>
    <row r="1075" spans="1:10" x14ac:dyDescent="0.25">
      <c r="A1075" s="18">
        <v>1074</v>
      </c>
      <c r="B1075" s="31">
        <v>907002</v>
      </c>
      <c r="C1075" s="32" t="s">
        <v>255</v>
      </c>
      <c r="D1075" s="48" t="s">
        <v>8</v>
      </c>
      <c r="E1075" s="79">
        <v>7600</v>
      </c>
      <c r="F1075" s="82">
        <v>5857.223</v>
      </c>
      <c r="G1075" s="93">
        <f t="shared" si="112"/>
        <v>5857.223</v>
      </c>
      <c r="H1075" s="93">
        <f t="shared" si="115"/>
        <v>1742.777</v>
      </c>
      <c r="I1075" s="113">
        <v>4</v>
      </c>
      <c r="J1075" s="26">
        <f t="shared" si="114"/>
        <v>5857.223</v>
      </c>
    </row>
    <row r="1076" spans="1:10" x14ac:dyDescent="0.25">
      <c r="A1076" s="18">
        <v>1075</v>
      </c>
      <c r="B1076" s="31">
        <v>907003</v>
      </c>
      <c r="C1076" s="32" t="s">
        <v>1196</v>
      </c>
      <c r="D1076" s="48" t="s">
        <v>8</v>
      </c>
      <c r="E1076" s="79">
        <v>26200</v>
      </c>
      <c r="F1076" s="82">
        <v>9109.0169999999998</v>
      </c>
      <c r="G1076" s="93">
        <f t="shared" si="112"/>
        <v>9109.0169999999998</v>
      </c>
      <c r="H1076" s="93">
        <f t="shared" si="115"/>
        <v>17090.983</v>
      </c>
      <c r="I1076" s="113">
        <v>4</v>
      </c>
      <c r="J1076" s="26">
        <f t="shared" si="114"/>
        <v>9109.0169999999998</v>
      </c>
    </row>
    <row r="1077" spans="1:10" x14ac:dyDescent="0.25">
      <c r="A1077" s="18">
        <v>1076</v>
      </c>
      <c r="B1077" s="31">
        <v>907004</v>
      </c>
      <c r="C1077" s="32" t="s">
        <v>1197</v>
      </c>
      <c r="D1077" s="48" t="s">
        <v>8</v>
      </c>
      <c r="E1077" s="79">
        <v>17027.490000000002</v>
      </c>
      <c r="F1077" s="82">
        <v>15783.918</v>
      </c>
      <c r="G1077" s="93">
        <f t="shared" si="112"/>
        <v>15783.918</v>
      </c>
      <c r="H1077" s="93">
        <f t="shared" si="115"/>
        <v>1243.5720000000019</v>
      </c>
      <c r="I1077" s="113">
        <v>4</v>
      </c>
      <c r="J1077" s="26">
        <f t="shared" si="114"/>
        <v>15783.918</v>
      </c>
    </row>
    <row r="1078" spans="1:10" ht="22.5" x14ac:dyDescent="0.25">
      <c r="A1078" s="18">
        <v>1077</v>
      </c>
      <c r="B1078" s="31">
        <v>907005</v>
      </c>
      <c r="C1078" s="32" t="s">
        <v>256</v>
      </c>
      <c r="D1078" s="48" t="s">
        <v>8</v>
      </c>
      <c r="E1078" s="79">
        <v>8700</v>
      </c>
      <c r="F1078" s="78">
        <v>6142.0439999999999</v>
      </c>
      <c r="G1078" s="93">
        <f t="shared" si="112"/>
        <v>6142.0439999999999</v>
      </c>
      <c r="H1078" s="93">
        <f t="shared" si="115"/>
        <v>2557.9560000000001</v>
      </c>
      <c r="I1078" s="113">
        <v>4</v>
      </c>
      <c r="J1078" s="26">
        <f t="shared" si="114"/>
        <v>6142.0439999999999</v>
      </c>
    </row>
    <row r="1079" spans="1:10" x14ac:dyDescent="0.25">
      <c r="A1079" s="18">
        <v>1078</v>
      </c>
      <c r="B1079" s="31">
        <v>907006</v>
      </c>
      <c r="C1079" s="32" t="s">
        <v>1198</v>
      </c>
      <c r="D1079" s="48" t="s">
        <v>8</v>
      </c>
      <c r="E1079" s="79">
        <v>22900</v>
      </c>
      <c r="F1079" s="82">
        <v>11674.508</v>
      </c>
      <c r="G1079" s="93">
        <f t="shared" si="112"/>
        <v>11674.508</v>
      </c>
      <c r="H1079" s="93">
        <f t="shared" si="115"/>
        <v>11225.492</v>
      </c>
      <c r="I1079" s="113">
        <v>4</v>
      </c>
      <c r="J1079" s="26">
        <f t="shared" si="114"/>
        <v>11674.508</v>
      </c>
    </row>
    <row r="1080" spans="1:10" ht="22.5" x14ac:dyDescent="0.25">
      <c r="A1080" s="18">
        <v>1079</v>
      </c>
      <c r="B1080" s="31">
        <v>907007</v>
      </c>
      <c r="C1080" s="32" t="s">
        <v>1199</v>
      </c>
      <c r="D1080" s="48" t="s">
        <v>8</v>
      </c>
      <c r="E1080" s="79">
        <v>7469.2700000000013</v>
      </c>
      <c r="F1080" s="78">
        <v>6921.8860000000004</v>
      </c>
      <c r="G1080" s="93">
        <f t="shared" si="112"/>
        <v>6921.8860000000004</v>
      </c>
      <c r="H1080" s="93">
        <f t="shared" si="115"/>
        <v>547.38400000000092</v>
      </c>
      <c r="I1080" s="113">
        <v>4</v>
      </c>
      <c r="J1080" s="26">
        <f t="shared" si="114"/>
        <v>6921.8860000000004</v>
      </c>
    </row>
    <row r="1081" spans="1:10" ht="22.5" x14ac:dyDescent="0.25">
      <c r="A1081" s="18">
        <v>1080</v>
      </c>
      <c r="B1081" s="31">
        <v>907008</v>
      </c>
      <c r="C1081" s="32" t="s">
        <v>1200</v>
      </c>
      <c r="D1081" s="48" t="s">
        <v>8</v>
      </c>
      <c r="E1081" s="79">
        <v>14200</v>
      </c>
      <c r="F1081" s="82">
        <v>4549.7790000000005</v>
      </c>
      <c r="G1081" s="93">
        <f t="shared" si="112"/>
        <v>4549.7790000000005</v>
      </c>
      <c r="H1081" s="93">
        <f t="shared" si="115"/>
        <v>9650.2209999999995</v>
      </c>
      <c r="I1081" s="113">
        <v>4</v>
      </c>
      <c r="J1081" s="26">
        <f t="shared" si="114"/>
        <v>4549.7790000000005</v>
      </c>
    </row>
    <row r="1082" spans="1:10" ht="33.75" x14ac:dyDescent="0.25">
      <c r="A1082" s="18">
        <v>1081</v>
      </c>
      <c r="B1082" s="31">
        <v>907009</v>
      </c>
      <c r="C1082" s="32" t="s">
        <v>257</v>
      </c>
      <c r="D1082" s="48" t="s">
        <v>8</v>
      </c>
      <c r="E1082" s="79">
        <v>26911.790000000005</v>
      </c>
      <c r="F1082" s="82">
        <v>69055.955000000002</v>
      </c>
      <c r="G1082" s="93">
        <f t="shared" si="112"/>
        <v>26911.790000000005</v>
      </c>
      <c r="H1082" s="93">
        <f t="shared" si="115"/>
        <v>-42144.164999999994</v>
      </c>
      <c r="I1082" s="104">
        <v>2</v>
      </c>
      <c r="J1082" s="26">
        <f t="shared" si="114"/>
        <v>26911.790000000005</v>
      </c>
    </row>
    <row r="1083" spans="1:10" x14ac:dyDescent="0.25">
      <c r="A1083" s="18">
        <v>1082</v>
      </c>
      <c r="B1083" s="31">
        <v>907013</v>
      </c>
      <c r="C1083" s="32" t="s">
        <v>258</v>
      </c>
      <c r="D1083" s="48" t="s">
        <v>8</v>
      </c>
      <c r="E1083" s="79">
        <v>9446.130000000001</v>
      </c>
      <c r="F1083" s="82">
        <v>25156.736000000001</v>
      </c>
      <c r="G1083" s="93">
        <f t="shared" si="112"/>
        <v>9446.130000000001</v>
      </c>
      <c r="H1083" s="93">
        <f t="shared" si="115"/>
        <v>-15710.606</v>
      </c>
      <c r="I1083" s="104">
        <v>2</v>
      </c>
      <c r="J1083" s="26">
        <f t="shared" si="114"/>
        <v>9446.130000000001</v>
      </c>
    </row>
    <row r="1084" spans="1:10" x14ac:dyDescent="0.25">
      <c r="A1084" s="18">
        <v>1083</v>
      </c>
      <c r="B1084" s="31">
        <v>907014</v>
      </c>
      <c r="C1084" s="32" t="s">
        <v>259</v>
      </c>
      <c r="D1084" s="48" t="s">
        <v>8</v>
      </c>
      <c r="E1084" s="79">
        <v>39200</v>
      </c>
      <c r="F1084" s="82">
        <v>68667.085000000006</v>
      </c>
      <c r="G1084" s="93">
        <f t="shared" si="112"/>
        <v>39200</v>
      </c>
      <c r="H1084" s="93">
        <f t="shared" si="115"/>
        <v>-29467.085000000006</v>
      </c>
      <c r="I1084" s="109">
        <v>2</v>
      </c>
      <c r="J1084" s="26">
        <f t="shared" si="114"/>
        <v>39200</v>
      </c>
    </row>
    <row r="1085" spans="1:10" x14ac:dyDescent="0.25">
      <c r="A1085" s="18">
        <v>1084</v>
      </c>
      <c r="B1085" s="31">
        <v>907102</v>
      </c>
      <c r="C1085" s="32" t="s">
        <v>1201</v>
      </c>
      <c r="D1085" s="48" t="s">
        <v>8</v>
      </c>
      <c r="E1085" s="79">
        <v>17400</v>
      </c>
      <c r="F1085" s="82">
        <v>7438.9780000000001</v>
      </c>
      <c r="G1085" s="93">
        <f t="shared" si="112"/>
        <v>7438.9780000000001</v>
      </c>
      <c r="H1085" s="93">
        <f t="shared" si="115"/>
        <v>9961.0220000000008</v>
      </c>
      <c r="I1085" s="113">
        <v>4</v>
      </c>
      <c r="J1085" s="26">
        <f t="shared" si="114"/>
        <v>7438.9780000000001</v>
      </c>
    </row>
    <row r="1086" spans="1:10" ht="22.5" x14ac:dyDescent="0.25">
      <c r="A1086" s="18">
        <v>1085</v>
      </c>
      <c r="B1086" s="31">
        <v>907103</v>
      </c>
      <c r="C1086" s="32" t="s">
        <v>1202</v>
      </c>
      <c r="D1086" s="48" t="s">
        <v>8</v>
      </c>
      <c r="E1086" s="79">
        <v>40300</v>
      </c>
      <c r="F1086" s="81" t="s">
        <v>1295</v>
      </c>
      <c r="G1086" s="93">
        <f t="shared" si="112"/>
        <v>40300</v>
      </c>
      <c r="H1086" s="93" t="s">
        <v>1301</v>
      </c>
      <c r="I1086" s="96" t="s">
        <v>1300</v>
      </c>
      <c r="J1086" s="26">
        <f t="shared" si="114"/>
        <v>40300</v>
      </c>
    </row>
    <row r="1087" spans="1:10" ht="22.5" x14ac:dyDescent="0.25">
      <c r="A1087" s="18">
        <v>1086</v>
      </c>
      <c r="B1087" s="31">
        <v>907104</v>
      </c>
      <c r="C1087" s="32" t="s">
        <v>1203</v>
      </c>
      <c r="D1087" s="48" t="s">
        <v>8</v>
      </c>
      <c r="E1087" s="79">
        <v>11535.080000000002</v>
      </c>
      <c r="F1087" s="81" t="s">
        <v>1295</v>
      </c>
      <c r="G1087" s="93">
        <f t="shared" si="112"/>
        <v>11535.080000000002</v>
      </c>
      <c r="H1087" s="93" t="s">
        <v>1301</v>
      </c>
      <c r="I1087" s="96" t="s">
        <v>1300</v>
      </c>
      <c r="J1087" s="26">
        <f t="shared" si="114"/>
        <v>11535.080000000002</v>
      </c>
    </row>
    <row r="1088" spans="1:10" ht="22.5" x14ac:dyDescent="0.25">
      <c r="A1088" s="18">
        <v>1087</v>
      </c>
      <c r="B1088" s="31">
        <v>907106</v>
      </c>
      <c r="C1088" s="32" t="s">
        <v>260</v>
      </c>
      <c r="D1088" s="48" t="s">
        <v>8</v>
      </c>
      <c r="E1088" s="79">
        <v>8700</v>
      </c>
      <c r="F1088" s="81" t="s">
        <v>1295</v>
      </c>
      <c r="G1088" s="93">
        <f t="shared" si="112"/>
        <v>8700</v>
      </c>
      <c r="H1088" s="93" t="s">
        <v>1301</v>
      </c>
      <c r="I1088" s="96" t="s">
        <v>1300</v>
      </c>
      <c r="J1088" s="26">
        <f t="shared" si="114"/>
        <v>8700</v>
      </c>
    </row>
    <row r="1089" spans="1:10" ht="22.5" x14ac:dyDescent="0.25">
      <c r="A1089" s="18">
        <v>1088</v>
      </c>
      <c r="B1089" s="31">
        <v>907107</v>
      </c>
      <c r="C1089" s="32" t="s">
        <v>1204</v>
      </c>
      <c r="D1089" s="48" t="s">
        <v>8</v>
      </c>
      <c r="E1089" s="79">
        <v>73000</v>
      </c>
      <c r="F1089" s="81" t="s">
        <v>1295</v>
      </c>
      <c r="G1089" s="93">
        <f t="shared" si="112"/>
        <v>73000</v>
      </c>
      <c r="H1089" s="93" t="s">
        <v>1301</v>
      </c>
      <c r="I1089" s="96" t="s">
        <v>1300</v>
      </c>
      <c r="J1089" s="26">
        <f t="shared" si="114"/>
        <v>73000</v>
      </c>
    </row>
    <row r="1090" spans="1:10" ht="22.5" x14ac:dyDescent="0.25">
      <c r="A1090" s="18">
        <v>1089</v>
      </c>
      <c r="B1090" s="31">
        <v>907108</v>
      </c>
      <c r="C1090" s="32" t="s">
        <v>1205</v>
      </c>
      <c r="D1090" s="48" t="s">
        <v>8</v>
      </c>
      <c r="E1090" s="79">
        <v>20125.250000000004</v>
      </c>
      <c r="F1090" s="81" t="s">
        <v>1295</v>
      </c>
      <c r="G1090" s="93">
        <f t="shared" si="112"/>
        <v>20125.250000000004</v>
      </c>
      <c r="H1090" s="93" t="s">
        <v>1301</v>
      </c>
      <c r="I1090" s="96" t="s">
        <v>1300</v>
      </c>
      <c r="J1090" s="26">
        <f t="shared" si="114"/>
        <v>20125.250000000004</v>
      </c>
    </row>
    <row r="1091" spans="1:10" ht="22.5" x14ac:dyDescent="0.25">
      <c r="A1091" s="18">
        <v>1090</v>
      </c>
      <c r="B1091" s="31">
        <v>907201</v>
      </c>
      <c r="C1091" s="32" t="s">
        <v>1206</v>
      </c>
      <c r="D1091" s="48" t="s">
        <v>8</v>
      </c>
      <c r="E1091" s="79">
        <v>26422.670000000002</v>
      </c>
      <c r="F1091" s="81" t="s">
        <v>1295</v>
      </c>
      <c r="G1091" s="93">
        <f t="shared" si="112"/>
        <v>26422.670000000002</v>
      </c>
      <c r="H1091" s="93" t="s">
        <v>1301</v>
      </c>
      <c r="I1091" s="96" t="s">
        <v>1300</v>
      </c>
      <c r="J1091" s="26">
        <f t="shared" si="114"/>
        <v>26422.670000000002</v>
      </c>
    </row>
    <row r="1092" spans="1:10" ht="22.5" x14ac:dyDescent="0.25">
      <c r="A1092" s="18">
        <v>1091</v>
      </c>
      <c r="B1092" s="31">
        <v>908308</v>
      </c>
      <c r="C1092" s="32" t="s">
        <v>1207</v>
      </c>
      <c r="D1092" s="48" t="s">
        <v>8</v>
      </c>
      <c r="E1092" s="79">
        <v>410000</v>
      </c>
      <c r="F1092" s="81" t="s">
        <v>1295</v>
      </c>
      <c r="G1092" s="93">
        <f t="shared" si="112"/>
        <v>410000</v>
      </c>
      <c r="H1092" s="93" t="s">
        <v>1301</v>
      </c>
      <c r="I1092" s="96" t="s">
        <v>1300</v>
      </c>
      <c r="J1092" s="26">
        <f t="shared" si="114"/>
        <v>410000</v>
      </c>
    </row>
    <row r="1093" spans="1:10" ht="22.5" x14ac:dyDescent="0.25">
      <c r="A1093" s="18">
        <v>1092</v>
      </c>
      <c r="B1093" s="31">
        <v>908314</v>
      </c>
      <c r="C1093" s="32" t="s">
        <v>1208</v>
      </c>
      <c r="D1093" s="48" t="s">
        <v>8</v>
      </c>
      <c r="E1093" s="79">
        <v>154000</v>
      </c>
      <c r="F1093" s="81" t="s">
        <v>1295</v>
      </c>
      <c r="G1093" s="93">
        <f t="shared" si="112"/>
        <v>154000</v>
      </c>
      <c r="H1093" s="93" t="s">
        <v>1301</v>
      </c>
      <c r="I1093" s="96" t="s">
        <v>1300</v>
      </c>
      <c r="J1093" s="26">
        <f t="shared" si="114"/>
        <v>154000</v>
      </c>
    </row>
    <row r="1094" spans="1:10" ht="22.5" x14ac:dyDescent="0.25">
      <c r="A1094" s="18">
        <v>1093</v>
      </c>
      <c r="B1094" s="31">
        <v>908329</v>
      </c>
      <c r="C1094" s="32" t="s">
        <v>1209</v>
      </c>
      <c r="D1094" s="48" t="s">
        <v>8</v>
      </c>
      <c r="E1094" s="79">
        <v>797000</v>
      </c>
      <c r="F1094" s="81" t="s">
        <v>1295</v>
      </c>
      <c r="G1094" s="93">
        <f t="shared" si="112"/>
        <v>797000</v>
      </c>
      <c r="H1094" s="93" t="s">
        <v>1301</v>
      </c>
      <c r="I1094" s="96" t="s">
        <v>1300</v>
      </c>
      <c r="J1094" s="26">
        <f t="shared" si="114"/>
        <v>797000</v>
      </c>
    </row>
    <row r="1095" spans="1:10" ht="22.5" x14ac:dyDescent="0.25">
      <c r="A1095" s="18">
        <v>1094</v>
      </c>
      <c r="B1095" s="31">
        <v>908338</v>
      </c>
      <c r="C1095" s="32" t="s">
        <v>1210</v>
      </c>
      <c r="D1095" s="48" t="s">
        <v>8</v>
      </c>
      <c r="E1095" s="79">
        <v>119000</v>
      </c>
      <c r="F1095" s="77" t="s">
        <v>1295</v>
      </c>
      <c r="G1095" s="93">
        <f t="shared" si="112"/>
        <v>119000</v>
      </c>
      <c r="H1095" s="93" t="s">
        <v>1301</v>
      </c>
      <c r="I1095" s="96" t="s">
        <v>1300</v>
      </c>
      <c r="J1095" s="26">
        <f t="shared" si="114"/>
        <v>119000</v>
      </c>
    </row>
    <row r="1096" spans="1:10" ht="22.5" x14ac:dyDescent="0.25">
      <c r="A1096" s="18">
        <v>1095</v>
      </c>
      <c r="B1096" s="31">
        <v>908351</v>
      </c>
      <c r="C1096" s="32" t="s">
        <v>1211</v>
      </c>
      <c r="D1096" s="48" t="s">
        <v>8</v>
      </c>
      <c r="E1096" s="79">
        <v>574000</v>
      </c>
      <c r="F1096" s="77" t="s">
        <v>1295</v>
      </c>
      <c r="G1096" s="93">
        <f t="shared" si="112"/>
        <v>574000</v>
      </c>
      <c r="H1096" s="93" t="s">
        <v>1301</v>
      </c>
      <c r="I1096" s="96" t="s">
        <v>1300</v>
      </c>
      <c r="J1096" s="26">
        <f t="shared" ref="J1096:J1101" si="116">+G1096</f>
        <v>574000</v>
      </c>
    </row>
    <row r="1097" spans="1:10" ht="22.5" x14ac:dyDescent="0.25">
      <c r="A1097" s="18">
        <v>1096</v>
      </c>
      <c r="B1097" s="31">
        <v>908355</v>
      </c>
      <c r="C1097" s="32" t="s">
        <v>1212</v>
      </c>
      <c r="D1097" s="48" t="s">
        <v>8</v>
      </c>
      <c r="E1097" s="79">
        <v>136000</v>
      </c>
      <c r="F1097" s="77" t="s">
        <v>1295</v>
      </c>
      <c r="G1097" s="93">
        <f t="shared" si="112"/>
        <v>136000</v>
      </c>
      <c r="H1097" s="93" t="s">
        <v>1301</v>
      </c>
      <c r="I1097" s="96" t="s">
        <v>1300</v>
      </c>
      <c r="J1097" s="26">
        <f t="shared" si="116"/>
        <v>136000</v>
      </c>
    </row>
    <row r="1098" spans="1:10" ht="22.5" x14ac:dyDescent="0.25">
      <c r="A1098" s="18">
        <v>1097</v>
      </c>
      <c r="B1098" s="31">
        <v>908411</v>
      </c>
      <c r="C1098" s="32" t="s">
        <v>1213</v>
      </c>
      <c r="D1098" s="48" t="s">
        <v>8</v>
      </c>
      <c r="E1098" s="79">
        <v>670000</v>
      </c>
      <c r="F1098" s="77" t="s">
        <v>1295</v>
      </c>
      <c r="G1098" s="93">
        <f t="shared" si="112"/>
        <v>670000</v>
      </c>
      <c r="H1098" s="93" t="s">
        <v>1301</v>
      </c>
      <c r="I1098" s="96" t="s">
        <v>1300</v>
      </c>
      <c r="J1098" s="26">
        <f t="shared" si="116"/>
        <v>670000</v>
      </c>
    </row>
    <row r="1099" spans="1:10" ht="22.5" x14ac:dyDescent="0.25">
      <c r="A1099" s="18">
        <v>1098</v>
      </c>
      <c r="B1099" s="31">
        <v>908418</v>
      </c>
      <c r="C1099" s="32" t="s">
        <v>1214</v>
      </c>
      <c r="D1099" s="48" t="s">
        <v>8</v>
      </c>
      <c r="E1099" s="79">
        <v>1453000</v>
      </c>
      <c r="F1099" s="77" t="s">
        <v>1295</v>
      </c>
      <c r="G1099" s="93">
        <f t="shared" si="112"/>
        <v>1453000</v>
      </c>
      <c r="H1099" s="93" t="s">
        <v>1301</v>
      </c>
      <c r="I1099" s="96" t="s">
        <v>1300</v>
      </c>
      <c r="J1099" s="26">
        <f t="shared" si="116"/>
        <v>1453000</v>
      </c>
    </row>
    <row r="1100" spans="1:10" ht="22.5" x14ac:dyDescent="0.25">
      <c r="A1100" s="18">
        <v>1099</v>
      </c>
      <c r="B1100" s="31">
        <v>908421</v>
      </c>
      <c r="C1100" s="32" t="s">
        <v>261</v>
      </c>
      <c r="D1100" s="48" t="s">
        <v>8</v>
      </c>
      <c r="E1100" s="79">
        <v>1306000</v>
      </c>
      <c r="F1100" s="78">
        <v>1375846.233</v>
      </c>
      <c r="G1100" s="93">
        <f t="shared" si="112"/>
        <v>1306000</v>
      </c>
      <c r="H1100" s="93">
        <f>+E1100-F1100</f>
        <v>-69846.233000000007</v>
      </c>
      <c r="I1100" s="104">
        <v>2</v>
      </c>
      <c r="J1100" s="26">
        <f t="shared" si="116"/>
        <v>1306000</v>
      </c>
    </row>
    <row r="1101" spans="1:10" ht="22.5" x14ac:dyDescent="0.25">
      <c r="A1101" s="18">
        <v>1100</v>
      </c>
      <c r="B1101" s="31">
        <v>908427</v>
      </c>
      <c r="C1101" s="32" t="s">
        <v>1215</v>
      </c>
      <c r="D1101" s="48" t="s">
        <v>8</v>
      </c>
      <c r="E1101" s="79">
        <v>373000</v>
      </c>
      <c r="F1101" s="77" t="s">
        <v>1295</v>
      </c>
      <c r="G1101" s="93">
        <f t="shared" si="112"/>
        <v>373000</v>
      </c>
      <c r="H1101" s="93" t="s">
        <v>1301</v>
      </c>
      <c r="I1101" s="99" t="s">
        <v>1300</v>
      </c>
      <c r="J1101" s="26">
        <f t="shared" si="116"/>
        <v>373000</v>
      </c>
    </row>
    <row r="1102" spans="1:10" ht="45" x14ac:dyDescent="0.25">
      <c r="A1102" s="18">
        <v>1101</v>
      </c>
      <c r="B1102" s="31">
        <v>908441</v>
      </c>
      <c r="C1102" s="32" t="s">
        <v>1216</v>
      </c>
      <c r="D1102" s="33" t="s">
        <v>1217</v>
      </c>
      <c r="E1102" s="79">
        <v>476000</v>
      </c>
      <c r="F1102" s="78">
        <v>284834.663</v>
      </c>
      <c r="G1102" s="93">
        <f t="shared" si="112"/>
        <v>284834.663</v>
      </c>
      <c r="H1102" s="93">
        <f>+E1102-F1102</f>
        <v>191165.337</v>
      </c>
      <c r="I1102" s="114">
        <v>5</v>
      </c>
      <c r="J1102" s="26">
        <f>+E1102</f>
        <v>476000</v>
      </c>
    </row>
    <row r="1103" spans="1:10" x14ac:dyDescent="0.25">
      <c r="A1103" s="18">
        <v>1102</v>
      </c>
      <c r="B1103" s="31">
        <v>908805</v>
      </c>
      <c r="C1103" s="32" t="s">
        <v>1218</v>
      </c>
      <c r="D1103" s="48" t="s">
        <v>8</v>
      </c>
      <c r="E1103" s="79">
        <v>373000</v>
      </c>
      <c r="F1103" s="78">
        <v>358107.23</v>
      </c>
      <c r="G1103" s="93">
        <f t="shared" si="112"/>
        <v>358107.23</v>
      </c>
      <c r="H1103" s="93">
        <f>+E1103-F1103</f>
        <v>14892.770000000019</v>
      </c>
      <c r="I1103" s="124">
        <v>4</v>
      </c>
      <c r="J1103" s="26">
        <f>+G1103</f>
        <v>358107.23</v>
      </c>
    </row>
    <row r="1104" spans="1:10" x14ac:dyDescent="0.25">
      <c r="A1104" s="18">
        <v>1103</v>
      </c>
      <c r="B1104" s="31">
        <v>908806</v>
      </c>
      <c r="C1104" s="32" t="s">
        <v>1219</v>
      </c>
      <c r="D1104" s="48" t="s">
        <v>8</v>
      </c>
      <c r="E1104" s="79">
        <v>724335.77000000014</v>
      </c>
      <c r="F1104" s="78">
        <v>385648.685</v>
      </c>
      <c r="G1104" s="93">
        <f t="shared" si="112"/>
        <v>385648.685</v>
      </c>
      <c r="H1104" s="93">
        <f>+E1104-F1104</f>
        <v>338687.08500000014</v>
      </c>
      <c r="I1104" s="114">
        <v>5</v>
      </c>
      <c r="J1104" s="26">
        <f>+E1104</f>
        <v>724335.77000000014</v>
      </c>
    </row>
    <row r="1105" spans="1:10" x14ac:dyDescent="0.25">
      <c r="A1105" s="18">
        <v>1104</v>
      </c>
      <c r="B1105" s="31">
        <v>908807</v>
      </c>
      <c r="C1105" s="32" t="s">
        <v>1220</v>
      </c>
      <c r="D1105" s="48" t="s">
        <v>8</v>
      </c>
      <c r="E1105" s="79">
        <v>383000</v>
      </c>
      <c r="F1105" s="78">
        <v>360214.48499999999</v>
      </c>
      <c r="G1105" s="93">
        <f t="shared" ref="G1105:G1162" si="117">+MIN(E1105:F1105)</f>
        <v>360214.48499999999</v>
      </c>
      <c r="H1105" s="93">
        <f>+E1105-F1105</f>
        <v>22785.515000000014</v>
      </c>
      <c r="I1105" s="120">
        <v>4</v>
      </c>
      <c r="J1105" s="26">
        <f>+G1105</f>
        <v>360214.48499999999</v>
      </c>
    </row>
    <row r="1106" spans="1:10" ht="22.5" x14ac:dyDescent="0.25">
      <c r="A1106" s="18">
        <v>1105</v>
      </c>
      <c r="B1106" s="31">
        <v>908808</v>
      </c>
      <c r="C1106" s="32" t="s">
        <v>1221</v>
      </c>
      <c r="D1106" s="48" t="s">
        <v>8</v>
      </c>
      <c r="E1106" s="79">
        <v>505000</v>
      </c>
      <c r="F1106" s="77" t="s">
        <v>1295</v>
      </c>
      <c r="G1106" s="93">
        <f t="shared" si="117"/>
        <v>505000</v>
      </c>
      <c r="H1106" s="93" t="s">
        <v>1301</v>
      </c>
      <c r="I1106" s="96" t="s">
        <v>1300</v>
      </c>
      <c r="J1106" s="26">
        <f>+G1106</f>
        <v>505000</v>
      </c>
    </row>
    <row r="1107" spans="1:10" ht="22.5" x14ac:dyDescent="0.25">
      <c r="A1107" s="18">
        <v>1106</v>
      </c>
      <c r="B1107" s="31">
        <v>908809</v>
      </c>
      <c r="C1107" s="32" t="s">
        <v>1222</v>
      </c>
      <c r="D1107" s="48" t="s">
        <v>8</v>
      </c>
      <c r="E1107" s="79">
        <v>1029000</v>
      </c>
      <c r="F1107" s="77" t="s">
        <v>1295</v>
      </c>
      <c r="G1107" s="93">
        <f t="shared" si="117"/>
        <v>1029000</v>
      </c>
      <c r="H1107" s="93" t="s">
        <v>1301</v>
      </c>
      <c r="I1107" s="96" t="s">
        <v>1300</v>
      </c>
      <c r="J1107" s="26">
        <f>+G1107</f>
        <v>1029000</v>
      </c>
    </row>
    <row r="1108" spans="1:10" ht="22.5" x14ac:dyDescent="0.25">
      <c r="A1108" s="18">
        <v>1107</v>
      </c>
      <c r="B1108" s="31">
        <v>908813</v>
      </c>
      <c r="C1108" s="32" t="s">
        <v>1223</v>
      </c>
      <c r="D1108" s="48" t="s">
        <v>8</v>
      </c>
      <c r="E1108" s="79">
        <v>692000</v>
      </c>
      <c r="F1108" s="77" t="s">
        <v>1295</v>
      </c>
      <c r="G1108" s="93">
        <f t="shared" si="117"/>
        <v>692000</v>
      </c>
      <c r="H1108" s="93" t="s">
        <v>1301</v>
      </c>
      <c r="I1108" s="99" t="s">
        <v>1300</v>
      </c>
      <c r="J1108" s="26">
        <f>+G1108</f>
        <v>692000</v>
      </c>
    </row>
    <row r="1109" spans="1:10" x14ac:dyDescent="0.25">
      <c r="A1109" s="18">
        <v>1108</v>
      </c>
      <c r="B1109" s="31">
        <v>908832</v>
      </c>
      <c r="C1109" s="32" t="s">
        <v>1224</v>
      </c>
      <c r="D1109" s="48" t="s">
        <v>8</v>
      </c>
      <c r="E1109" s="79">
        <v>724335.77000000014</v>
      </c>
      <c r="F1109" s="82">
        <v>243058.46400000001</v>
      </c>
      <c r="G1109" s="93">
        <f t="shared" si="117"/>
        <v>243058.46400000001</v>
      </c>
      <c r="H1109" s="93">
        <f>+E1109-F1109</f>
        <v>481277.3060000001</v>
      </c>
      <c r="I1109" s="114">
        <v>5</v>
      </c>
      <c r="J1109" s="26">
        <f>+E1109</f>
        <v>724335.77000000014</v>
      </c>
    </row>
    <row r="1110" spans="1:10" ht="33.75" x14ac:dyDescent="0.25">
      <c r="A1110" s="18">
        <v>1109</v>
      </c>
      <c r="B1110" s="31">
        <v>908856</v>
      </c>
      <c r="C1110" s="32" t="s">
        <v>1225</v>
      </c>
      <c r="D1110" s="33" t="s">
        <v>1226</v>
      </c>
      <c r="E1110" s="79">
        <v>146000</v>
      </c>
      <c r="F1110" s="78">
        <v>151236.79800000001</v>
      </c>
      <c r="G1110" s="93">
        <f t="shared" si="117"/>
        <v>146000</v>
      </c>
      <c r="H1110" s="93">
        <f>+E1110-F1110</f>
        <v>-5236.7980000000098</v>
      </c>
      <c r="I1110" s="106">
        <v>2</v>
      </c>
      <c r="J1110" s="26">
        <f>+G1110</f>
        <v>146000</v>
      </c>
    </row>
    <row r="1111" spans="1:10" ht="22.5" x14ac:dyDescent="0.25">
      <c r="A1111" s="18">
        <v>1110</v>
      </c>
      <c r="B1111" s="31">
        <v>908859</v>
      </c>
      <c r="C1111" s="32" t="s">
        <v>1227</v>
      </c>
      <c r="D1111" s="48" t="s">
        <v>8</v>
      </c>
      <c r="E1111" s="79">
        <v>1142000</v>
      </c>
      <c r="F1111" s="82">
        <v>1003192.112</v>
      </c>
      <c r="G1111" s="93">
        <f t="shared" si="117"/>
        <v>1003192.112</v>
      </c>
      <c r="H1111" s="93">
        <f>+E1111-F1111</f>
        <v>138807.88800000004</v>
      </c>
      <c r="I1111" s="114">
        <v>5</v>
      </c>
      <c r="J1111" s="26">
        <f>+E1111</f>
        <v>1142000</v>
      </c>
    </row>
    <row r="1112" spans="1:10" ht="22.5" x14ac:dyDescent="0.25">
      <c r="A1112" s="18">
        <v>1111</v>
      </c>
      <c r="B1112" s="31">
        <v>908862</v>
      </c>
      <c r="C1112" s="32" t="s">
        <v>1228</v>
      </c>
      <c r="D1112" s="48" t="s">
        <v>8</v>
      </c>
      <c r="E1112" s="79">
        <v>388000</v>
      </c>
      <c r="F1112" s="82">
        <v>352158.57</v>
      </c>
      <c r="G1112" s="93">
        <f t="shared" si="117"/>
        <v>352158.57</v>
      </c>
      <c r="H1112" s="93">
        <f>+E1112-F1112</f>
        <v>35841.429999999993</v>
      </c>
      <c r="I1112" s="120">
        <v>4</v>
      </c>
      <c r="J1112" s="26">
        <f>+G1112</f>
        <v>352158.57</v>
      </c>
    </row>
    <row r="1113" spans="1:10" ht="22.5" x14ac:dyDescent="0.25">
      <c r="A1113" s="18">
        <v>1112</v>
      </c>
      <c r="B1113" s="31">
        <v>908870</v>
      </c>
      <c r="C1113" s="32" t="s">
        <v>1229</v>
      </c>
      <c r="D1113" s="48" t="s">
        <v>8</v>
      </c>
      <c r="E1113" s="79">
        <v>522000</v>
      </c>
      <c r="F1113" s="81" t="s">
        <v>1295</v>
      </c>
      <c r="G1113" s="93">
        <f t="shared" si="117"/>
        <v>522000</v>
      </c>
      <c r="H1113" s="93" t="s">
        <v>1301</v>
      </c>
      <c r="I1113" s="96" t="s">
        <v>1300</v>
      </c>
      <c r="J1113" s="26">
        <f>+G1113</f>
        <v>522000</v>
      </c>
    </row>
    <row r="1114" spans="1:10" ht="22.5" x14ac:dyDescent="0.25">
      <c r="A1114" s="18">
        <v>1113</v>
      </c>
      <c r="B1114" s="31">
        <v>908872</v>
      </c>
      <c r="C1114" s="32" t="s">
        <v>1230</v>
      </c>
      <c r="D1114" s="48" t="s">
        <v>8</v>
      </c>
      <c r="E1114" s="79">
        <v>364000</v>
      </c>
      <c r="F1114" s="82">
        <v>366831.84375</v>
      </c>
      <c r="G1114" s="93">
        <f t="shared" si="117"/>
        <v>364000</v>
      </c>
      <c r="H1114" s="93">
        <f>+E1114-F1114</f>
        <v>-2831.84375</v>
      </c>
      <c r="I1114" s="104">
        <v>2</v>
      </c>
      <c r="J1114" s="26">
        <f>+G1114</f>
        <v>364000</v>
      </c>
    </row>
    <row r="1115" spans="1:10" ht="22.5" x14ac:dyDescent="0.25">
      <c r="A1115" s="18">
        <v>1114</v>
      </c>
      <c r="B1115" s="31">
        <v>908873</v>
      </c>
      <c r="C1115" s="32" t="s">
        <v>1231</v>
      </c>
      <c r="D1115" s="48" t="s">
        <v>8</v>
      </c>
      <c r="E1115" s="79">
        <v>540844.44000000006</v>
      </c>
      <c r="F1115" s="78">
        <v>642298.68099999998</v>
      </c>
      <c r="G1115" s="93">
        <f t="shared" si="117"/>
        <v>540844.44000000006</v>
      </c>
      <c r="H1115" s="93">
        <f>+E1115-F1115</f>
        <v>-101454.24099999992</v>
      </c>
      <c r="I1115" s="104">
        <v>2</v>
      </c>
      <c r="J1115" s="26">
        <f>+G1115</f>
        <v>540844.44000000006</v>
      </c>
    </row>
    <row r="1116" spans="1:10" ht="22.5" x14ac:dyDescent="0.25">
      <c r="A1116" s="18">
        <v>1115</v>
      </c>
      <c r="B1116" s="31">
        <v>908877</v>
      </c>
      <c r="C1116" s="32" t="s">
        <v>1232</v>
      </c>
      <c r="D1116" s="48" t="s">
        <v>8</v>
      </c>
      <c r="E1116" s="79">
        <v>762000</v>
      </c>
      <c r="F1116" s="77" t="s">
        <v>1295</v>
      </c>
      <c r="G1116" s="93">
        <f t="shared" si="117"/>
        <v>762000</v>
      </c>
      <c r="H1116" s="93" t="s">
        <v>1301</v>
      </c>
      <c r="I1116" s="99" t="s">
        <v>1300</v>
      </c>
      <c r="J1116" s="26">
        <f>+G1116</f>
        <v>762000</v>
      </c>
    </row>
    <row r="1117" spans="1:10" ht="33.75" x14ac:dyDescent="0.25">
      <c r="A1117" s="18">
        <v>1116</v>
      </c>
      <c r="B1117" s="31">
        <v>908885</v>
      </c>
      <c r="C1117" s="32" t="s">
        <v>1233</v>
      </c>
      <c r="D1117" s="48" t="s">
        <v>8</v>
      </c>
      <c r="E1117" s="79">
        <v>601000</v>
      </c>
      <c r="F1117" s="78">
        <v>429841.13299999997</v>
      </c>
      <c r="G1117" s="93">
        <f t="shared" si="117"/>
        <v>429841.13299999997</v>
      </c>
      <c r="H1117" s="93">
        <f>+E1117-F1117</f>
        <v>171158.86700000003</v>
      </c>
      <c r="I1117" s="114">
        <v>5</v>
      </c>
      <c r="J1117" s="26">
        <f>+E1117</f>
        <v>601000</v>
      </c>
    </row>
    <row r="1118" spans="1:10" ht="56.25" x14ac:dyDescent="0.25">
      <c r="A1118" s="18">
        <v>1117</v>
      </c>
      <c r="B1118" s="31">
        <v>911003</v>
      </c>
      <c r="C1118" s="32" t="s">
        <v>1234</v>
      </c>
      <c r="D1118" s="48" t="s">
        <v>8</v>
      </c>
      <c r="E1118" s="79">
        <v>67518.94</v>
      </c>
      <c r="F1118" s="81" t="s">
        <v>1295</v>
      </c>
      <c r="G1118" s="93">
        <f t="shared" si="117"/>
        <v>67518.94</v>
      </c>
      <c r="H1118" s="93" t="s">
        <v>1301</v>
      </c>
      <c r="I1118" s="122" t="s">
        <v>1300</v>
      </c>
      <c r="J1118" s="26">
        <f t="shared" ref="J1118:J1146" si="118">+G1118</f>
        <v>67518.94</v>
      </c>
    </row>
    <row r="1119" spans="1:10" ht="56.25" x14ac:dyDescent="0.25">
      <c r="A1119" s="18">
        <v>1118</v>
      </c>
      <c r="B1119" s="31">
        <v>911004</v>
      </c>
      <c r="C1119" s="32" t="s">
        <v>1235</v>
      </c>
      <c r="D1119" s="48" t="s">
        <v>8</v>
      </c>
      <c r="E1119" s="79">
        <v>67518.94</v>
      </c>
      <c r="F1119" s="82">
        <v>65092.633999999998</v>
      </c>
      <c r="G1119" s="93">
        <f t="shared" si="117"/>
        <v>65092.633999999998</v>
      </c>
      <c r="H1119" s="93">
        <f>+E1119-F1119</f>
        <v>2426.3060000000041</v>
      </c>
      <c r="I1119" s="113">
        <v>4</v>
      </c>
      <c r="J1119" s="26">
        <f t="shared" si="118"/>
        <v>65092.633999999998</v>
      </c>
    </row>
    <row r="1120" spans="1:10" ht="22.5" x14ac:dyDescent="0.25">
      <c r="A1120" s="18">
        <v>1119</v>
      </c>
      <c r="B1120" s="31">
        <v>911005</v>
      </c>
      <c r="C1120" s="32" t="s">
        <v>1236</v>
      </c>
      <c r="D1120" s="48" t="s">
        <v>8</v>
      </c>
      <c r="E1120" s="79">
        <v>79600</v>
      </c>
      <c r="F1120" s="82">
        <v>65112.603000000003</v>
      </c>
      <c r="G1120" s="93">
        <f t="shared" si="117"/>
        <v>65112.603000000003</v>
      </c>
      <c r="H1120" s="93">
        <f>+E1120-F1120</f>
        <v>14487.396999999997</v>
      </c>
      <c r="I1120" s="113">
        <v>4</v>
      </c>
      <c r="J1120" s="26">
        <f t="shared" si="118"/>
        <v>65112.603000000003</v>
      </c>
    </row>
    <row r="1121" spans="1:10" ht="22.5" x14ac:dyDescent="0.25">
      <c r="A1121" s="18">
        <v>1120</v>
      </c>
      <c r="B1121" s="31">
        <v>911009</v>
      </c>
      <c r="C1121" s="32" t="s">
        <v>1237</v>
      </c>
      <c r="D1121" s="48" t="s">
        <v>8</v>
      </c>
      <c r="E1121" s="79">
        <v>53400</v>
      </c>
      <c r="F1121" s="82">
        <v>25644.400000000001</v>
      </c>
      <c r="G1121" s="93">
        <f t="shared" si="117"/>
        <v>25644.400000000001</v>
      </c>
      <c r="H1121" s="93">
        <f>+E1121-F1121</f>
        <v>27755.599999999999</v>
      </c>
      <c r="I1121" s="113">
        <v>4</v>
      </c>
      <c r="J1121" s="26">
        <f t="shared" si="118"/>
        <v>25644.400000000001</v>
      </c>
    </row>
    <row r="1122" spans="1:10" ht="22.5" x14ac:dyDescent="0.25">
      <c r="A1122" s="18">
        <v>1121</v>
      </c>
      <c r="B1122" s="31">
        <v>911013</v>
      </c>
      <c r="C1122" s="32" t="s">
        <v>1238</v>
      </c>
      <c r="D1122" s="48" t="s">
        <v>8</v>
      </c>
      <c r="E1122" s="79">
        <v>146000</v>
      </c>
      <c r="F1122" s="77" t="s">
        <v>1295</v>
      </c>
      <c r="G1122" s="93">
        <f t="shared" si="117"/>
        <v>146000</v>
      </c>
      <c r="H1122" s="93" t="s">
        <v>1301</v>
      </c>
      <c r="I1122" s="96" t="s">
        <v>1300</v>
      </c>
      <c r="J1122" s="26">
        <f t="shared" si="118"/>
        <v>146000</v>
      </c>
    </row>
    <row r="1123" spans="1:10" ht="33.75" x14ac:dyDescent="0.25">
      <c r="A1123" s="18">
        <v>1122</v>
      </c>
      <c r="B1123" s="31">
        <v>911017</v>
      </c>
      <c r="C1123" s="32" t="s">
        <v>1239</v>
      </c>
      <c r="D1123" s="48" t="s">
        <v>8</v>
      </c>
      <c r="E1123" s="79">
        <v>26200</v>
      </c>
      <c r="F1123" s="82">
        <v>43616.5</v>
      </c>
      <c r="G1123" s="93">
        <f t="shared" si="117"/>
        <v>26200</v>
      </c>
      <c r="H1123" s="93">
        <f>+E1123-F1123</f>
        <v>-17416.5</v>
      </c>
      <c r="I1123" s="104">
        <v>2</v>
      </c>
      <c r="J1123" s="26">
        <f t="shared" si="118"/>
        <v>26200</v>
      </c>
    </row>
    <row r="1124" spans="1:10" ht="33.75" x14ac:dyDescent="0.25">
      <c r="A1124" s="18">
        <v>1123</v>
      </c>
      <c r="B1124" s="31">
        <v>911019</v>
      </c>
      <c r="C1124" s="32" t="s">
        <v>1240</v>
      </c>
      <c r="D1124" s="48" t="s">
        <v>8</v>
      </c>
      <c r="E1124" s="79">
        <v>26200</v>
      </c>
      <c r="F1124" s="82">
        <v>43616.5</v>
      </c>
      <c r="G1124" s="93">
        <f t="shared" si="117"/>
        <v>26200</v>
      </c>
      <c r="H1124" s="93">
        <f>+E1124-F1124</f>
        <v>-17416.5</v>
      </c>
      <c r="I1124" s="104">
        <v>2</v>
      </c>
      <c r="J1124" s="26">
        <f t="shared" si="118"/>
        <v>26200</v>
      </c>
    </row>
    <row r="1125" spans="1:10" ht="22.5" x14ac:dyDescent="0.25">
      <c r="A1125" s="18">
        <v>1124</v>
      </c>
      <c r="B1125" s="31">
        <v>911021</v>
      </c>
      <c r="C1125" s="32" t="s">
        <v>1241</v>
      </c>
      <c r="D1125" s="48" t="s">
        <v>8</v>
      </c>
      <c r="E1125" s="79">
        <v>51000</v>
      </c>
      <c r="F1125" s="78">
        <v>58540.7</v>
      </c>
      <c r="G1125" s="93">
        <f t="shared" si="117"/>
        <v>51000</v>
      </c>
      <c r="H1125" s="93">
        <f>+E1125-F1125</f>
        <v>-7540.6999999999971</v>
      </c>
      <c r="I1125" s="104">
        <v>2</v>
      </c>
      <c r="J1125" s="26">
        <f t="shared" si="118"/>
        <v>51000</v>
      </c>
    </row>
    <row r="1126" spans="1:10" ht="22.5" x14ac:dyDescent="0.25">
      <c r="A1126" s="18">
        <v>1125</v>
      </c>
      <c r="B1126" s="31">
        <v>911105</v>
      </c>
      <c r="C1126" s="32" t="s">
        <v>1242</v>
      </c>
      <c r="D1126" s="48" t="s">
        <v>8</v>
      </c>
      <c r="E1126" s="79">
        <v>63000</v>
      </c>
      <c r="F1126" s="81" t="s">
        <v>1295</v>
      </c>
      <c r="G1126" s="93">
        <f t="shared" si="117"/>
        <v>63000</v>
      </c>
      <c r="H1126" s="93" t="s">
        <v>1301</v>
      </c>
      <c r="I1126" s="96" t="s">
        <v>1300</v>
      </c>
      <c r="J1126" s="26">
        <f t="shared" si="118"/>
        <v>63000</v>
      </c>
    </row>
    <row r="1127" spans="1:10" ht="22.5" x14ac:dyDescent="0.25">
      <c r="A1127" s="18">
        <v>1126</v>
      </c>
      <c r="B1127" s="31">
        <v>911107</v>
      </c>
      <c r="C1127" s="32" t="s">
        <v>1243</v>
      </c>
      <c r="D1127" s="48" t="s">
        <v>8</v>
      </c>
      <c r="E1127" s="79">
        <v>626000</v>
      </c>
      <c r="F1127" s="77" t="s">
        <v>1295</v>
      </c>
      <c r="G1127" s="93">
        <f t="shared" si="117"/>
        <v>626000</v>
      </c>
      <c r="H1127" s="93" t="s">
        <v>1301</v>
      </c>
      <c r="I1127" s="96" t="s">
        <v>1300</v>
      </c>
      <c r="J1127" s="26">
        <f t="shared" si="118"/>
        <v>626000</v>
      </c>
    </row>
    <row r="1128" spans="1:10" ht="22.5" x14ac:dyDescent="0.25">
      <c r="A1128" s="18">
        <v>1127</v>
      </c>
      <c r="B1128" s="31">
        <v>911111</v>
      </c>
      <c r="C1128" s="32" t="s">
        <v>1244</v>
      </c>
      <c r="D1128" s="48" t="s">
        <v>8</v>
      </c>
      <c r="E1128" s="79">
        <v>60000</v>
      </c>
      <c r="F1128" s="81" t="s">
        <v>1295</v>
      </c>
      <c r="G1128" s="93">
        <f t="shared" si="117"/>
        <v>60000</v>
      </c>
      <c r="H1128" s="93" t="s">
        <v>1301</v>
      </c>
      <c r="I1128" s="96" t="s">
        <v>1300</v>
      </c>
      <c r="J1128" s="26">
        <f t="shared" si="118"/>
        <v>60000</v>
      </c>
    </row>
    <row r="1129" spans="1:10" ht="33.75" x14ac:dyDescent="0.25">
      <c r="A1129" s="18">
        <v>1128</v>
      </c>
      <c r="B1129" s="31">
        <v>911116</v>
      </c>
      <c r="C1129" s="32" t="s">
        <v>1245</v>
      </c>
      <c r="D1129" s="48" t="s">
        <v>8</v>
      </c>
      <c r="E1129" s="79">
        <v>626000</v>
      </c>
      <c r="F1129" s="81" t="s">
        <v>1295</v>
      </c>
      <c r="G1129" s="93">
        <f t="shared" si="117"/>
        <v>626000</v>
      </c>
      <c r="H1129" s="93" t="s">
        <v>1301</v>
      </c>
      <c r="I1129" s="96" t="s">
        <v>1300</v>
      </c>
      <c r="J1129" s="26">
        <f t="shared" si="118"/>
        <v>626000</v>
      </c>
    </row>
    <row r="1130" spans="1:10" ht="22.5" x14ac:dyDescent="0.25">
      <c r="A1130" s="18">
        <v>1129</v>
      </c>
      <c r="B1130" s="31">
        <v>911201</v>
      </c>
      <c r="C1130" s="32" t="s">
        <v>1246</v>
      </c>
      <c r="D1130" s="48" t="s">
        <v>8</v>
      </c>
      <c r="E1130" s="79">
        <v>1852000</v>
      </c>
      <c r="F1130" s="81" t="s">
        <v>1295</v>
      </c>
      <c r="G1130" s="93">
        <f t="shared" si="117"/>
        <v>1852000</v>
      </c>
      <c r="H1130" s="93" t="s">
        <v>1301</v>
      </c>
      <c r="I1130" s="96" t="s">
        <v>1300</v>
      </c>
      <c r="J1130" s="26">
        <f t="shared" si="118"/>
        <v>1852000</v>
      </c>
    </row>
    <row r="1131" spans="1:10" ht="56.25" x14ac:dyDescent="0.25">
      <c r="A1131" s="18">
        <v>1130</v>
      </c>
      <c r="B1131" s="31">
        <v>911302</v>
      </c>
      <c r="C1131" s="32" t="s">
        <v>1247</v>
      </c>
      <c r="D1131" s="33" t="s">
        <v>1248</v>
      </c>
      <c r="E1131" s="79">
        <v>6531000</v>
      </c>
      <c r="F1131" s="77" t="s">
        <v>1295</v>
      </c>
      <c r="G1131" s="93">
        <f t="shared" si="117"/>
        <v>6531000</v>
      </c>
      <c r="H1131" s="93" t="s">
        <v>1301</v>
      </c>
      <c r="I1131" s="96" t="s">
        <v>1300</v>
      </c>
      <c r="J1131" s="26">
        <f t="shared" si="118"/>
        <v>6531000</v>
      </c>
    </row>
    <row r="1132" spans="1:10" ht="22.5" x14ac:dyDescent="0.25">
      <c r="A1132" s="18">
        <v>1131</v>
      </c>
      <c r="B1132" s="31">
        <v>912001</v>
      </c>
      <c r="C1132" s="32" t="s">
        <v>1249</v>
      </c>
      <c r="D1132" s="48" t="s">
        <v>8</v>
      </c>
      <c r="E1132" s="79">
        <v>15825.070000000002</v>
      </c>
      <c r="F1132" s="81" t="s">
        <v>1295</v>
      </c>
      <c r="G1132" s="93">
        <f t="shared" si="117"/>
        <v>15825.070000000002</v>
      </c>
      <c r="H1132" s="93" t="s">
        <v>1301</v>
      </c>
      <c r="I1132" s="96" t="s">
        <v>1300</v>
      </c>
      <c r="J1132" s="26">
        <f t="shared" si="118"/>
        <v>15825.070000000002</v>
      </c>
    </row>
    <row r="1133" spans="1:10" ht="22.5" x14ac:dyDescent="0.25">
      <c r="A1133" s="18">
        <v>1132</v>
      </c>
      <c r="B1133" s="31">
        <v>912002</v>
      </c>
      <c r="C1133" s="32" t="s">
        <v>1250</v>
      </c>
      <c r="D1133" s="48" t="s">
        <v>8</v>
      </c>
      <c r="E1133" s="79">
        <v>38314.400000000001</v>
      </c>
      <c r="F1133" s="81" t="s">
        <v>1295</v>
      </c>
      <c r="G1133" s="93">
        <f t="shared" si="117"/>
        <v>38314.400000000001</v>
      </c>
      <c r="H1133" s="93" t="s">
        <v>1301</v>
      </c>
      <c r="I1133" s="96" t="s">
        <v>1300</v>
      </c>
      <c r="J1133" s="26">
        <f t="shared" si="118"/>
        <v>38314.400000000001</v>
      </c>
    </row>
    <row r="1134" spans="1:10" ht="22.5" x14ac:dyDescent="0.25">
      <c r="A1134" s="18">
        <v>1133</v>
      </c>
      <c r="B1134" s="31">
        <v>912003</v>
      </c>
      <c r="C1134" s="32" t="s">
        <v>1251</v>
      </c>
      <c r="D1134" s="48" t="s">
        <v>8</v>
      </c>
      <c r="E1134" s="79">
        <v>15825.070000000002</v>
      </c>
      <c r="F1134" s="81" t="s">
        <v>1295</v>
      </c>
      <c r="G1134" s="93">
        <f t="shared" si="117"/>
        <v>15825.070000000002</v>
      </c>
      <c r="H1134" s="93" t="s">
        <v>1301</v>
      </c>
      <c r="I1134" s="96" t="s">
        <v>1300</v>
      </c>
      <c r="J1134" s="26">
        <f t="shared" si="118"/>
        <v>15825.070000000002</v>
      </c>
    </row>
    <row r="1135" spans="1:10" ht="22.5" x14ac:dyDescent="0.25">
      <c r="A1135" s="18">
        <v>1134</v>
      </c>
      <c r="B1135" s="31">
        <v>912004</v>
      </c>
      <c r="C1135" s="32" t="s">
        <v>1252</v>
      </c>
      <c r="D1135" s="48" t="s">
        <v>8</v>
      </c>
      <c r="E1135" s="79">
        <v>38314.400000000001</v>
      </c>
      <c r="F1135" s="77" t="s">
        <v>1295</v>
      </c>
      <c r="G1135" s="93">
        <f t="shared" si="117"/>
        <v>38314.400000000001</v>
      </c>
      <c r="H1135" s="93" t="s">
        <v>1301</v>
      </c>
      <c r="I1135" s="96" t="s">
        <v>1300</v>
      </c>
      <c r="J1135" s="26">
        <f t="shared" si="118"/>
        <v>38314.400000000001</v>
      </c>
    </row>
    <row r="1136" spans="1:10" ht="22.5" x14ac:dyDescent="0.25">
      <c r="A1136" s="18">
        <v>1135</v>
      </c>
      <c r="B1136" s="31">
        <v>912005</v>
      </c>
      <c r="C1136" s="32" t="s">
        <v>1253</v>
      </c>
      <c r="D1136" s="48" t="s">
        <v>8</v>
      </c>
      <c r="E1136" s="79">
        <v>38314.400000000001</v>
      </c>
      <c r="F1136" s="77" t="s">
        <v>1295</v>
      </c>
      <c r="G1136" s="93">
        <f t="shared" si="117"/>
        <v>38314.400000000001</v>
      </c>
      <c r="H1136" s="93" t="s">
        <v>1301</v>
      </c>
      <c r="I1136" s="96" t="s">
        <v>1300</v>
      </c>
      <c r="J1136" s="26">
        <f t="shared" si="118"/>
        <v>38314.400000000001</v>
      </c>
    </row>
    <row r="1137" spans="1:10" ht="22.5" x14ac:dyDescent="0.25">
      <c r="A1137" s="18">
        <v>1136</v>
      </c>
      <c r="B1137" s="31">
        <v>912011</v>
      </c>
      <c r="C1137" s="32" t="s">
        <v>1254</v>
      </c>
      <c r="D1137" s="48" t="s">
        <v>8</v>
      </c>
      <c r="E1137" s="79">
        <v>256594.39000000004</v>
      </c>
      <c r="F1137" s="77" t="s">
        <v>1295</v>
      </c>
      <c r="G1137" s="93">
        <f t="shared" si="117"/>
        <v>256594.39000000004</v>
      </c>
      <c r="H1137" s="93" t="s">
        <v>1301</v>
      </c>
      <c r="I1137" s="99" t="s">
        <v>1300</v>
      </c>
      <c r="J1137" s="26">
        <f t="shared" si="118"/>
        <v>256594.39000000004</v>
      </c>
    </row>
    <row r="1138" spans="1:10" x14ac:dyDescent="0.25">
      <c r="A1138" s="18">
        <v>1137</v>
      </c>
      <c r="B1138" s="31">
        <v>933501</v>
      </c>
      <c r="C1138" s="32" t="s">
        <v>1255</v>
      </c>
      <c r="D1138" s="48" t="s">
        <v>8</v>
      </c>
      <c r="E1138" s="79">
        <v>39414.920000000006</v>
      </c>
      <c r="F1138" s="78">
        <v>36524.351999999999</v>
      </c>
      <c r="G1138" s="93">
        <f t="shared" si="117"/>
        <v>36524.351999999999</v>
      </c>
      <c r="H1138" s="93">
        <f>+E1138-F1138</f>
        <v>2890.5680000000066</v>
      </c>
      <c r="I1138" s="113">
        <v>4</v>
      </c>
      <c r="J1138" s="26">
        <f t="shared" si="118"/>
        <v>36524.351999999999</v>
      </c>
    </row>
    <row r="1139" spans="1:10" x14ac:dyDescent="0.25">
      <c r="A1139" s="18">
        <v>1138</v>
      </c>
      <c r="B1139" s="31">
        <v>933601</v>
      </c>
      <c r="C1139" s="32" t="s">
        <v>1256</v>
      </c>
      <c r="D1139" s="48" t="s">
        <v>8</v>
      </c>
      <c r="E1139" s="79">
        <v>39414.920000000006</v>
      </c>
      <c r="F1139" s="78">
        <v>36524.351999999999</v>
      </c>
      <c r="G1139" s="93">
        <f t="shared" si="117"/>
        <v>36524.351999999999</v>
      </c>
      <c r="H1139" s="93">
        <f>+E1139-F1139</f>
        <v>2890.5680000000066</v>
      </c>
      <c r="I1139" s="113">
        <v>4</v>
      </c>
      <c r="J1139" s="26">
        <f t="shared" si="118"/>
        <v>36524.351999999999</v>
      </c>
    </row>
    <row r="1140" spans="1:10" ht="22.5" x14ac:dyDescent="0.25">
      <c r="A1140" s="18">
        <v>1139</v>
      </c>
      <c r="B1140" s="31">
        <v>939401</v>
      </c>
      <c r="C1140" s="32" t="s">
        <v>1257</v>
      </c>
      <c r="D1140" s="48" t="s">
        <v>8</v>
      </c>
      <c r="E1140" s="79">
        <v>9140.43</v>
      </c>
      <c r="F1140" s="77" t="s">
        <v>1295</v>
      </c>
      <c r="G1140" s="93">
        <f t="shared" si="117"/>
        <v>9140.43</v>
      </c>
      <c r="H1140" s="93" t="s">
        <v>1301</v>
      </c>
      <c r="I1140" s="96" t="s">
        <v>1300</v>
      </c>
      <c r="J1140" s="26">
        <f t="shared" si="118"/>
        <v>9140.43</v>
      </c>
    </row>
    <row r="1141" spans="1:10" ht="22.5" x14ac:dyDescent="0.25">
      <c r="A1141" s="18">
        <v>1140</v>
      </c>
      <c r="B1141" s="31">
        <v>939402</v>
      </c>
      <c r="C1141" s="32" t="s">
        <v>1258</v>
      </c>
      <c r="D1141" s="48" t="s">
        <v>8</v>
      </c>
      <c r="E1141" s="79">
        <v>9140.43</v>
      </c>
      <c r="F1141" s="77" t="s">
        <v>1295</v>
      </c>
      <c r="G1141" s="93">
        <f t="shared" si="117"/>
        <v>9140.43</v>
      </c>
      <c r="H1141" s="93" t="s">
        <v>1301</v>
      </c>
      <c r="I1141" s="96" t="s">
        <v>1300</v>
      </c>
      <c r="J1141" s="26">
        <f t="shared" si="118"/>
        <v>9140.43</v>
      </c>
    </row>
    <row r="1142" spans="1:10" ht="22.5" x14ac:dyDescent="0.25">
      <c r="A1142" s="18">
        <v>1141</v>
      </c>
      <c r="B1142" s="31">
        <v>939403</v>
      </c>
      <c r="C1142" s="32" t="s">
        <v>1259</v>
      </c>
      <c r="D1142" s="48" t="s">
        <v>8</v>
      </c>
      <c r="E1142" s="79">
        <v>17911</v>
      </c>
      <c r="F1142" s="77" t="s">
        <v>1295</v>
      </c>
      <c r="G1142" s="93">
        <f t="shared" si="117"/>
        <v>17911</v>
      </c>
      <c r="H1142" s="93" t="s">
        <v>1301</v>
      </c>
      <c r="I1142" s="96" t="s">
        <v>1300</v>
      </c>
      <c r="J1142" s="26">
        <f t="shared" si="118"/>
        <v>17911</v>
      </c>
    </row>
    <row r="1143" spans="1:10" ht="22.5" x14ac:dyDescent="0.25">
      <c r="A1143" s="18">
        <v>1142</v>
      </c>
      <c r="B1143" s="31">
        <v>960401</v>
      </c>
      <c r="C1143" s="32" t="s">
        <v>1260</v>
      </c>
      <c r="D1143" s="48" t="s">
        <v>8</v>
      </c>
      <c r="E1143" s="79">
        <v>72450.900000000009</v>
      </c>
      <c r="F1143" s="77" t="s">
        <v>1295</v>
      </c>
      <c r="G1143" s="93">
        <f t="shared" si="117"/>
        <v>72450.900000000009</v>
      </c>
      <c r="H1143" s="93" t="s">
        <v>1301</v>
      </c>
      <c r="I1143" s="96" t="s">
        <v>1300</v>
      </c>
      <c r="J1143" s="26">
        <f t="shared" si="118"/>
        <v>72450.900000000009</v>
      </c>
    </row>
    <row r="1144" spans="1:10" ht="22.5" x14ac:dyDescent="0.25">
      <c r="A1144" s="18">
        <v>1143</v>
      </c>
      <c r="B1144" s="31">
        <v>965101</v>
      </c>
      <c r="C1144" s="32" t="s">
        <v>1261</v>
      </c>
      <c r="D1144" s="48" t="s">
        <v>8</v>
      </c>
      <c r="E1144" s="79">
        <v>85830.37000000001</v>
      </c>
      <c r="F1144" s="77" t="s">
        <v>1295</v>
      </c>
      <c r="G1144" s="93">
        <f t="shared" si="117"/>
        <v>85830.37000000001</v>
      </c>
      <c r="H1144" s="93" t="s">
        <v>1301</v>
      </c>
      <c r="I1144" s="96" t="s">
        <v>1300</v>
      </c>
      <c r="J1144" s="26">
        <f t="shared" si="118"/>
        <v>85830.37000000001</v>
      </c>
    </row>
    <row r="1145" spans="1:10" ht="22.5" x14ac:dyDescent="0.25">
      <c r="A1145" s="18">
        <v>1144</v>
      </c>
      <c r="B1145" s="31">
        <v>965901</v>
      </c>
      <c r="C1145" s="32" t="s">
        <v>1262</v>
      </c>
      <c r="D1145" s="48" t="s">
        <v>8</v>
      </c>
      <c r="E1145" s="79">
        <v>137000</v>
      </c>
      <c r="F1145" s="77" t="s">
        <v>1295</v>
      </c>
      <c r="G1145" s="93">
        <f t="shared" si="117"/>
        <v>137000</v>
      </c>
      <c r="H1145" s="93" t="s">
        <v>1301</v>
      </c>
      <c r="I1145" s="96" t="s">
        <v>1300</v>
      </c>
      <c r="J1145" s="26">
        <f t="shared" si="118"/>
        <v>137000</v>
      </c>
    </row>
    <row r="1146" spans="1:10" ht="22.5" x14ac:dyDescent="0.25">
      <c r="A1146" s="18">
        <v>1145</v>
      </c>
      <c r="B1146" s="31">
        <v>965902</v>
      </c>
      <c r="C1146" s="32" t="s">
        <v>1263</v>
      </c>
      <c r="D1146" s="48" t="s">
        <v>8</v>
      </c>
      <c r="E1146" s="79">
        <v>165000</v>
      </c>
      <c r="F1146" s="77" t="s">
        <v>1295</v>
      </c>
      <c r="G1146" s="93">
        <f t="shared" si="117"/>
        <v>165000</v>
      </c>
      <c r="H1146" s="93" t="s">
        <v>1301</v>
      </c>
      <c r="I1146" s="99" t="s">
        <v>1300</v>
      </c>
      <c r="J1146" s="26">
        <f t="shared" si="118"/>
        <v>165000</v>
      </c>
    </row>
    <row r="1147" spans="1:10" ht="78.75" x14ac:dyDescent="0.25">
      <c r="A1147" s="18">
        <v>1146</v>
      </c>
      <c r="B1147" s="31">
        <v>996102</v>
      </c>
      <c r="C1147" s="32" t="s">
        <v>1264</v>
      </c>
      <c r="D1147" s="33" t="s">
        <v>1265</v>
      </c>
      <c r="E1147" s="79">
        <v>664000</v>
      </c>
      <c r="F1147" s="82">
        <v>315300</v>
      </c>
      <c r="G1147" s="93">
        <f t="shared" si="117"/>
        <v>315300</v>
      </c>
      <c r="H1147" s="93">
        <f t="shared" ref="H1147:H1153" si="119">+E1147-F1147</f>
        <v>348700</v>
      </c>
      <c r="I1147" s="114">
        <v>5</v>
      </c>
      <c r="J1147" s="26">
        <f>+E1147</f>
        <v>664000</v>
      </c>
    </row>
    <row r="1148" spans="1:10" ht="22.5" x14ac:dyDescent="0.25">
      <c r="A1148" s="18">
        <v>1147</v>
      </c>
      <c r="B1148" s="31">
        <v>998701</v>
      </c>
      <c r="C1148" s="32" t="s">
        <v>1266</v>
      </c>
      <c r="D1148" s="48" t="s">
        <v>8</v>
      </c>
      <c r="E1148" s="79">
        <v>25495.380000000005</v>
      </c>
      <c r="F1148" s="82">
        <v>405456.88199999998</v>
      </c>
      <c r="G1148" s="93">
        <f t="shared" si="117"/>
        <v>25495.380000000005</v>
      </c>
      <c r="H1148" s="93">
        <f t="shared" si="119"/>
        <v>-379961.50199999998</v>
      </c>
      <c r="I1148" s="119">
        <v>2</v>
      </c>
      <c r="J1148" s="26">
        <f t="shared" ref="J1148:J1162" si="120">+G1148</f>
        <v>25495.380000000005</v>
      </c>
    </row>
    <row r="1149" spans="1:10" ht="22.5" x14ac:dyDescent="0.25">
      <c r="A1149" s="18">
        <v>1148</v>
      </c>
      <c r="B1149" s="31">
        <v>998702</v>
      </c>
      <c r="C1149" s="32" t="s">
        <v>1267</v>
      </c>
      <c r="D1149" s="48" t="s">
        <v>8</v>
      </c>
      <c r="E1149" s="79">
        <v>327000</v>
      </c>
      <c r="F1149" s="78">
        <v>548916.27999999991</v>
      </c>
      <c r="G1149" s="93">
        <f t="shared" si="117"/>
        <v>327000</v>
      </c>
      <c r="H1149" s="93">
        <f t="shared" si="119"/>
        <v>-221916.27999999991</v>
      </c>
      <c r="I1149" s="109">
        <v>2</v>
      </c>
      <c r="J1149" s="26">
        <f t="shared" si="120"/>
        <v>327000</v>
      </c>
    </row>
    <row r="1150" spans="1:10" ht="22.5" x14ac:dyDescent="0.25">
      <c r="A1150" s="18">
        <v>1149</v>
      </c>
      <c r="B1150" s="31" t="s">
        <v>7</v>
      </c>
      <c r="C1150" s="32" t="s">
        <v>1268</v>
      </c>
      <c r="D1150" s="48" t="s">
        <v>8</v>
      </c>
      <c r="E1150" s="79">
        <v>486694.78000000009</v>
      </c>
      <c r="F1150" s="78">
        <v>451004.06900000002</v>
      </c>
      <c r="G1150" s="93">
        <f t="shared" si="117"/>
        <v>451004.06900000002</v>
      </c>
      <c r="H1150" s="93">
        <f t="shared" si="119"/>
        <v>35690.711000000068</v>
      </c>
      <c r="I1150" s="113">
        <v>4</v>
      </c>
      <c r="J1150" s="26">
        <f t="shared" si="120"/>
        <v>451004.06900000002</v>
      </c>
    </row>
    <row r="1151" spans="1:10" ht="22.5" x14ac:dyDescent="0.25">
      <c r="A1151" s="18">
        <v>1150</v>
      </c>
      <c r="B1151" s="31" t="s">
        <v>10</v>
      </c>
      <c r="C1151" s="32" t="s">
        <v>1269</v>
      </c>
      <c r="D1151" s="48" t="s">
        <v>8</v>
      </c>
      <c r="E1151" s="79">
        <v>1106552.4800000002</v>
      </c>
      <c r="F1151" s="82">
        <v>1025404.997</v>
      </c>
      <c r="G1151" s="93">
        <f t="shared" si="117"/>
        <v>1025404.997</v>
      </c>
      <c r="H1151" s="108">
        <f t="shared" si="119"/>
        <v>81147.48300000024</v>
      </c>
      <c r="I1151" s="113">
        <v>4</v>
      </c>
      <c r="J1151" s="26">
        <f t="shared" si="120"/>
        <v>1025404.997</v>
      </c>
    </row>
    <row r="1152" spans="1:10" ht="45" x14ac:dyDescent="0.25">
      <c r="A1152" s="18">
        <v>1151</v>
      </c>
      <c r="B1152" s="31" t="s">
        <v>11</v>
      </c>
      <c r="C1152" s="32" t="s">
        <v>1270</v>
      </c>
      <c r="D1152" s="48" t="s">
        <v>8</v>
      </c>
      <c r="E1152" s="79">
        <v>208945.95000000004</v>
      </c>
      <c r="F1152" s="78">
        <v>201499.82199999999</v>
      </c>
      <c r="G1152" s="93">
        <f t="shared" si="117"/>
        <v>201499.82199999999</v>
      </c>
      <c r="H1152" s="93">
        <f t="shared" si="119"/>
        <v>7446.1280000000552</v>
      </c>
      <c r="I1152" s="113">
        <v>4</v>
      </c>
      <c r="J1152" s="26">
        <f t="shared" si="120"/>
        <v>201499.82199999999</v>
      </c>
    </row>
    <row r="1153" spans="1:10" ht="22.5" x14ac:dyDescent="0.25">
      <c r="A1153" s="18">
        <v>1152</v>
      </c>
      <c r="B1153" s="31" t="s">
        <v>12</v>
      </c>
      <c r="C1153" s="32" t="s">
        <v>1271</v>
      </c>
      <c r="D1153" s="33" t="s">
        <v>1272</v>
      </c>
      <c r="E1153" s="79">
        <v>175520</v>
      </c>
      <c r="F1153" s="78">
        <v>172480.66099999999</v>
      </c>
      <c r="G1153" s="93">
        <f t="shared" si="117"/>
        <v>172480.66099999999</v>
      </c>
      <c r="H1153" s="93">
        <f t="shared" si="119"/>
        <v>3039.3390000000072</v>
      </c>
      <c r="I1153" s="113">
        <v>4</v>
      </c>
      <c r="J1153" s="26">
        <f t="shared" si="120"/>
        <v>172480.66099999999</v>
      </c>
    </row>
    <row r="1154" spans="1:10" ht="45" x14ac:dyDescent="0.25">
      <c r="A1154" s="18">
        <v>1153</v>
      </c>
      <c r="B1154" s="31" t="s">
        <v>1273</v>
      </c>
      <c r="C1154" s="32" t="s">
        <v>1274</v>
      </c>
      <c r="D1154" s="48" t="s">
        <v>8</v>
      </c>
      <c r="E1154" s="79">
        <v>150648.96000000002</v>
      </c>
      <c r="F1154" s="77" t="s">
        <v>1295</v>
      </c>
      <c r="G1154" s="93">
        <f t="shared" si="117"/>
        <v>150648.96000000002</v>
      </c>
      <c r="H1154" s="93" t="s">
        <v>1301</v>
      </c>
      <c r="I1154" s="96" t="s">
        <v>1300</v>
      </c>
      <c r="J1154" s="26">
        <f t="shared" si="120"/>
        <v>150648.96000000002</v>
      </c>
    </row>
    <row r="1155" spans="1:10" ht="22.5" x14ac:dyDescent="0.25">
      <c r="A1155" s="18">
        <v>1154</v>
      </c>
      <c r="B1155" s="31" t="s">
        <v>1275</v>
      </c>
      <c r="C1155" s="32" t="s">
        <v>1276</v>
      </c>
      <c r="D1155" s="33" t="s">
        <v>13</v>
      </c>
      <c r="E1155" s="79">
        <v>134490</v>
      </c>
      <c r="F1155" s="77" t="s">
        <v>1295</v>
      </c>
      <c r="G1155" s="93">
        <f t="shared" si="117"/>
        <v>134490</v>
      </c>
      <c r="H1155" s="93" t="s">
        <v>1301</v>
      </c>
      <c r="I1155" s="96" t="s">
        <v>1300</v>
      </c>
      <c r="J1155" s="26">
        <f t="shared" si="120"/>
        <v>134490</v>
      </c>
    </row>
    <row r="1156" spans="1:10" ht="22.5" x14ac:dyDescent="0.25">
      <c r="A1156" s="18">
        <v>1155</v>
      </c>
      <c r="B1156" s="31" t="s">
        <v>1277</v>
      </c>
      <c r="C1156" s="32" t="s">
        <v>1278</v>
      </c>
      <c r="D1156" s="48" t="s">
        <v>1328</v>
      </c>
      <c r="E1156" s="79">
        <v>13338.710000000001</v>
      </c>
      <c r="F1156" s="81" t="s">
        <v>1295</v>
      </c>
      <c r="G1156" s="93">
        <f t="shared" si="117"/>
        <v>13338.710000000001</v>
      </c>
      <c r="H1156" s="93" t="s">
        <v>1301</v>
      </c>
      <c r="I1156" s="96" t="s">
        <v>1300</v>
      </c>
      <c r="J1156" s="26">
        <f t="shared" si="120"/>
        <v>13338.710000000001</v>
      </c>
    </row>
    <row r="1157" spans="1:10" ht="22.5" x14ac:dyDescent="0.25">
      <c r="A1157" s="18">
        <v>1156</v>
      </c>
      <c r="B1157" s="31" t="s">
        <v>1279</v>
      </c>
      <c r="C1157" s="32" t="s">
        <v>1280</v>
      </c>
      <c r="D1157" s="33" t="s">
        <v>1281</v>
      </c>
      <c r="E1157" s="79">
        <v>94970.800000000017</v>
      </c>
      <c r="F1157" s="81" t="s">
        <v>1295</v>
      </c>
      <c r="G1157" s="93">
        <f t="shared" si="117"/>
        <v>94970.800000000017</v>
      </c>
      <c r="H1157" s="93" t="s">
        <v>1301</v>
      </c>
      <c r="I1157" s="96" t="s">
        <v>1300</v>
      </c>
      <c r="J1157" s="26">
        <f t="shared" si="120"/>
        <v>94970.800000000017</v>
      </c>
    </row>
    <row r="1158" spans="1:10" ht="33.75" x14ac:dyDescent="0.25">
      <c r="A1158" s="18">
        <v>1157</v>
      </c>
      <c r="B1158" s="31" t="s">
        <v>1282</v>
      </c>
      <c r="C1158" s="32" t="s">
        <v>1283</v>
      </c>
      <c r="D1158" s="48" t="s">
        <v>1329</v>
      </c>
      <c r="E1158" s="79">
        <v>57359.510000000009</v>
      </c>
      <c r="F1158" s="81" t="s">
        <v>1295</v>
      </c>
      <c r="G1158" s="93">
        <f t="shared" si="117"/>
        <v>57359.510000000009</v>
      </c>
      <c r="H1158" s="93" t="s">
        <v>1301</v>
      </c>
      <c r="I1158" s="96" t="s">
        <v>1300</v>
      </c>
      <c r="J1158" s="26">
        <f t="shared" si="120"/>
        <v>57359.510000000009</v>
      </c>
    </row>
    <row r="1159" spans="1:10" x14ac:dyDescent="0.25">
      <c r="A1159" s="18">
        <v>1158</v>
      </c>
      <c r="B1159" s="44" t="s">
        <v>57</v>
      </c>
      <c r="C1159" s="41" t="s">
        <v>58</v>
      </c>
      <c r="D1159" s="48" t="s">
        <v>8</v>
      </c>
      <c r="E1159" s="79">
        <v>38000</v>
      </c>
      <c r="F1159" s="82">
        <v>63746.303</v>
      </c>
      <c r="G1159" s="93">
        <f t="shared" si="117"/>
        <v>38000</v>
      </c>
      <c r="H1159" s="93">
        <f>+E1159-F1159</f>
        <v>-25746.303</v>
      </c>
      <c r="I1159" s="104">
        <v>2</v>
      </c>
      <c r="J1159" s="26">
        <f t="shared" si="120"/>
        <v>38000</v>
      </c>
    </row>
    <row r="1160" spans="1:10" ht="33.75" x14ac:dyDescent="0.25">
      <c r="A1160" s="18">
        <v>1159</v>
      </c>
      <c r="B1160" s="44" t="s">
        <v>57</v>
      </c>
      <c r="C1160" s="41" t="s">
        <v>1331</v>
      </c>
      <c r="D1160" s="48" t="s">
        <v>1330</v>
      </c>
      <c r="E1160" s="79">
        <v>67600</v>
      </c>
      <c r="F1160" s="77" t="s">
        <v>1295</v>
      </c>
      <c r="G1160" s="93">
        <f t="shared" si="117"/>
        <v>67600</v>
      </c>
      <c r="H1160" s="93" t="s">
        <v>1301</v>
      </c>
      <c r="I1160" s="96" t="s">
        <v>1300</v>
      </c>
      <c r="J1160" s="26">
        <f t="shared" si="120"/>
        <v>67600</v>
      </c>
    </row>
    <row r="1161" spans="1:10" ht="45" x14ac:dyDescent="0.25">
      <c r="A1161" s="18">
        <v>1160</v>
      </c>
      <c r="B1161" s="40" t="s">
        <v>57</v>
      </c>
      <c r="C1161" s="30" t="s">
        <v>68</v>
      </c>
      <c r="D1161" s="48" t="s">
        <v>8</v>
      </c>
      <c r="E1161" s="77" t="s">
        <v>1295</v>
      </c>
      <c r="F1161" s="82">
        <v>1681600</v>
      </c>
      <c r="G1161" s="93">
        <f t="shared" si="117"/>
        <v>1681600</v>
      </c>
      <c r="H1161" s="93" t="s">
        <v>1301</v>
      </c>
      <c r="I1161" s="96">
        <v>1</v>
      </c>
      <c r="J1161" s="26">
        <f t="shared" si="120"/>
        <v>1681600</v>
      </c>
    </row>
    <row r="1162" spans="1:10" x14ac:dyDescent="0.25">
      <c r="A1162" s="18">
        <v>1161</v>
      </c>
      <c r="B1162" s="39" t="s">
        <v>57</v>
      </c>
      <c r="C1162" s="30" t="s">
        <v>262</v>
      </c>
      <c r="D1162" s="39" t="s">
        <v>1285</v>
      </c>
      <c r="E1162" s="78">
        <v>26</v>
      </c>
      <c r="F1162" s="82">
        <v>27</v>
      </c>
      <c r="G1162" s="93">
        <f t="shared" si="117"/>
        <v>26</v>
      </c>
      <c r="H1162" s="93">
        <f>+E1162-F1162</f>
        <v>-1</v>
      </c>
      <c r="I1162" s="104">
        <v>2</v>
      </c>
      <c r="J1162" s="26">
        <f t="shared" si="120"/>
        <v>26</v>
      </c>
    </row>
    <row r="1164" spans="1:10" x14ac:dyDescent="0.25">
      <c r="F1164" s="97">
        <v>1161</v>
      </c>
      <c r="G1164" s="97">
        <f>+F1164-F1165-F1166-F1167-F1168-F1169-F1170-F1171-F1172</f>
        <v>0</v>
      </c>
      <c r="H1164" s="97">
        <f>+F1164-H1165</f>
        <v>1042</v>
      </c>
      <c r="I1164" s="133">
        <f>+F1164-H1166</f>
        <v>941</v>
      </c>
    </row>
    <row r="1165" spans="1:10" ht="90" x14ac:dyDescent="0.25">
      <c r="D1165" s="100">
        <v>1</v>
      </c>
      <c r="E1165" s="141" t="s">
        <v>1302</v>
      </c>
      <c r="F1165" s="97">
        <v>119</v>
      </c>
      <c r="G1165" s="97"/>
      <c r="H1165" s="97">
        <v>119</v>
      </c>
      <c r="I1165" s="7">
        <f>+H1164*100/F1164</f>
        <v>89.750215331610676</v>
      </c>
      <c r="J1165" s="7" t="s">
        <v>1320</v>
      </c>
    </row>
    <row r="1166" spans="1:10" ht="56.25" x14ac:dyDescent="0.25">
      <c r="D1166" s="101" t="s">
        <v>1298</v>
      </c>
      <c r="E1166" s="141" t="s">
        <v>1299</v>
      </c>
      <c r="F1166" s="97">
        <v>220</v>
      </c>
      <c r="G1166" s="97"/>
      <c r="H1166" s="97">
        <v>220</v>
      </c>
      <c r="I1166" s="7">
        <f>+I1164*100/F1164</f>
        <v>81.050818260120579</v>
      </c>
      <c r="J1166" s="7" t="s">
        <v>1321</v>
      </c>
    </row>
    <row r="1167" spans="1:10" ht="315" x14ac:dyDescent="0.25">
      <c r="D1167" s="105">
        <v>2</v>
      </c>
      <c r="E1167" s="141" t="s">
        <v>1303</v>
      </c>
      <c r="F1167" s="97">
        <v>329</v>
      </c>
      <c r="G1167" s="97"/>
    </row>
    <row r="1168" spans="1:10" ht="33.75" x14ac:dyDescent="0.25">
      <c r="D1168" s="110">
        <v>3</v>
      </c>
      <c r="E1168" s="141" t="s">
        <v>1304</v>
      </c>
      <c r="F1168" s="97">
        <v>2</v>
      </c>
      <c r="G1168" s="97"/>
    </row>
    <row r="1169" spans="4:7" ht="33.75" x14ac:dyDescent="0.25">
      <c r="D1169" s="112">
        <v>4</v>
      </c>
      <c r="E1169" s="141" t="s">
        <v>1305</v>
      </c>
      <c r="F1169" s="97">
        <v>411</v>
      </c>
      <c r="G1169" s="97"/>
    </row>
    <row r="1170" spans="4:7" ht="213.75" x14ac:dyDescent="0.25">
      <c r="D1170" s="116">
        <v>5</v>
      </c>
      <c r="E1170" s="141" t="s">
        <v>1306</v>
      </c>
      <c r="F1170" s="97">
        <v>80</v>
      </c>
      <c r="G1170" s="97"/>
    </row>
    <row r="1171" spans="4:7" x14ac:dyDescent="0.25">
      <c r="E1171" s="98"/>
      <c r="F1171" s="97"/>
      <c r="G1171" s="97"/>
    </row>
    <row r="1172" spans="4:7" x14ac:dyDescent="0.25">
      <c r="E1172" s="98"/>
      <c r="F1172" s="97"/>
      <c r="G1172" s="97"/>
    </row>
    <row r="1173" spans="4:7" x14ac:dyDescent="0.25">
      <c r="E1173" s="98"/>
      <c r="F1173" s="97"/>
      <c r="G1173" s="97"/>
    </row>
    <row r="1174" spans="4:7" x14ac:dyDescent="0.25">
      <c r="E1174" s="98"/>
      <c r="F1174" s="97"/>
      <c r="G1174" s="97"/>
    </row>
    <row r="1175" spans="4:7" x14ac:dyDescent="0.25">
      <c r="E1175" s="98"/>
      <c r="F1175" s="97"/>
      <c r="G1175" s="97"/>
    </row>
    <row r="1176" spans="4:7" x14ac:dyDescent="0.25">
      <c r="E1176" s="98"/>
      <c r="F1176" s="97"/>
      <c r="G1176" s="97"/>
    </row>
    <row r="1177" spans="4:7" x14ac:dyDescent="0.25">
      <c r="E1177" s="98"/>
      <c r="F1177" s="97"/>
      <c r="G1177" s="97"/>
    </row>
    <row r="1178" spans="4:7" x14ac:dyDescent="0.25">
      <c r="E1178" s="98"/>
      <c r="F1178" s="97"/>
      <c r="G1178" s="97"/>
    </row>
    <row r="1179" spans="4:7" x14ac:dyDescent="0.25">
      <c r="E1179" s="98"/>
      <c r="F1179" s="97"/>
      <c r="G1179" s="97"/>
    </row>
    <row r="1180" spans="4:7" x14ac:dyDescent="0.25">
      <c r="E1180" s="97"/>
      <c r="F1180" s="97"/>
      <c r="G1180" s="97"/>
    </row>
  </sheetData>
  <autoFilter ref="A1:AM1162" xr:uid="{39EE2F2C-37D0-4325-8AE8-9A4662E2E882}">
    <sortState ref="A2:AL1162">
      <sortCondition ref="A1:A1162"/>
    </sortState>
  </autoFilter>
  <conditionalFormatting sqref="B9:B10">
    <cfRule type="duplicateValues" dxfId="180" priority="118"/>
  </conditionalFormatting>
  <conditionalFormatting sqref="B16">
    <cfRule type="duplicateValues" dxfId="179" priority="116"/>
  </conditionalFormatting>
  <conditionalFormatting sqref="B18">
    <cfRule type="duplicateValues" dxfId="178" priority="115"/>
  </conditionalFormatting>
  <conditionalFormatting sqref="B21">
    <cfRule type="duplicateValues" dxfId="177" priority="114"/>
  </conditionalFormatting>
  <conditionalFormatting sqref="B26">
    <cfRule type="duplicateValues" dxfId="176" priority="113"/>
  </conditionalFormatting>
  <conditionalFormatting sqref="B29">
    <cfRule type="duplicateValues" dxfId="175" priority="112"/>
  </conditionalFormatting>
  <conditionalFormatting sqref="B35:B36">
    <cfRule type="duplicateValues" dxfId="174" priority="111"/>
  </conditionalFormatting>
  <conditionalFormatting sqref="B43">
    <cfRule type="duplicateValues" dxfId="173" priority="110"/>
  </conditionalFormatting>
  <conditionalFormatting sqref="B97">
    <cfRule type="duplicateValues" dxfId="172" priority="109"/>
  </conditionalFormatting>
  <conditionalFormatting sqref="B99">
    <cfRule type="duplicateValues" dxfId="171" priority="108"/>
  </conditionalFormatting>
  <conditionalFormatting sqref="B100">
    <cfRule type="duplicateValues" dxfId="170" priority="107"/>
  </conditionalFormatting>
  <conditionalFormatting sqref="B102">
    <cfRule type="duplicateValues" dxfId="169" priority="106"/>
  </conditionalFormatting>
  <conditionalFormatting sqref="B106:B107">
    <cfRule type="duplicateValues" dxfId="168" priority="105"/>
  </conditionalFormatting>
  <conditionalFormatting sqref="B130">
    <cfRule type="duplicateValues" dxfId="167" priority="104"/>
  </conditionalFormatting>
  <conditionalFormatting sqref="B139:B141">
    <cfRule type="duplicateValues" dxfId="166" priority="103"/>
  </conditionalFormatting>
  <conditionalFormatting sqref="B147">
    <cfRule type="duplicateValues" dxfId="165" priority="102"/>
  </conditionalFormatting>
  <conditionalFormatting sqref="B157:B159">
    <cfRule type="duplicateValues" dxfId="164" priority="101"/>
  </conditionalFormatting>
  <conditionalFormatting sqref="B195">
    <cfRule type="duplicateValues" dxfId="163" priority="100"/>
  </conditionalFormatting>
  <conditionalFormatting sqref="B202">
    <cfRule type="duplicateValues" dxfId="162" priority="99"/>
  </conditionalFormatting>
  <conditionalFormatting sqref="B205">
    <cfRule type="duplicateValues" dxfId="161" priority="98"/>
  </conditionalFormatting>
  <conditionalFormatting sqref="B207:B209">
    <cfRule type="duplicateValues" dxfId="160" priority="97"/>
  </conditionalFormatting>
  <conditionalFormatting sqref="B211:B212">
    <cfRule type="duplicateValues" dxfId="159" priority="96"/>
  </conditionalFormatting>
  <conditionalFormatting sqref="B215">
    <cfRule type="duplicateValues" dxfId="158" priority="95"/>
  </conditionalFormatting>
  <conditionalFormatting sqref="B218:B220">
    <cfRule type="duplicateValues" dxfId="157" priority="94"/>
  </conditionalFormatting>
  <conditionalFormatting sqref="B222">
    <cfRule type="duplicateValues" dxfId="156" priority="120"/>
  </conditionalFormatting>
  <conditionalFormatting sqref="B227:B231">
    <cfRule type="duplicateValues" dxfId="155" priority="93"/>
  </conditionalFormatting>
  <conditionalFormatting sqref="B236:B237">
    <cfRule type="duplicateValues" dxfId="154" priority="92"/>
  </conditionalFormatting>
  <conditionalFormatting sqref="B239">
    <cfRule type="duplicateValues" dxfId="153" priority="91"/>
  </conditionalFormatting>
  <conditionalFormatting sqref="B241:B243">
    <cfRule type="duplicateValues" dxfId="152" priority="90"/>
  </conditionalFormatting>
  <conditionalFormatting sqref="B246">
    <cfRule type="duplicateValues" dxfId="151" priority="89"/>
  </conditionalFormatting>
  <conditionalFormatting sqref="B253">
    <cfRule type="duplicateValues" dxfId="150" priority="88"/>
  </conditionalFormatting>
  <conditionalFormatting sqref="B256">
    <cfRule type="duplicateValues" dxfId="149" priority="87"/>
  </conditionalFormatting>
  <conditionalFormatting sqref="B262:B266">
    <cfRule type="duplicateValues" dxfId="148" priority="86"/>
  </conditionalFormatting>
  <conditionalFormatting sqref="B280">
    <cfRule type="duplicateValues" dxfId="147" priority="85"/>
  </conditionalFormatting>
  <conditionalFormatting sqref="B283:B287">
    <cfRule type="duplicateValues" dxfId="146" priority="84"/>
  </conditionalFormatting>
  <conditionalFormatting sqref="B289:B290">
    <cfRule type="duplicateValues" dxfId="145" priority="83"/>
  </conditionalFormatting>
  <conditionalFormatting sqref="B291">
    <cfRule type="duplicateValues" dxfId="144" priority="82"/>
  </conditionalFormatting>
  <conditionalFormatting sqref="B292:B302">
    <cfRule type="duplicateValues" dxfId="143" priority="81"/>
  </conditionalFormatting>
  <conditionalFormatting sqref="B319">
    <cfRule type="duplicateValues" dxfId="142" priority="80"/>
  </conditionalFormatting>
  <conditionalFormatting sqref="B324">
    <cfRule type="duplicateValues" dxfId="141" priority="79"/>
  </conditionalFormatting>
  <conditionalFormatting sqref="B326">
    <cfRule type="duplicateValues" dxfId="140" priority="78"/>
  </conditionalFormatting>
  <conditionalFormatting sqref="B328">
    <cfRule type="duplicateValues" dxfId="139" priority="77"/>
  </conditionalFormatting>
  <conditionalFormatting sqref="B330">
    <cfRule type="duplicateValues" dxfId="138" priority="76"/>
  </conditionalFormatting>
  <conditionalFormatting sqref="B332">
    <cfRule type="duplicateValues" dxfId="137" priority="75"/>
  </conditionalFormatting>
  <conditionalFormatting sqref="B335">
    <cfRule type="duplicateValues" dxfId="136" priority="74"/>
  </conditionalFormatting>
  <conditionalFormatting sqref="B338">
    <cfRule type="duplicateValues" dxfId="135" priority="73"/>
  </conditionalFormatting>
  <conditionalFormatting sqref="B357:B359">
    <cfRule type="duplicateValues" dxfId="134" priority="62"/>
  </conditionalFormatting>
  <conditionalFormatting sqref="B385:B388">
    <cfRule type="duplicateValues" dxfId="133" priority="72"/>
  </conditionalFormatting>
  <conditionalFormatting sqref="B393:B396">
    <cfRule type="duplicateValues" dxfId="132" priority="71"/>
  </conditionalFormatting>
  <conditionalFormatting sqref="B400:B417">
    <cfRule type="duplicateValues" dxfId="131" priority="70"/>
  </conditionalFormatting>
  <conditionalFormatting sqref="B433">
    <cfRule type="duplicateValues" dxfId="130" priority="69"/>
  </conditionalFormatting>
  <conditionalFormatting sqref="B439:B442">
    <cfRule type="duplicateValues" dxfId="129" priority="68"/>
  </conditionalFormatting>
  <conditionalFormatting sqref="B462">
    <cfRule type="duplicateValues" dxfId="128" priority="66"/>
  </conditionalFormatting>
  <conditionalFormatting sqref="B466">
    <cfRule type="duplicateValues" dxfId="127" priority="67"/>
  </conditionalFormatting>
  <conditionalFormatting sqref="B472:B474">
    <cfRule type="duplicateValues" dxfId="126" priority="65"/>
  </conditionalFormatting>
  <conditionalFormatting sqref="B528:B529">
    <cfRule type="duplicateValues" dxfId="125" priority="121"/>
  </conditionalFormatting>
  <conditionalFormatting sqref="B530:B536 B397:B399 B418:B432 B434:B438 B443:B461 B463:B465 B467:B471 B475:B527 B539:B1160 B2:B8 B11:B15 B17 B19:B20 B22:B25 B27:B28 B30:B34 B37:B42 B44:B96 B98 B101 B103:B105 B108:B129 B131:B138 B142:B146 B148:B156 B160:B194 B196:B201 B203:B204 B206 B210 B213:B214 B216:B217 B221 B223:B226 B232:B235 B238 B240 B244:B245 B247:B252 B254:B255 B257:B261 B267:B279 B281:B282 B288 B303:B318 B320:B323 B325 B327 B329 B331 B333:B334 B336:B337 B339:B356 B360:B384 B389:B392">
    <cfRule type="duplicateValues" dxfId="124" priority="119"/>
  </conditionalFormatting>
  <conditionalFormatting sqref="B537:B538">
    <cfRule type="duplicateValues" dxfId="123" priority="64"/>
  </conditionalFormatting>
  <conditionalFormatting sqref="B1161">
    <cfRule type="duplicateValues" dxfId="122" priority="63"/>
  </conditionalFormatting>
  <conditionalFormatting sqref="B1162">
    <cfRule type="duplicateValues" dxfId="121" priority="117"/>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4929B-ED80-40EF-9B97-BA0FAE1876D7}">
  <sheetPr>
    <tabColor rgb="FF92D050"/>
  </sheetPr>
  <dimension ref="A1:AL1184"/>
  <sheetViews>
    <sheetView zoomScale="115" zoomScaleNormal="115" workbookViewId="0">
      <pane xSplit="4" ySplit="1" topLeftCell="K1121" activePane="bottomRight" state="frozen"/>
      <selection pane="topRight" activeCell="E1" sqref="E1"/>
      <selection pane="bottomLeft" activeCell="A2" sqref="A2"/>
      <selection pane="bottomRight" activeCell="Q1" sqref="Q1:Q1048576"/>
    </sheetView>
  </sheetViews>
  <sheetFormatPr baseColWidth="10" defaultRowHeight="12" x14ac:dyDescent="0.25"/>
  <cols>
    <col min="1" max="1" width="7.140625" style="7" customWidth="1"/>
    <col min="2" max="2" width="11.140625" style="7" customWidth="1"/>
    <col min="3" max="3" width="43.85546875" style="14" bestFit="1" customWidth="1"/>
    <col min="4" max="4" width="47.28515625" style="14" bestFit="1" customWidth="1"/>
    <col min="5" max="5" width="21.5703125" style="14" bestFit="1" customWidth="1"/>
    <col min="6" max="6" width="16.28515625" style="15" customWidth="1"/>
    <col min="7" max="7" width="18" style="16" customWidth="1"/>
    <col min="8" max="8" width="15.28515625" style="15" customWidth="1"/>
    <col min="9" max="9" width="16" style="16" customWidth="1"/>
    <col min="10" max="10" width="14.42578125" style="15" customWidth="1"/>
    <col min="11" max="11" width="15.85546875" style="16" customWidth="1"/>
    <col min="12" max="13" width="13.140625" style="7" customWidth="1"/>
    <col min="14" max="14" width="14.5703125" style="7" customWidth="1"/>
    <col min="15" max="15" width="12.5703125" style="7" customWidth="1"/>
    <col min="16" max="16" width="13" style="7" customWidth="1"/>
    <col min="17" max="17" width="13.42578125" style="19" hidden="1" customWidth="1"/>
    <col min="18" max="18" width="13.42578125" style="7" customWidth="1"/>
    <col min="19" max="19" width="0" style="7" hidden="1" customWidth="1"/>
    <col min="20" max="16384" width="11.42578125" style="7"/>
  </cols>
  <sheetData>
    <row r="1" spans="1:19" s="2" customFormat="1" ht="36" x14ac:dyDescent="0.25">
      <c r="A1" s="1" t="s">
        <v>0</v>
      </c>
      <c r="B1" s="1" t="s">
        <v>1</v>
      </c>
      <c r="C1" s="1" t="s">
        <v>2</v>
      </c>
      <c r="D1" s="1" t="s">
        <v>3</v>
      </c>
      <c r="E1" s="3" t="s">
        <v>4</v>
      </c>
      <c r="F1" s="4" t="s">
        <v>265</v>
      </c>
      <c r="G1" s="5" t="s">
        <v>266</v>
      </c>
      <c r="H1" s="4" t="s">
        <v>264</v>
      </c>
      <c r="I1" s="5" t="s">
        <v>267</v>
      </c>
      <c r="J1" s="4" t="s">
        <v>263</v>
      </c>
      <c r="K1" s="5" t="s">
        <v>268</v>
      </c>
      <c r="L1" s="74" t="s">
        <v>1307</v>
      </c>
      <c r="M1" s="126" t="s">
        <v>1293</v>
      </c>
      <c r="N1" s="126" t="s">
        <v>1294</v>
      </c>
      <c r="O1" s="126" t="s">
        <v>1296</v>
      </c>
      <c r="P1" s="117" t="s">
        <v>1309</v>
      </c>
      <c r="Q1" s="131" t="s">
        <v>1308</v>
      </c>
      <c r="R1" s="117" t="s">
        <v>1310</v>
      </c>
      <c r="S1" s="17"/>
    </row>
    <row r="2" spans="1:19" x14ac:dyDescent="0.25">
      <c r="A2" s="6">
        <v>1</v>
      </c>
      <c r="B2" s="28">
        <v>324102</v>
      </c>
      <c r="C2" s="29" t="s">
        <v>269</v>
      </c>
      <c r="D2" s="30" t="s">
        <v>14</v>
      </c>
      <c r="E2" s="8" t="s">
        <v>9</v>
      </c>
      <c r="F2" s="9" t="s">
        <v>9</v>
      </c>
      <c r="G2" s="9" t="s">
        <v>9</v>
      </c>
      <c r="H2" s="9" t="s">
        <v>9</v>
      </c>
      <c r="I2" s="9" t="s">
        <v>9</v>
      </c>
      <c r="J2" s="9" t="s">
        <v>9</v>
      </c>
      <c r="K2" s="9" t="s">
        <v>9</v>
      </c>
      <c r="L2" s="125" t="s">
        <v>9</v>
      </c>
      <c r="M2" s="127" t="s">
        <v>1295</v>
      </c>
      <c r="N2" s="127">
        <v>8614545.4545454551</v>
      </c>
      <c r="O2" s="127">
        <v>8614545.4545454551</v>
      </c>
      <c r="P2" s="26">
        <f t="shared" ref="P2:P28" si="0">+AVERAGE(L2,O2)</f>
        <v>8614545.4545454551</v>
      </c>
      <c r="Q2" s="18">
        <v>1</v>
      </c>
      <c r="R2" s="26">
        <f>+P2</f>
        <v>8614545.4545454551</v>
      </c>
      <c r="S2" s="15" t="e">
        <f t="shared" ref="S2:S65" si="1">+L2-O2</f>
        <v>#VALUE!</v>
      </c>
    </row>
    <row r="3" spans="1:19" x14ac:dyDescent="0.25">
      <c r="A3" s="18">
        <v>2</v>
      </c>
      <c r="B3" s="31">
        <v>340401</v>
      </c>
      <c r="C3" s="32" t="s">
        <v>380</v>
      </c>
      <c r="D3" s="30" t="s">
        <v>14</v>
      </c>
      <c r="E3" s="8" t="s">
        <v>9</v>
      </c>
      <c r="F3" s="9">
        <v>262729.98</v>
      </c>
      <c r="G3" s="9">
        <v>317445.20755115786</v>
      </c>
      <c r="H3" s="9">
        <v>272958</v>
      </c>
      <c r="I3" s="9">
        <v>301796.55861599999</v>
      </c>
      <c r="J3" s="9">
        <v>311505</v>
      </c>
      <c r="K3" s="9">
        <v>327391.755</v>
      </c>
      <c r="L3" s="125">
        <v>315544.50705571927</v>
      </c>
      <c r="M3" s="127">
        <v>339490.04000000004</v>
      </c>
      <c r="N3" s="127">
        <v>327391.755</v>
      </c>
      <c r="O3" s="127">
        <v>327391.755</v>
      </c>
      <c r="P3" s="26">
        <f t="shared" si="0"/>
        <v>321468.13102785964</v>
      </c>
      <c r="Q3" s="128">
        <v>6</v>
      </c>
      <c r="R3" s="26">
        <f>+O3</f>
        <v>327391.755</v>
      </c>
      <c r="S3" s="134">
        <f t="shared" si="1"/>
        <v>-11847.247944280738</v>
      </c>
    </row>
    <row r="4" spans="1:19" ht="22.5" x14ac:dyDescent="0.25">
      <c r="A4" s="18">
        <v>3</v>
      </c>
      <c r="B4" s="28">
        <v>340903</v>
      </c>
      <c r="C4" s="34" t="s">
        <v>382</v>
      </c>
      <c r="D4" s="30" t="s">
        <v>14</v>
      </c>
      <c r="E4" s="8" t="s">
        <v>9</v>
      </c>
      <c r="F4" s="9" t="s">
        <v>9</v>
      </c>
      <c r="G4" s="9" t="s">
        <v>9</v>
      </c>
      <c r="H4" s="9" t="s">
        <v>9</v>
      </c>
      <c r="I4" s="9" t="s">
        <v>9</v>
      </c>
      <c r="J4" s="9" t="s">
        <v>9</v>
      </c>
      <c r="K4" s="9" t="s">
        <v>9</v>
      </c>
      <c r="L4" s="125" t="s">
        <v>9</v>
      </c>
      <c r="M4" s="127" t="s">
        <v>1295</v>
      </c>
      <c r="N4" s="127">
        <v>11021000</v>
      </c>
      <c r="O4" s="127">
        <v>11021000</v>
      </c>
      <c r="P4" s="26">
        <f t="shared" si="0"/>
        <v>11021000</v>
      </c>
      <c r="Q4" s="18">
        <v>1</v>
      </c>
      <c r="R4" s="26">
        <f>+P4</f>
        <v>11021000</v>
      </c>
      <c r="S4" s="15" t="e">
        <f t="shared" si="1"/>
        <v>#VALUE!</v>
      </c>
    </row>
    <row r="5" spans="1:19" ht="101.25" x14ac:dyDescent="0.25">
      <c r="A5" s="18">
        <v>4</v>
      </c>
      <c r="B5" s="31">
        <v>351101</v>
      </c>
      <c r="C5" s="32" t="s">
        <v>383</v>
      </c>
      <c r="D5" s="32" t="s">
        <v>384</v>
      </c>
      <c r="E5" s="8" t="s">
        <v>9</v>
      </c>
      <c r="F5" s="9">
        <v>2702563.74</v>
      </c>
      <c r="G5" s="9">
        <v>3265390.2206536676</v>
      </c>
      <c r="H5" s="9">
        <v>2807774</v>
      </c>
      <c r="I5" s="9">
        <v>3104420.9386479999</v>
      </c>
      <c r="J5" s="9">
        <v>25655280</v>
      </c>
      <c r="K5" s="9">
        <v>26963699.279999997</v>
      </c>
      <c r="L5" s="125">
        <v>11111170.146433888</v>
      </c>
      <c r="M5" s="127">
        <v>4042413.7600000007</v>
      </c>
      <c r="N5" s="127">
        <v>26963699.279999997</v>
      </c>
      <c r="O5" s="127">
        <v>4042413.7600000007</v>
      </c>
      <c r="P5" s="26">
        <f t="shared" si="0"/>
        <v>7576791.9532169439</v>
      </c>
      <c r="Q5" s="128">
        <v>7</v>
      </c>
      <c r="R5" s="26">
        <f>+O5</f>
        <v>4042413.7600000007</v>
      </c>
      <c r="S5" s="15">
        <f t="shared" si="1"/>
        <v>7068756.3864338873</v>
      </c>
    </row>
    <row r="6" spans="1:19" ht="202.5" x14ac:dyDescent="0.25">
      <c r="A6" s="18">
        <v>5</v>
      </c>
      <c r="B6" s="27">
        <v>351103</v>
      </c>
      <c r="C6" s="35" t="s">
        <v>385</v>
      </c>
      <c r="D6" s="33" t="s">
        <v>386</v>
      </c>
      <c r="E6" s="8" t="s">
        <v>9</v>
      </c>
      <c r="F6" s="9">
        <v>18492000</v>
      </c>
      <c r="G6" s="9">
        <v>22343079.301555201</v>
      </c>
      <c r="H6" s="9" t="s">
        <v>9</v>
      </c>
      <c r="I6" s="9" t="s">
        <v>9</v>
      </c>
      <c r="J6" s="9" t="s">
        <v>9</v>
      </c>
      <c r="K6" s="9" t="s">
        <v>9</v>
      </c>
      <c r="L6" s="125">
        <v>22343079.301555201</v>
      </c>
      <c r="M6" s="127">
        <v>19879000</v>
      </c>
      <c r="N6" s="127" t="s">
        <v>1295</v>
      </c>
      <c r="O6" s="127">
        <v>19879000</v>
      </c>
      <c r="P6" s="26">
        <f t="shared" si="0"/>
        <v>21111039.650777601</v>
      </c>
      <c r="Q6" s="128">
        <v>7</v>
      </c>
      <c r="R6" s="26">
        <f>+O6</f>
        <v>19879000</v>
      </c>
      <c r="S6" s="15">
        <f t="shared" si="1"/>
        <v>2464079.3015552014</v>
      </c>
    </row>
    <row r="7" spans="1:19" ht="101.25" x14ac:dyDescent="0.25">
      <c r="A7" s="19">
        <v>6</v>
      </c>
      <c r="B7" s="31">
        <v>351201</v>
      </c>
      <c r="C7" s="32" t="s">
        <v>387</v>
      </c>
      <c r="D7" s="32" t="s">
        <v>384</v>
      </c>
      <c r="E7" s="8" t="s">
        <v>9</v>
      </c>
      <c r="F7" s="9">
        <v>2600440</v>
      </c>
      <c r="G7" s="9">
        <v>3141998.547422464</v>
      </c>
      <c r="H7" s="9">
        <v>2701675</v>
      </c>
      <c r="I7" s="9">
        <v>2987112.3670999999</v>
      </c>
      <c r="J7" s="9" t="s">
        <v>9</v>
      </c>
      <c r="K7" s="9" t="s">
        <v>9</v>
      </c>
      <c r="L7" s="125">
        <v>2987112.3670999999</v>
      </c>
      <c r="M7" s="127">
        <v>3360193.2600000002</v>
      </c>
      <c r="N7" s="127" t="s">
        <v>1295</v>
      </c>
      <c r="O7" s="127">
        <v>3360193.2600000002</v>
      </c>
      <c r="P7" s="26">
        <f t="shared" si="0"/>
        <v>3173652.8135500001</v>
      </c>
      <c r="Q7" s="128">
        <v>5</v>
      </c>
      <c r="R7" s="26">
        <f>+P7</f>
        <v>3173652.8135500001</v>
      </c>
      <c r="S7" s="134">
        <f t="shared" si="1"/>
        <v>-373080.89290000033</v>
      </c>
    </row>
    <row r="8" spans="1:19" ht="202.5" x14ac:dyDescent="0.25">
      <c r="A8" s="18">
        <v>7</v>
      </c>
      <c r="B8" s="27">
        <v>351203</v>
      </c>
      <c r="C8" s="35" t="s">
        <v>388</v>
      </c>
      <c r="D8" s="33" t="s">
        <v>386</v>
      </c>
      <c r="E8" s="8" t="s">
        <v>9</v>
      </c>
      <c r="F8" s="20">
        <v>18492000</v>
      </c>
      <c r="G8" s="9">
        <v>22343079.301555201</v>
      </c>
      <c r="H8" s="9">
        <v>17044800</v>
      </c>
      <c r="I8" s="9">
        <v>18845617.209600002</v>
      </c>
      <c r="J8" s="9" t="s">
        <v>9</v>
      </c>
      <c r="K8" s="9" t="s">
        <v>9</v>
      </c>
      <c r="L8" s="125">
        <v>18845617.209600002</v>
      </c>
      <c r="M8" s="127">
        <v>19879000</v>
      </c>
      <c r="N8" s="127" t="s">
        <v>1295</v>
      </c>
      <c r="O8" s="127">
        <v>19879000</v>
      </c>
      <c r="P8" s="26">
        <f t="shared" si="0"/>
        <v>19362308.604800001</v>
      </c>
      <c r="Q8" s="128">
        <v>5</v>
      </c>
      <c r="R8" s="26">
        <f>+P8</f>
        <v>19362308.604800001</v>
      </c>
      <c r="S8" s="134">
        <f t="shared" si="1"/>
        <v>-1033382.7903999984</v>
      </c>
    </row>
    <row r="9" spans="1:19" ht="213.75" x14ac:dyDescent="0.25">
      <c r="A9" s="6">
        <v>8</v>
      </c>
      <c r="B9" s="37">
        <v>351803</v>
      </c>
      <c r="C9" s="29" t="s">
        <v>270</v>
      </c>
      <c r="D9" s="30" t="s">
        <v>390</v>
      </c>
      <c r="E9" s="8" t="s">
        <v>9</v>
      </c>
      <c r="F9" s="20">
        <v>2428036.31</v>
      </c>
      <c r="G9" s="9">
        <v>2933690.6673905184</v>
      </c>
      <c r="H9" s="9">
        <v>2522559</v>
      </c>
      <c r="I9" s="9">
        <v>2789072.4034679998</v>
      </c>
      <c r="J9" s="9">
        <v>25655280</v>
      </c>
      <c r="K9" s="9">
        <v>26963699.279999997</v>
      </c>
      <c r="L9" s="125">
        <v>10895487.450286172</v>
      </c>
      <c r="M9" s="127" t="s">
        <v>1295</v>
      </c>
      <c r="N9" s="127">
        <v>1309376.1699999997</v>
      </c>
      <c r="O9" s="127">
        <v>1309376.1699999997</v>
      </c>
      <c r="P9" s="26">
        <f t="shared" si="0"/>
        <v>6102431.8101430861</v>
      </c>
      <c r="Q9" s="18">
        <v>2</v>
      </c>
      <c r="R9" s="26">
        <f>+O9</f>
        <v>1309376.1699999997</v>
      </c>
      <c r="S9" s="15">
        <f t="shared" si="1"/>
        <v>9586111.2802861724</v>
      </c>
    </row>
    <row r="10" spans="1:19" ht="101.25" x14ac:dyDescent="0.25">
      <c r="A10" s="18">
        <v>8</v>
      </c>
      <c r="B10" s="36">
        <v>351401</v>
      </c>
      <c r="C10" s="32" t="s">
        <v>389</v>
      </c>
      <c r="D10" s="32" t="s">
        <v>384</v>
      </c>
      <c r="E10" s="8" t="s">
        <v>9</v>
      </c>
      <c r="F10" s="20">
        <v>2428036</v>
      </c>
      <c r="G10" s="9">
        <v>2933690.2928310013</v>
      </c>
      <c r="H10" s="9">
        <v>2522559</v>
      </c>
      <c r="I10" s="9">
        <v>2789072.4034679998</v>
      </c>
      <c r="J10" s="9" t="s">
        <v>9</v>
      </c>
      <c r="K10" s="9" t="s">
        <v>9</v>
      </c>
      <c r="L10" s="125">
        <v>2789072.4034679998</v>
      </c>
      <c r="M10" s="127">
        <v>3137419.4800000004</v>
      </c>
      <c r="N10" s="127">
        <v>26963699.279999997</v>
      </c>
      <c r="O10" s="127">
        <v>3137419.4800000004</v>
      </c>
      <c r="P10" s="26">
        <f t="shared" si="0"/>
        <v>2963245.9417340001</v>
      </c>
      <c r="Q10" s="128">
        <v>5</v>
      </c>
      <c r="R10" s="26">
        <f>+P10</f>
        <v>2963245.9417340001</v>
      </c>
      <c r="S10" s="134">
        <f t="shared" si="1"/>
        <v>-348347.07653200068</v>
      </c>
    </row>
    <row r="11" spans="1:19" ht="326.25" x14ac:dyDescent="0.25">
      <c r="A11" s="18">
        <v>10</v>
      </c>
      <c r="B11" s="27">
        <v>352101</v>
      </c>
      <c r="C11" s="35" t="s">
        <v>391</v>
      </c>
      <c r="D11" s="33" t="s">
        <v>392</v>
      </c>
      <c r="E11" s="8" t="s">
        <v>9</v>
      </c>
      <c r="F11" s="20">
        <v>37662500</v>
      </c>
      <c r="G11" s="9">
        <v>45505960.642159998</v>
      </c>
      <c r="H11" s="9">
        <v>34060000</v>
      </c>
      <c r="I11" s="9">
        <v>37658507.119999997</v>
      </c>
      <c r="J11" s="9">
        <v>39169000</v>
      </c>
      <c r="K11" s="9">
        <v>41166619</v>
      </c>
      <c r="L11" s="125">
        <v>41166619</v>
      </c>
      <c r="M11" s="127">
        <v>38610000</v>
      </c>
      <c r="N11" s="127">
        <v>41166619</v>
      </c>
      <c r="O11" s="127">
        <v>38610000</v>
      </c>
      <c r="P11" s="26">
        <f t="shared" si="0"/>
        <v>39888309.5</v>
      </c>
      <c r="Q11" s="128">
        <v>7</v>
      </c>
      <c r="R11" s="26">
        <f>+O11</f>
        <v>38610000</v>
      </c>
      <c r="S11" s="15">
        <f t="shared" si="1"/>
        <v>2556619</v>
      </c>
    </row>
    <row r="12" spans="1:19" ht="337.5" x14ac:dyDescent="0.25">
      <c r="A12" s="18">
        <v>11</v>
      </c>
      <c r="B12" s="28">
        <v>352102</v>
      </c>
      <c r="C12" s="29" t="s">
        <v>271</v>
      </c>
      <c r="D12" s="30" t="s">
        <v>272</v>
      </c>
      <c r="E12" s="8" t="s">
        <v>9</v>
      </c>
      <c r="F12" s="20">
        <v>2484604</v>
      </c>
      <c r="G12" s="9">
        <v>3002038.9468397819</v>
      </c>
      <c r="H12" s="9" t="s">
        <v>9</v>
      </c>
      <c r="I12" s="9" t="s">
        <v>9</v>
      </c>
      <c r="J12" s="9" t="s">
        <v>9</v>
      </c>
      <c r="K12" s="9" t="s">
        <v>9</v>
      </c>
      <c r="L12" s="125">
        <v>3002038.9468397819</v>
      </c>
      <c r="M12" s="127" t="s">
        <v>1295</v>
      </c>
      <c r="N12" s="127">
        <v>26637859.999999996</v>
      </c>
      <c r="O12" s="127">
        <v>26637859.999999996</v>
      </c>
      <c r="P12" s="26">
        <f t="shared" si="0"/>
        <v>14819949.47341989</v>
      </c>
      <c r="Q12" s="18">
        <v>3</v>
      </c>
      <c r="R12" s="26">
        <f>+L12</f>
        <v>3002038.9468397819</v>
      </c>
      <c r="S12" s="134">
        <f t="shared" si="1"/>
        <v>-23635821.053160213</v>
      </c>
    </row>
    <row r="13" spans="1:19" ht="326.25" x14ac:dyDescent="0.25">
      <c r="A13" s="18">
        <v>12</v>
      </c>
      <c r="B13" s="27">
        <v>352103</v>
      </c>
      <c r="C13" s="35" t="s">
        <v>393</v>
      </c>
      <c r="D13" s="33" t="s">
        <v>394</v>
      </c>
      <c r="E13" s="8" t="s">
        <v>9</v>
      </c>
      <c r="F13" s="20">
        <v>106812000</v>
      </c>
      <c r="G13" s="9">
        <v>129056293.8761472</v>
      </c>
      <c r="H13" s="9">
        <v>96595200</v>
      </c>
      <c r="I13" s="9">
        <v>106800676.0704</v>
      </c>
      <c r="J13" s="9">
        <v>117000000</v>
      </c>
      <c r="K13" s="9">
        <v>122966999.99999999</v>
      </c>
      <c r="L13" s="125">
        <v>119607989.9821824</v>
      </c>
      <c r="M13" s="127">
        <v>109500000</v>
      </c>
      <c r="N13" s="127">
        <v>122966999.99999999</v>
      </c>
      <c r="O13" s="127">
        <v>109500000</v>
      </c>
      <c r="P13" s="26">
        <f t="shared" si="0"/>
        <v>114553994.99109119</v>
      </c>
      <c r="Q13" s="128">
        <v>7</v>
      </c>
      <c r="R13" s="26">
        <f>+O13</f>
        <v>109500000</v>
      </c>
      <c r="S13" s="15">
        <f t="shared" si="1"/>
        <v>10107989.982182398</v>
      </c>
    </row>
    <row r="14" spans="1:19" ht="281.25" x14ac:dyDescent="0.25">
      <c r="A14" s="18">
        <v>13</v>
      </c>
      <c r="B14" s="27">
        <v>352201</v>
      </c>
      <c r="C14" s="35" t="s">
        <v>395</v>
      </c>
      <c r="D14" s="33" t="s">
        <v>396</v>
      </c>
      <c r="E14" s="8" t="s">
        <v>9</v>
      </c>
      <c r="F14" s="20">
        <v>37662500</v>
      </c>
      <c r="G14" s="9">
        <v>45505960.642159998</v>
      </c>
      <c r="H14" s="9">
        <v>34060000</v>
      </c>
      <c r="I14" s="9">
        <v>37658507.119999997</v>
      </c>
      <c r="J14" s="9">
        <v>39169000</v>
      </c>
      <c r="K14" s="9">
        <v>41166619</v>
      </c>
      <c r="L14" s="125">
        <v>41166619</v>
      </c>
      <c r="M14" s="127">
        <v>38610000</v>
      </c>
      <c r="N14" s="127">
        <v>41166619</v>
      </c>
      <c r="O14" s="127">
        <v>38610000</v>
      </c>
      <c r="P14" s="26">
        <f t="shared" si="0"/>
        <v>39888309.5</v>
      </c>
      <c r="Q14" s="128">
        <v>7</v>
      </c>
      <c r="R14" s="26">
        <f>+O14</f>
        <v>38610000</v>
      </c>
      <c r="S14" s="15">
        <f t="shared" si="1"/>
        <v>2556619</v>
      </c>
    </row>
    <row r="15" spans="1:19" ht="157.5" x14ac:dyDescent="0.25">
      <c r="A15" s="18">
        <v>14</v>
      </c>
      <c r="B15" s="28">
        <v>352202</v>
      </c>
      <c r="C15" s="29" t="s">
        <v>273</v>
      </c>
      <c r="D15" s="30" t="s">
        <v>274</v>
      </c>
      <c r="E15" s="8" t="s">
        <v>9</v>
      </c>
      <c r="F15" s="20">
        <v>2484604</v>
      </c>
      <c r="G15" s="9">
        <v>3002038.9468397819</v>
      </c>
      <c r="H15" s="9" t="s">
        <v>9</v>
      </c>
      <c r="I15" s="9" t="s">
        <v>9</v>
      </c>
      <c r="J15" s="9" t="s">
        <v>9</v>
      </c>
      <c r="K15" s="9" t="s">
        <v>9</v>
      </c>
      <c r="L15" s="125">
        <v>3002038.9468397819</v>
      </c>
      <c r="M15" s="127" t="s">
        <v>1295</v>
      </c>
      <c r="N15" s="127">
        <v>29210079</v>
      </c>
      <c r="O15" s="127">
        <v>29210079</v>
      </c>
      <c r="P15" s="26">
        <f t="shared" si="0"/>
        <v>16106058.973419892</v>
      </c>
      <c r="Q15" s="18">
        <v>3</v>
      </c>
      <c r="R15" s="26">
        <f>+L15</f>
        <v>3002038.9468397819</v>
      </c>
      <c r="S15" s="134">
        <f t="shared" si="1"/>
        <v>-26208040.053160217</v>
      </c>
    </row>
    <row r="16" spans="1:19" ht="303.75" x14ac:dyDescent="0.25">
      <c r="A16" s="18">
        <v>15</v>
      </c>
      <c r="B16" s="38">
        <v>352301</v>
      </c>
      <c r="C16" s="35" t="s">
        <v>397</v>
      </c>
      <c r="D16" s="33" t="s">
        <v>398</v>
      </c>
      <c r="E16" s="8" t="s">
        <v>9</v>
      </c>
      <c r="F16" s="20">
        <v>40250000</v>
      </c>
      <c r="G16" s="9">
        <v>48632324.350399993</v>
      </c>
      <c r="H16" s="9">
        <v>36400000</v>
      </c>
      <c r="I16" s="9">
        <v>40245732.799999997</v>
      </c>
      <c r="J16" s="9">
        <v>41860000</v>
      </c>
      <c r="K16" s="9">
        <v>43994860</v>
      </c>
      <c r="L16" s="125">
        <v>43994860</v>
      </c>
      <c r="M16" s="127">
        <v>41263000</v>
      </c>
      <c r="N16" s="127">
        <v>43994860</v>
      </c>
      <c r="O16" s="127">
        <v>41263000</v>
      </c>
      <c r="P16" s="26">
        <f t="shared" si="0"/>
        <v>42628930</v>
      </c>
      <c r="Q16" s="128">
        <v>7</v>
      </c>
      <c r="R16" s="26">
        <f>+O16</f>
        <v>41263000</v>
      </c>
      <c r="S16" s="15">
        <f t="shared" si="1"/>
        <v>2731860</v>
      </c>
    </row>
    <row r="17" spans="1:19" ht="281.25" x14ac:dyDescent="0.25">
      <c r="A17" s="18">
        <v>16</v>
      </c>
      <c r="B17" s="27">
        <v>352504</v>
      </c>
      <c r="C17" s="35" t="s">
        <v>399</v>
      </c>
      <c r="D17" s="33" t="s">
        <v>400</v>
      </c>
      <c r="E17" s="8" t="s">
        <v>9</v>
      </c>
      <c r="F17" s="20">
        <v>37662500</v>
      </c>
      <c r="G17" s="9">
        <v>45505960.642159998</v>
      </c>
      <c r="H17" s="9">
        <v>34060000</v>
      </c>
      <c r="I17" s="9">
        <v>37658507.119999997</v>
      </c>
      <c r="J17" s="9">
        <v>39169000</v>
      </c>
      <c r="K17" s="9">
        <v>41166619</v>
      </c>
      <c r="L17" s="125">
        <v>41166619</v>
      </c>
      <c r="M17" s="127">
        <v>38610000</v>
      </c>
      <c r="N17" s="127">
        <v>41166619</v>
      </c>
      <c r="O17" s="127">
        <v>38610000</v>
      </c>
      <c r="P17" s="26">
        <f t="shared" si="0"/>
        <v>39888309.5</v>
      </c>
      <c r="Q17" s="128">
        <v>7</v>
      </c>
      <c r="R17" s="26">
        <f>+O17</f>
        <v>38610000</v>
      </c>
      <c r="S17" s="15">
        <f t="shared" si="1"/>
        <v>2556619</v>
      </c>
    </row>
    <row r="18" spans="1:19" ht="281.25" x14ac:dyDescent="0.25">
      <c r="A18" s="18">
        <v>17</v>
      </c>
      <c r="B18" s="38">
        <v>352507</v>
      </c>
      <c r="C18" s="35" t="s">
        <v>401</v>
      </c>
      <c r="D18" s="33" t="s">
        <v>402</v>
      </c>
      <c r="E18" s="8" t="s">
        <v>9</v>
      </c>
      <c r="F18" s="20">
        <v>37662500</v>
      </c>
      <c r="G18" s="9">
        <v>45505960.642159998</v>
      </c>
      <c r="H18" s="9">
        <v>34060000</v>
      </c>
      <c r="I18" s="9">
        <v>37658507.119999997</v>
      </c>
      <c r="J18" s="9">
        <v>39169000</v>
      </c>
      <c r="K18" s="9">
        <v>41166619</v>
      </c>
      <c r="L18" s="125">
        <v>41166619</v>
      </c>
      <c r="M18" s="127">
        <v>38610000</v>
      </c>
      <c r="N18" s="127">
        <v>41166619</v>
      </c>
      <c r="O18" s="127">
        <v>38610000</v>
      </c>
      <c r="P18" s="26">
        <f t="shared" si="0"/>
        <v>39888309.5</v>
      </c>
      <c r="Q18" s="128">
        <v>7</v>
      </c>
      <c r="R18" s="26">
        <f>+O18</f>
        <v>38610000</v>
      </c>
      <c r="S18" s="15">
        <f t="shared" si="1"/>
        <v>2556619</v>
      </c>
    </row>
    <row r="19" spans="1:19" ht="292.5" x14ac:dyDescent="0.25">
      <c r="A19" s="18">
        <v>18</v>
      </c>
      <c r="B19" s="27">
        <v>352510</v>
      </c>
      <c r="C19" s="35" t="s">
        <v>403</v>
      </c>
      <c r="D19" s="33" t="s">
        <v>404</v>
      </c>
      <c r="E19" s="8" t="s">
        <v>9</v>
      </c>
      <c r="F19" s="20">
        <v>40250000</v>
      </c>
      <c r="G19" s="9">
        <v>48632324.350399993</v>
      </c>
      <c r="H19" s="9">
        <v>36400000</v>
      </c>
      <c r="I19" s="9">
        <v>40245732.799999997</v>
      </c>
      <c r="J19" s="9">
        <v>41860000</v>
      </c>
      <c r="K19" s="9">
        <v>43994860</v>
      </c>
      <c r="L19" s="125">
        <v>43994860</v>
      </c>
      <c r="M19" s="127">
        <v>41263000</v>
      </c>
      <c r="N19" s="127">
        <v>43994860</v>
      </c>
      <c r="O19" s="127">
        <v>41263000</v>
      </c>
      <c r="P19" s="26">
        <f t="shared" si="0"/>
        <v>42628930</v>
      </c>
      <c r="Q19" s="128">
        <v>7</v>
      </c>
      <c r="R19" s="26">
        <f>+O19</f>
        <v>41263000</v>
      </c>
      <c r="S19" s="15">
        <f t="shared" si="1"/>
        <v>2731860</v>
      </c>
    </row>
    <row r="20" spans="1:19" ht="22.5" x14ac:dyDescent="0.25">
      <c r="A20" s="18">
        <v>19</v>
      </c>
      <c r="B20" s="28">
        <v>354101</v>
      </c>
      <c r="C20" s="29" t="s">
        <v>275</v>
      </c>
      <c r="D20" s="35" t="s">
        <v>14</v>
      </c>
      <c r="E20" s="8" t="s">
        <v>9</v>
      </c>
      <c r="F20" s="20">
        <v>2254315</v>
      </c>
      <c r="G20" s="9">
        <v>2723790.7644216637</v>
      </c>
      <c r="H20" s="9" t="s">
        <v>9</v>
      </c>
      <c r="I20" s="9" t="s">
        <v>9</v>
      </c>
      <c r="J20" s="9" t="s">
        <v>9</v>
      </c>
      <c r="K20" s="9" t="s">
        <v>9</v>
      </c>
      <c r="L20" s="125">
        <v>2723790.7644216637</v>
      </c>
      <c r="M20" s="127" t="s">
        <v>1295</v>
      </c>
      <c r="N20" s="127">
        <v>19863550</v>
      </c>
      <c r="O20" s="127">
        <v>19863550</v>
      </c>
      <c r="P20" s="26">
        <f t="shared" si="0"/>
        <v>11293670.382210832</v>
      </c>
      <c r="Q20" s="18">
        <v>3</v>
      </c>
      <c r="R20" s="26">
        <f>+L20</f>
        <v>2723790.7644216637</v>
      </c>
      <c r="S20" s="134">
        <f t="shared" si="1"/>
        <v>-17139759.235578336</v>
      </c>
    </row>
    <row r="21" spans="1:19" ht="281.25" x14ac:dyDescent="0.25">
      <c r="A21" s="18">
        <v>20</v>
      </c>
      <c r="B21" s="38">
        <v>355102</v>
      </c>
      <c r="C21" s="35" t="s">
        <v>405</v>
      </c>
      <c r="D21" s="33" t="s">
        <v>406</v>
      </c>
      <c r="E21" s="8" t="s">
        <v>9</v>
      </c>
      <c r="F21" s="20">
        <v>23345000</v>
      </c>
      <c r="G21" s="9">
        <v>28206748.123232</v>
      </c>
      <c r="H21" s="9">
        <v>21112000</v>
      </c>
      <c r="I21" s="9">
        <v>23342525.024</v>
      </c>
      <c r="J21" s="9">
        <v>24278800</v>
      </c>
      <c r="K21" s="9">
        <v>25517018.799999997</v>
      </c>
      <c r="L21" s="125">
        <v>25517018.799999997</v>
      </c>
      <c r="M21" s="127">
        <v>23932000</v>
      </c>
      <c r="N21" s="127">
        <v>25517018.799999997</v>
      </c>
      <c r="O21" s="127">
        <v>23932000</v>
      </c>
      <c r="P21" s="26">
        <f t="shared" si="0"/>
        <v>24724509.399999999</v>
      </c>
      <c r="Q21" s="128">
        <v>7</v>
      </c>
      <c r="R21" s="26">
        <f>+O21</f>
        <v>23932000</v>
      </c>
      <c r="S21" s="15">
        <f t="shared" si="1"/>
        <v>1585018.799999997</v>
      </c>
    </row>
    <row r="22" spans="1:19" ht="281.25" x14ac:dyDescent="0.25">
      <c r="A22" s="18">
        <v>21</v>
      </c>
      <c r="B22" s="27">
        <v>355104</v>
      </c>
      <c r="C22" s="35" t="s">
        <v>407</v>
      </c>
      <c r="D22" s="33" t="s">
        <v>408</v>
      </c>
      <c r="E22" s="8" t="s">
        <v>9</v>
      </c>
      <c r="F22" s="20">
        <v>23690000</v>
      </c>
      <c r="G22" s="9">
        <v>28623596.617663998</v>
      </c>
      <c r="H22" s="9">
        <v>21424000</v>
      </c>
      <c r="I22" s="9">
        <v>23687488.447999999</v>
      </c>
      <c r="J22" s="9">
        <v>24637600</v>
      </c>
      <c r="K22" s="9">
        <v>25894117.599999998</v>
      </c>
      <c r="L22" s="125">
        <v>25894117.599999998</v>
      </c>
      <c r="M22" s="127">
        <v>24286000</v>
      </c>
      <c r="N22" s="127">
        <v>25894117.599999998</v>
      </c>
      <c r="O22" s="127">
        <v>24286000</v>
      </c>
      <c r="P22" s="26">
        <f t="shared" si="0"/>
        <v>25090058.799999997</v>
      </c>
      <c r="Q22" s="128">
        <v>7</v>
      </c>
      <c r="R22" s="26">
        <f>+O22</f>
        <v>24286000</v>
      </c>
      <c r="S22" s="15">
        <f t="shared" si="1"/>
        <v>1608117.5999999978</v>
      </c>
    </row>
    <row r="23" spans="1:19" ht="157.5" x14ac:dyDescent="0.25">
      <c r="A23" s="18">
        <v>22</v>
      </c>
      <c r="B23" s="39">
        <v>355105</v>
      </c>
      <c r="C23" s="29" t="s">
        <v>276</v>
      </c>
      <c r="D23" s="30" t="s">
        <v>274</v>
      </c>
      <c r="E23" s="8" t="s">
        <v>9</v>
      </c>
      <c r="F23" s="20">
        <v>2072506</v>
      </c>
      <c r="G23" s="9">
        <v>2504118.8573950334</v>
      </c>
      <c r="H23" s="9" t="s">
        <v>9</v>
      </c>
      <c r="I23" s="9" t="s">
        <v>9</v>
      </c>
      <c r="J23" s="9" t="s">
        <v>9</v>
      </c>
      <c r="K23" s="9" t="s">
        <v>9</v>
      </c>
      <c r="L23" s="125">
        <v>2504118.8573950334</v>
      </c>
      <c r="M23" s="127" t="s">
        <v>1295</v>
      </c>
      <c r="N23" s="127">
        <v>26388909</v>
      </c>
      <c r="O23" s="127">
        <v>26388909</v>
      </c>
      <c r="P23" s="26">
        <f t="shared" si="0"/>
        <v>14446513.928697517</v>
      </c>
      <c r="Q23" s="18">
        <v>3</v>
      </c>
      <c r="R23" s="26">
        <f>+L23</f>
        <v>2504118.8573950334</v>
      </c>
      <c r="S23" s="134">
        <f t="shared" si="1"/>
        <v>-23884790.142604966</v>
      </c>
    </row>
    <row r="24" spans="1:19" ht="281.25" x14ac:dyDescent="0.25">
      <c r="A24" s="18">
        <v>23</v>
      </c>
      <c r="B24" s="27">
        <v>355205</v>
      </c>
      <c r="C24" s="35" t="s">
        <v>409</v>
      </c>
      <c r="D24" s="33" t="s">
        <v>410</v>
      </c>
      <c r="E24" s="8" t="s">
        <v>9</v>
      </c>
      <c r="F24" s="20">
        <v>23000000</v>
      </c>
      <c r="G24" s="9">
        <v>27789899.628799997</v>
      </c>
      <c r="H24" s="9">
        <v>21200000</v>
      </c>
      <c r="I24" s="9">
        <v>23439822.399999999</v>
      </c>
      <c r="J24" s="9">
        <v>24380000</v>
      </c>
      <c r="K24" s="9">
        <v>25623380</v>
      </c>
      <c r="L24" s="125">
        <v>25617700.676266667</v>
      </c>
      <c r="M24" s="127">
        <v>24032000</v>
      </c>
      <c r="N24" s="127">
        <v>25623380</v>
      </c>
      <c r="O24" s="127">
        <v>24032000</v>
      </c>
      <c r="P24" s="26">
        <f t="shared" si="0"/>
        <v>24824850.338133335</v>
      </c>
      <c r="Q24" s="128">
        <v>7</v>
      </c>
      <c r="R24" s="26">
        <f>+O24</f>
        <v>24032000</v>
      </c>
      <c r="S24" s="15">
        <f t="shared" si="1"/>
        <v>1585700.6762666665</v>
      </c>
    </row>
    <row r="25" spans="1:19" ht="292.5" x14ac:dyDescent="0.25">
      <c r="A25" s="18">
        <v>24</v>
      </c>
      <c r="B25" s="27">
        <v>356101</v>
      </c>
      <c r="C25" s="35" t="s">
        <v>411</v>
      </c>
      <c r="D25" s="33" t="s">
        <v>412</v>
      </c>
      <c r="E25" s="8" t="s">
        <v>9</v>
      </c>
      <c r="F25" s="20">
        <v>25300000</v>
      </c>
      <c r="G25" s="9">
        <v>30568889.591679998</v>
      </c>
      <c r="H25" s="9">
        <v>22880000</v>
      </c>
      <c r="I25" s="9">
        <v>25297317.759999998</v>
      </c>
      <c r="J25" s="9">
        <v>26312000</v>
      </c>
      <c r="K25" s="9">
        <v>27653912</v>
      </c>
      <c r="L25" s="125">
        <v>27653912</v>
      </c>
      <c r="M25" s="127">
        <v>25937000</v>
      </c>
      <c r="N25" s="127">
        <v>27653912</v>
      </c>
      <c r="O25" s="127">
        <v>25937000</v>
      </c>
      <c r="P25" s="26">
        <f t="shared" si="0"/>
        <v>26795456</v>
      </c>
      <c r="Q25" s="128">
        <v>7</v>
      </c>
      <c r="R25" s="26">
        <f>+O25</f>
        <v>25937000</v>
      </c>
      <c r="S25" s="15">
        <f t="shared" si="1"/>
        <v>1716912</v>
      </c>
    </row>
    <row r="26" spans="1:19" ht="56.25" x14ac:dyDescent="0.25">
      <c r="A26" s="18">
        <v>25</v>
      </c>
      <c r="B26" s="36">
        <v>356102</v>
      </c>
      <c r="C26" s="32" t="s">
        <v>413</v>
      </c>
      <c r="D26" s="48" t="s">
        <v>1322</v>
      </c>
      <c r="E26" s="8" t="s">
        <v>9</v>
      </c>
      <c r="F26" s="20">
        <v>2254315</v>
      </c>
      <c r="G26" s="9">
        <v>2723790.7644216637</v>
      </c>
      <c r="H26" s="9">
        <v>2342076</v>
      </c>
      <c r="I26" s="9">
        <v>2589521.0135519998</v>
      </c>
      <c r="J26" s="9" t="s">
        <v>9</v>
      </c>
      <c r="K26" s="9" t="s">
        <v>9</v>
      </c>
      <c r="L26" s="125">
        <v>2589521.0135519998</v>
      </c>
      <c r="M26" s="127">
        <v>2912943.97</v>
      </c>
      <c r="N26" s="127" t="s">
        <v>1295</v>
      </c>
      <c r="O26" s="127">
        <v>2912943.97</v>
      </c>
      <c r="P26" s="26">
        <f t="shared" si="0"/>
        <v>2751232.4917759998</v>
      </c>
      <c r="Q26" s="128">
        <v>5</v>
      </c>
      <c r="R26" s="26">
        <f>+P26</f>
        <v>2751232.4917759998</v>
      </c>
      <c r="S26" s="134">
        <f t="shared" si="1"/>
        <v>-323422.95644800039</v>
      </c>
    </row>
    <row r="27" spans="1:19" ht="56.25" x14ac:dyDescent="0.25">
      <c r="A27" s="18">
        <v>26</v>
      </c>
      <c r="B27" s="31">
        <v>356202</v>
      </c>
      <c r="C27" s="32" t="s">
        <v>414</v>
      </c>
      <c r="D27" s="48" t="s">
        <v>1322</v>
      </c>
      <c r="E27" s="8" t="s">
        <v>9</v>
      </c>
      <c r="F27" s="20">
        <v>2428036</v>
      </c>
      <c r="G27" s="9">
        <v>2933690.2928310013</v>
      </c>
      <c r="H27" s="9">
        <v>2522559</v>
      </c>
      <c r="I27" s="9">
        <v>2789072.4034679998</v>
      </c>
      <c r="J27" s="9" t="s">
        <v>9</v>
      </c>
      <c r="K27" s="9" t="s">
        <v>9</v>
      </c>
      <c r="L27" s="125">
        <v>2789072.4034679998</v>
      </c>
      <c r="M27" s="127">
        <v>3137419.4800000004</v>
      </c>
      <c r="N27" s="127" t="s">
        <v>1295</v>
      </c>
      <c r="O27" s="127">
        <v>3137419.4800000004</v>
      </c>
      <c r="P27" s="26">
        <f t="shared" si="0"/>
        <v>2963245.9417340001</v>
      </c>
      <c r="Q27" s="128">
        <v>5</v>
      </c>
      <c r="R27" s="26">
        <f>+P27</f>
        <v>2963245.9417340001</v>
      </c>
      <c r="S27" s="134">
        <f t="shared" si="1"/>
        <v>-348347.07653200068</v>
      </c>
    </row>
    <row r="28" spans="1:19" ht="56.25" x14ac:dyDescent="0.25">
      <c r="A28" s="18">
        <v>27</v>
      </c>
      <c r="B28" s="31">
        <v>356203</v>
      </c>
      <c r="C28" s="32" t="s">
        <v>415</v>
      </c>
      <c r="D28" s="48" t="s">
        <v>1322</v>
      </c>
      <c r="E28" s="8" t="s">
        <v>9</v>
      </c>
      <c r="F28" s="20">
        <v>2428036</v>
      </c>
      <c r="G28" s="9">
        <v>2933690.2928310013</v>
      </c>
      <c r="H28" s="9">
        <v>2522559</v>
      </c>
      <c r="I28" s="9">
        <v>2789072.4034679998</v>
      </c>
      <c r="J28" s="9" t="s">
        <v>9</v>
      </c>
      <c r="K28" s="9" t="s">
        <v>9</v>
      </c>
      <c r="L28" s="125">
        <v>2789072.4034679998</v>
      </c>
      <c r="M28" s="127">
        <v>3137419.4800000004</v>
      </c>
      <c r="N28" s="127" t="s">
        <v>1295</v>
      </c>
      <c r="O28" s="127">
        <v>3137419.4800000004</v>
      </c>
      <c r="P28" s="26">
        <f t="shared" si="0"/>
        <v>2963245.9417340001</v>
      </c>
      <c r="Q28" s="128">
        <v>5</v>
      </c>
      <c r="R28" s="26">
        <f>+P28</f>
        <v>2963245.9417340001</v>
      </c>
      <c r="S28" s="134">
        <f t="shared" si="1"/>
        <v>-348347.07653200068</v>
      </c>
    </row>
    <row r="29" spans="1:19" ht="22.5" x14ac:dyDescent="0.25">
      <c r="A29" s="18">
        <v>28</v>
      </c>
      <c r="B29" s="40">
        <v>358204</v>
      </c>
      <c r="C29" s="29" t="s">
        <v>277</v>
      </c>
      <c r="D29" s="30" t="s">
        <v>14</v>
      </c>
      <c r="E29" s="8" t="s">
        <v>9</v>
      </c>
      <c r="F29" s="20" t="s">
        <v>9</v>
      </c>
      <c r="G29" s="9" t="s">
        <v>9</v>
      </c>
      <c r="H29" s="9" t="s">
        <v>9</v>
      </c>
      <c r="I29" s="9" t="s">
        <v>9</v>
      </c>
      <c r="J29" s="9" t="s">
        <v>9</v>
      </c>
      <c r="K29" s="9" t="s">
        <v>9</v>
      </c>
      <c r="L29" s="125" t="s">
        <v>9</v>
      </c>
      <c r="M29" s="127" t="s">
        <v>1295</v>
      </c>
      <c r="N29" s="127" t="s">
        <v>378</v>
      </c>
      <c r="O29" s="127" t="s">
        <v>378</v>
      </c>
      <c r="P29" s="26" t="s">
        <v>378</v>
      </c>
      <c r="Q29" s="18">
        <v>1</v>
      </c>
      <c r="R29" s="26" t="str">
        <f>+P29</f>
        <v>ISS 2001+90%</v>
      </c>
      <c r="S29" s="15" t="e">
        <f t="shared" si="1"/>
        <v>#VALUE!</v>
      </c>
    </row>
    <row r="30" spans="1:19" ht="22.5" x14ac:dyDescent="0.25">
      <c r="A30" s="18">
        <v>29</v>
      </c>
      <c r="B30" s="39">
        <v>358710</v>
      </c>
      <c r="C30" s="29" t="s">
        <v>416</v>
      </c>
      <c r="D30" s="35" t="s">
        <v>14</v>
      </c>
      <c r="E30" s="8" t="s">
        <v>9</v>
      </c>
      <c r="F30" s="20" t="s">
        <v>9</v>
      </c>
      <c r="G30" s="9" t="s">
        <v>9</v>
      </c>
      <c r="H30" s="9" t="s">
        <v>9</v>
      </c>
      <c r="I30" s="9" t="s">
        <v>9</v>
      </c>
      <c r="J30" s="9" t="s">
        <v>9</v>
      </c>
      <c r="K30" s="9" t="s">
        <v>9</v>
      </c>
      <c r="L30" s="125" t="s">
        <v>9</v>
      </c>
      <c r="M30" s="127" t="s">
        <v>1295</v>
      </c>
      <c r="N30" s="127">
        <v>13161896.199999999</v>
      </c>
      <c r="O30" s="127">
        <v>13161896.199999999</v>
      </c>
      <c r="P30" s="26">
        <f t="shared" ref="P30:P36" si="2">+AVERAGE(L30,O30)</f>
        <v>13161896.199999999</v>
      </c>
      <c r="Q30" s="18">
        <v>1</v>
      </c>
      <c r="R30" s="26">
        <f>+P30</f>
        <v>13161896.199999999</v>
      </c>
      <c r="S30" s="15" t="e">
        <f t="shared" si="1"/>
        <v>#VALUE!</v>
      </c>
    </row>
    <row r="31" spans="1:19" ht="270" x14ac:dyDescent="0.25">
      <c r="A31" s="18">
        <v>30</v>
      </c>
      <c r="B31" s="27">
        <v>358903</v>
      </c>
      <c r="C31" s="35" t="s">
        <v>417</v>
      </c>
      <c r="D31" s="33" t="s">
        <v>418</v>
      </c>
      <c r="E31" s="8" t="s">
        <v>9</v>
      </c>
      <c r="F31" s="9" t="s">
        <v>9</v>
      </c>
      <c r="G31" s="9" t="s">
        <v>9</v>
      </c>
      <c r="H31" s="9">
        <v>11469200</v>
      </c>
      <c r="I31" s="9">
        <v>12680943.918399999</v>
      </c>
      <c r="J31" s="9">
        <v>13189580</v>
      </c>
      <c r="K31" s="9">
        <v>13862248.579999998</v>
      </c>
      <c r="L31" s="125">
        <v>13271596.249199998</v>
      </c>
      <c r="M31" s="127">
        <v>13376000</v>
      </c>
      <c r="N31" s="127">
        <v>13862248.579999998</v>
      </c>
      <c r="O31" s="127">
        <v>13376000</v>
      </c>
      <c r="P31" s="26">
        <f t="shared" si="2"/>
        <v>13323798.124599999</v>
      </c>
      <c r="Q31" s="128">
        <v>6</v>
      </c>
      <c r="R31" s="26">
        <f>+O31</f>
        <v>13376000</v>
      </c>
      <c r="S31" s="134">
        <f t="shared" si="1"/>
        <v>-104403.75080000237</v>
      </c>
    </row>
    <row r="32" spans="1:19" ht="101.25" x14ac:dyDescent="0.25">
      <c r="A32" s="18">
        <v>31</v>
      </c>
      <c r="B32" s="31">
        <v>359501</v>
      </c>
      <c r="C32" s="32" t="s">
        <v>419</v>
      </c>
      <c r="D32" s="48" t="s">
        <v>1323</v>
      </c>
      <c r="E32" s="8" t="s">
        <v>9</v>
      </c>
      <c r="F32" s="9">
        <v>1127745</v>
      </c>
      <c r="G32" s="9">
        <v>1362605.2329078719</v>
      </c>
      <c r="H32" s="9">
        <v>1171648</v>
      </c>
      <c r="I32" s="9">
        <v>1295434.954496</v>
      </c>
      <c r="J32" s="9" t="s">
        <v>9</v>
      </c>
      <c r="K32" s="9" t="s">
        <v>9</v>
      </c>
      <c r="L32" s="125">
        <v>1295434.954496</v>
      </c>
      <c r="M32" s="127">
        <v>1457231.1400000001</v>
      </c>
      <c r="N32" s="127" t="s">
        <v>1295</v>
      </c>
      <c r="O32" s="127">
        <v>1457231.1400000001</v>
      </c>
      <c r="P32" s="26">
        <f t="shared" si="2"/>
        <v>1376333.047248</v>
      </c>
      <c r="Q32" s="128">
        <v>5</v>
      </c>
      <c r="R32" s="26">
        <f>+P32</f>
        <v>1376333.047248</v>
      </c>
      <c r="S32" s="134">
        <f t="shared" si="1"/>
        <v>-161796.18550400017</v>
      </c>
    </row>
    <row r="33" spans="1:19" ht="56.25" x14ac:dyDescent="0.25">
      <c r="A33" s="18">
        <v>32</v>
      </c>
      <c r="B33" s="31">
        <v>359504</v>
      </c>
      <c r="C33" s="32" t="s">
        <v>420</v>
      </c>
      <c r="D33" s="48" t="s">
        <v>1322</v>
      </c>
      <c r="E33" s="8" t="s">
        <v>9</v>
      </c>
      <c r="F33" s="9">
        <v>4135418</v>
      </c>
      <c r="G33" s="9">
        <v>4996645.7018753411</v>
      </c>
      <c r="H33" s="9">
        <v>4296409</v>
      </c>
      <c r="I33" s="9">
        <v>4750333.2036680002</v>
      </c>
      <c r="J33" s="9" t="s">
        <v>9</v>
      </c>
      <c r="K33" s="9" t="s">
        <v>9</v>
      </c>
      <c r="L33" s="125">
        <v>4750333.2036680002</v>
      </c>
      <c r="M33" s="127">
        <v>5343636.0000000009</v>
      </c>
      <c r="N33" s="127" t="s">
        <v>1295</v>
      </c>
      <c r="O33" s="127">
        <v>5343636.0000000009</v>
      </c>
      <c r="P33" s="26">
        <f t="shared" si="2"/>
        <v>5046984.601834001</v>
      </c>
      <c r="Q33" s="128">
        <v>5</v>
      </c>
      <c r="R33" s="26">
        <f>+P33</f>
        <v>5046984.601834001</v>
      </c>
      <c r="S33" s="134">
        <f t="shared" si="1"/>
        <v>-593302.79633200075</v>
      </c>
    </row>
    <row r="34" spans="1:19" ht="191.25" x14ac:dyDescent="0.25">
      <c r="A34" s="18">
        <v>33</v>
      </c>
      <c r="B34" s="27">
        <v>360101</v>
      </c>
      <c r="C34" s="35" t="s">
        <v>421</v>
      </c>
      <c r="D34" s="33" t="s">
        <v>422</v>
      </c>
      <c r="E34" s="8" t="s">
        <v>9</v>
      </c>
      <c r="F34" s="9">
        <v>7306525</v>
      </c>
      <c r="G34" s="9">
        <v>8828156.3645790387</v>
      </c>
      <c r="H34" s="9">
        <v>7115900</v>
      </c>
      <c r="I34" s="9">
        <v>7867709.0668000001</v>
      </c>
      <c r="J34" s="9">
        <v>8183285</v>
      </c>
      <c r="K34" s="9">
        <v>8600632.5350000001</v>
      </c>
      <c r="L34" s="125">
        <v>8432165.9887930136</v>
      </c>
      <c r="M34" s="127">
        <v>8299000</v>
      </c>
      <c r="N34" s="127">
        <v>8600632.5350000001</v>
      </c>
      <c r="O34" s="127">
        <v>8299000</v>
      </c>
      <c r="P34" s="26">
        <f t="shared" si="2"/>
        <v>8365582.9943965068</v>
      </c>
      <c r="Q34" s="128">
        <v>7</v>
      </c>
      <c r="R34" s="26">
        <f>+O34</f>
        <v>8299000</v>
      </c>
      <c r="S34" s="15">
        <f t="shared" si="1"/>
        <v>133165.98879301362</v>
      </c>
    </row>
    <row r="35" spans="1:19" ht="191.25" x14ac:dyDescent="0.25">
      <c r="A35" s="18">
        <v>34</v>
      </c>
      <c r="B35" s="38">
        <v>360102</v>
      </c>
      <c r="C35" s="35" t="s">
        <v>423</v>
      </c>
      <c r="D35" s="33" t="s">
        <v>424</v>
      </c>
      <c r="E35" s="8" t="s">
        <v>9</v>
      </c>
      <c r="F35" s="20" t="s">
        <v>9</v>
      </c>
      <c r="G35" s="9" t="s">
        <v>9</v>
      </c>
      <c r="H35" s="9">
        <v>8624000</v>
      </c>
      <c r="I35" s="9">
        <v>9535142.8479999993</v>
      </c>
      <c r="J35" s="9">
        <v>9917600</v>
      </c>
      <c r="K35" s="9">
        <v>10423397.6</v>
      </c>
      <c r="L35" s="125">
        <v>9979270.2239999995</v>
      </c>
      <c r="M35" s="127">
        <v>10059000</v>
      </c>
      <c r="N35" s="127">
        <v>10423397.6</v>
      </c>
      <c r="O35" s="127">
        <v>10059000</v>
      </c>
      <c r="P35" s="26">
        <f t="shared" si="2"/>
        <v>10019135.112</v>
      </c>
      <c r="Q35" s="128">
        <v>6</v>
      </c>
      <c r="R35" s="26">
        <f>+O35</f>
        <v>10059000</v>
      </c>
      <c r="S35" s="134">
        <f t="shared" si="1"/>
        <v>-79729.776000000536</v>
      </c>
    </row>
    <row r="36" spans="1:19" ht="202.5" x14ac:dyDescent="0.25">
      <c r="A36" s="18">
        <v>35</v>
      </c>
      <c r="B36" s="38">
        <v>360106</v>
      </c>
      <c r="C36" s="35" t="s">
        <v>425</v>
      </c>
      <c r="D36" s="33" t="s">
        <v>426</v>
      </c>
      <c r="E36" s="8" t="s">
        <v>9</v>
      </c>
      <c r="F36" s="9">
        <v>19895000</v>
      </c>
      <c r="G36" s="9">
        <v>24038263.178912003</v>
      </c>
      <c r="H36" s="9">
        <v>18338000</v>
      </c>
      <c r="I36" s="9">
        <v>20275446.375999998</v>
      </c>
      <c r="J36" s="9">
        <v>21088700</v>
      </c>
      <c r="K36" s="9">
        <v>22164223.699999999</v>
      </c>
      <c r="L36" s="125">
        <v>22159311.084970668</v>
      </c>
      <c r="M36" s="127">
        <v>21388000</v>
      </c>
      <c r="N36" s="127">
        <v>22164223.699999999</v>
      </c>
      <c r="O36" s="127">
        <v>21388000</v>
      </c>
      <c r="P36" s="26">
        <f t="shared" si="2"/>
        <v>21773655.542485334</v>
      </c>
      <c r="Q36" s="128">
        <v>7</v>
      </c>
      <c r="R36" s="26">
        <f>+O36</f>
        <v>21388000</v>
      </c>
      <c r="S36" s="15">
        <f t="shared" si="1"/>
        <v>771311.08497066796</v>
      </c>
    </row>
    <row r="37" spans="1:19" ht="33.75" x14ac:dyDescent="0.25">
      <c r="A37" s="18">
        <v>36</v>
      </c>
      <c r="B37" s="39">
        <v>360201</v>
      </c>
      <c r="C37" s="29" t="s">
        <v>278</v>
      </c>
      <c r="D37" s="30" t="s">
        <v>14</v>
      </c>
      <c r="E37" s="8" t="s">
        <v>9</v>
      </c>
      <c r="F37" s="9" t="s">
        <v>9</v>
      </c>
      <c r="G37" s="9" t="s">
        <v>9</v>
      </c>
      <c r="H37" s="9" t="s">
        <v>9</v>
      </c>
      <c r="I37" s="9" t="s">
        <v>9</v>
      </c>
      <c r="J37" s="9" t="s">
        <v>9</v>
      </c>
      <c r="K37" s="9" t="s">
        <v>9</v>
      </c>
      <c r="L37" s="125" t="s">
        <v>9</v>
      </c>
      <c r="M37" s="127" t="s">
        <v>1295</v>
      </c>
      <c r="N37" s="127" t="s">
        <v>378</v>
      </c>
      <c r="O37" s="127" t="s">
        <v>378</v>
      </c>
      <c r="P37" s="26" t="s">
        <v>378</v>
      </c>
      <c r="Q37" s="18">
        <v>1</v>
      </c>
      <c r="R37" s="26" t="str">
        <f>+P37</f>
        <v>ISS 2001+90%</v>
      </c>
      <c r="S37" s="15" t="e">
        <f t="shared" si="1"/>
        <v>#VALUE!</v>
      </c>
    </row>
    <row r="38" spans="1:19" ht="22.5" x14ac:dyDescent="0.25">
      <c r="A38" s="18">
        <v>37</v>
      </c>
      <c r="B38" s="31">
        <v>360401</v>
      </c>
      <c r="C38" s="32" t="s">
        <v>427</v>
      </c>
      <c r="D38" s="30" t="s">
        <v>14</v>
      </c>
      <c r="E38" s="8" t="s">
        <v>9</v>
      </c>
      <c r="F38" s="9">
        <v>910312.52</v>
      </c>
      <c r="G38" s="9">
        <v>1099891.0244191301</v>
      </c>
      <c r="H38" s="9">
        <v>945751</v>
      </c>
      <c r="I38" s="9">
        <v>1045671.484652</v>
      </c>
      <c r="J38" s="9">
        <v>870672</v>
      </c>
      <c r="K38" s="9">
        <v>915076.272</v>
      </c>
      <c r="L38" s="125">
        <v>915076.272</v>
      </c>
      <c r="M38" s="127">
        <v>1176272.4600000002</v>
      </c>
      <c r="N38" s="127">
        <v>915076.272</v>
      </c>
      <c r="O38" s="127">
        <v>1176272.4600000002</v>
      </c>
      <c r="P38" s="26">
        <f t="shared" ref="P38:P69" si="3">+AVERAGE(L38,O38)</f>
        <v>1045674.3660000002</v>
      </c>
      <c r="Q38" s="128">
        <v>6</v>
      </c>
      <c r="R38" s="26">
        <f t="shared" ref="R38:R74" si="4">+O38</f>
        <v>1176272.4600000002</v>
      </c>
      <c r="S38" s="134">
        <f t="shared" si="1"/>
        <v>-261196.1880000002</v>
      </c>
    </row>
    <row r="39" spans="1:19" ht="22.5" x14ac:dyDescent="0.25">
      <c r="A39" s="18">
        <v>38</v>
      </c>
      <c r="B39" s="31">
        <v>360601</v>
      </c>
      <c r="C39" s="32" t="s">
        <v>428</v>
      </c>
      <c r="D39" s="30" t="s">
        <v>14</v>
      </c>
      <c r="E39" s="8" t="s">
        <v>9</v>
      </c>
      <c r="F39" s="9" t="s">
        <v>9</v>
      </c>
      <c r="G39" s="9" t="s">
        <v>9</v>
      </c>
      <c r="H39" s="9">
        <v>380181</v>
      </c>
      <c r="I39" s="9">
        <v>420347.88301200001</v>
      </c>
      <c r="J39" s="9">
        <v>1124299</v>
      </c>
      <c r="K39" s="9">
        <v>1181638.2489999998</v>
      </c>
      <c r="L39" s="125">
        <v>800993.06600599992</v>
      </c>
      <c r="M39" s="127">
        <v>472848.60800000007</v>
      </c>
      <c r="N39" s="127">
        <v>1181638.2489999998</v>
      </c>
      <c r="O39" s="127">
        <v>472848.60800000007</v>
      </c>
      <c r="P39" s="26">
        <f t="shared" si="3"/>
        <v>636920.83700299996</v>
      </c>
      <c r="Q39" s="128">
        <v>7</v>
      </c>
      <c r="R39" s="26">
        <f t="shared" si="4"/>
        <v>472848.60800000007</v>
      </c>
      <c r="S39" s="15">
        <f t="shared" si="1"/>
        <v>328144.45800599986</v>
      </c>
    </row>
    <row r="40" spans="1:19" ht="101.25" x14ac:dyDescent="0.25">
      <c r="A40" s="18">
        <v>39</v>
      </c>
      <c r="B40" s="31">
        <v>361601</v>
      </c>
      <c r="C40" s="32" t="s">
        <v>429</v>
      </c>
      <c r="D40" s="32" t="s">
        <v>384</v>
      </c>
      <c r="E40" s="8" t="s">
        <v>9</v>
      </c>
      <c r="F40" s="9">
        <v>3409906.4</v>
      </c>
      <c r="G40" s="9">
        <v>4120041.591287076</v>
      </c>
      <c r="H40" s="9">
        <v>3542653</v>
      </c>
      <c r="I40" s="9">
        <v>3916941.374756</v>
      </c>
      <c r="J40" s="9">
        <v>12200881</v>
      </c>
      <c r="K40" s="9">
        <v>12823125.931</v>
      </c>
      <c r="L40" s="125">
        <v>6953369.6323476918</v>
      </c>
      <c r="M40" s="127">
        <v>4406156.0000000009</v>
      </c>
      <c r="N40" s="127">
        <v>12823125.931</v>
      </c>
      <c r="O40" s="127">
        <v>4406156.0000000009</v>
      </c>
      <c r="P40" s="26">
        <f t="shared" si="3"/>
        <v>5679762.8161738459</v>
      </c>
      <c r="Q40" s="128">
        <v>7</v>
      </c>
      <c r="R40" s="26">
        <f t="shared" si="4"/>
        <v>4406156.0000000009</v>
      </c>
      <c r="S40" s="15">
        <f t="shared" si="1"/>
        <v>2547213.6323476909</v>
      </c>
    </row>
    <row r="41" spans="1:19" ht="101.25" x14ac:dyDescent="0.25">
      <c r="A41" s="18">
        <v>40</v>
      </c>
      <c r="B41" s="31">
        <v>361603</v>
      </c>
      <c r="C41" s="32" t="s">
        <v>430</v>
      </c>
      <c r="D41" s="32" t="s">
        <v>384</v>
      </c>
      <c r="E41" s="8" t="s">
        <v>9</v>
      </c>
      <c r="F41" s="9">
        <v>3409906.4</v>
      </c>
      <c r="G41" s="9">
        <v>4120041.591287076</v>
      </c>
      <c r="H41" s="9">
        <v>3542653</v>
      </c>
      <c r="I41" s="9">
        <v>3916941.374756</v>
      </c>
      <c r="J41" s="9">
        <v>12200881</v>
      </c>
      <c r="K41" s="9">
        <v>12823125.931</v>
      </c>
      <c r="L41" s="125">
        <v>6953369.6323476918</v>
      </c>
      <c r="M41" s="127">
        <v>4406156.0000000009</v>
      </c>
      <c r="N41" s="127">
        <v>12823125.931</v>
      </c>
      <c r="O41" s="127">
        <v>4406156.0000000009</v>
      </c>
      <c r="P41" s="26">
        <f t="shared" si="3"/>
        <v>5679762.8161738459</v>
      </c>
      <c r="Q41" s="128">
        <v>7</v>
      </c>
      <c r="R41" s="26">
        <f t="shared" si="4"/>
        <v>4406156.0000000009</v>
      </c>
      <c r="S41" s="15">
        <f t="shared" si="1"/>
        <v>2547213.6323476909</v>
      </c>
    </row>
    <row r="42" spans="1:19" ht="315" x14ac:dyDescent="0.25">
      <c r="A42" s="18">
        <v>41</v>
      </c>
      <c r="B42" s="27">
        <v>361605</v>
      </c>
      <c r="C42" s="35" t="s">
        <v>431</v>
      </c>
      <c r="D42" s="32" t="s">
        <v>432</v>
      </c>
      <c r="E42" s="8" t="s">
        <v>9</v>
      </c>
      <c r="F42" s="9">
        <v>31832000</v>
      </c>
      <c r="G42" s="9">
        <v>38461221.086259201</v>
      </c>
      <c r="H42" s="9">
        <v>28787200</v>
      </c>
      <c r="I42" s="9">
        <v>31828625.2544</v>
      </c>
      <c r="J42" s="9">
        <v>33105280</v>
      </c>
      <c r="K42" s="9">
        <v>34793649.280000001</v>
      </c>
      <c r="L42" s="125">
        <v>34793649.280000001</v>
      </c>
      <c r="M42" s="127">
        <v>32634000</v>
      </c>
      <c r="N42" s="127">
        <v>34793649.280000001</v>
      </c>
      <c r="O42" s="127">
        <v>32634000</v>
      </c>
      <c r="P42" s="26">
        <f t="shared" si="3"/>
        <v>33713824.640000001</v>
      </c>
      <c r="Q42" s="128">
        <v>7</v>
      </c>
      <c r="R42" s="26">
        <f t="shared" si="4"/>
        <v>32634000</v>
      </c>
      <c r="S42" s="15">
        <f t="shared" si="1"/>
        <v>2159649.2800000012</v>
      </c>
    </row>
    <row r="43" spans="1:19" ht="101.25" x14ac:dyDescent="0.25">
      <c r="A43" s="18">
        <v>42</v>
      </c>
      <c r="B43" s="36">
        <v>361607</v>
      </c>
      <c r="C43" s="32" t="s">
        <v>433</v>
      </c>
      <c r="D43" s="32" t="s">
        <v>384</v>
      </c>
      <c r="E43" s="8" t="s">
        <v>9</v>
      </c>
      <c r="F43" s="9">
        <v>3409906.4</v>
      </c>
      <c r="G43" s="9">
        <v>4120041.591287076</v>
      </c>
      <c r="H43" s="9">
        <v>3542653</v>
      </c>
      <c r="I43" s="9">
        <v>3916941.374756</v>
      </c>
      <c r="J43" s="9">
        <v>12200881</v>
      </c>
      <c r="K43" s="9">
        <v>12823125.931</v>
      </c>
      <c r="L43" s="125">
        <v>6953369.6323476918</v>
      </c>
      <c r="M43" s="127">
        <v>4406156.0000000009</v>
      </c>
      <c r="N43" s="127">
        <v>12823125.931</v>
      </c>
      <c r="O43" s="127">
        <v>4406156.0000000009</v>
      </c>
      <c r="P43" s="26">
        <f t="shared" si="3"/>
        <v>5679762.8161738459</v>
      </c>
      <c r="Q43" s="128">
        <v>7</v>
      </c>
      <c r="R43" s="26">
        <f t="shared" si="4"/>
        <v>4406156.0000000009</v>
      </c>
      <c r="S43" s="15">
        <f t="shared" si="1"/>
        <v>2547213.6323476909</v>
      </c>
    </row>
    <row r="44" spans="1:19" ht="101.25" x14ac:dyDescent="0.25">
      <c r="A44" s="18">
        <v>43</v>
      </c>
      <c r="B44" s="31">
        <v>361609</v>
      </c>
      <c r="C44" s="32" t="s">
        <v>434</v>
      </c>
      <c r="D44" s="32" t="s">
        <v>384</v>
      </c>
      <c r="E44" s="8" t="s">
        <v>9</v>
      </c>
      <c r="F44" s="9">
        <v>3409906.4</v>
      </c>
      <c r="G44" s="9">
        <v>4120041.591287076</v>
      </c>
      <c r="H44" s="9">
        <v>3542653</v>
      </c>
      <c r="I44" s="9">
        <v>3916941.374756</v>
      </c>
      <c r="J44" s="9">
        <v>12200881</v>
      </c>
      <c r="K44" s="9">
        <v>12823125.931</v>
      </c>
      <c r="L44" s="125">
        <v>6953369.6323476918</v>
      </c>
      <c r="M44" s="127">
        <v>4406156.0000000009</v>
      </c>
      <c r="N44" s="127">
        <v>12823125.931</v>
      </c>
      <c r="O44" s="127">
        <v>4406156.0000000009</v>
      </c>
      <c r="P44" s="26">
        <f t="shared" si="3"/>
        <v>5679762.8161738459</v>
      </c>
      <c r="Q44" s="128">
        <v>7</v>
      </c>
      <c r="R44" s="26">
        <f t="shared" si="4"/>
        <v>4406156.0000000009</v>
      </c>
      <c r="S44" s="15">
        <f t="shared" si="1"/>
        <v>2547213.6323476909</v>
      </c>
    </row>
    <row r="45" spans="1:19" ht="101.25" x14ac:dyDescent="0.25">
      <c r="A45" s="18">
        <v>44</v>
      </c>
      <c r="B45" s="31">
        <v>361611</v>
      </c>
      <c r="C45" s="32" t="s">
        <v>435</v>
      </c>
      <c r="D45" s="32" t="s">
        <v>384</v>
      </c>
      <c r="E45" s="8" t="s">
        <v>9</v>
      </c>
      <c r="F45" s="9">
        <v>3409906.4</v>
      </c>
      <c r="G45" s="9">
        <v>4120041.591287076</v>
      </c>
      <c r="H45" s="9">
        <v>3542653</v>
      </c>
      <c r="I45" s="9">
        <v>3916941.374756</v>
      </c>
      <c r="J45" s="9">
        <v>12200881</v>
      </c>
      <c r="K45" s="9">
        <v>12823125.931</v>
      </c>
      <c r="L45" s="125">
        <v>6953369.6323476918</v>
      </c>
      <c r="M45" s="127">
        <v>4406156.0000000009</v>
      </c>
      <c r="N45" s="127">
        <v>12823125.931</v>
      </c>
      <c r="O45" s="127">
        <v>4406156.0000000009</v>
      </c>
      <c r="P45" s="26">
        <f t="shared" si="3"/>
        <v>5679762.8161738459</v>
      </c>
      <c r="Q45" s="128">
        <v>7</v>
      </c>
      <c r="R45" s="26">
        <f t="shared" si="4"/>
        <v>4406156.0000000009</v>
      </c>
      <c r="S45" s="15">
        <f t="shared" si="1"/>
        <v>2547213.6323476909</v>
      </c>
    </row>
    <row r="46" spans="1:19" ht="101.25" x14ac:dyDescent="0.25">
      <c r="A46" s="18">
        <v>45</v>
      </c>
      <c r="B46" s="31">
        <v>361613</v>
      </c>
      <c r="C46" s="32" t="s">
        <v>436</v>
      </c>
      <c r="D46" s="32" t="s">
        <v>384</v>
      </c>
      <c r="E46" s="8" t="s">
        <v>9</v>
      </c>
      <c r="F46" s="9">
        <v>3409906.4</v>
      </c>
      <c r="G46" s="9">
        <v>4120041.591287076</v>
      </c>
      <c r="H46" s="9">
        <v>3542653</v>
      </c>
      <c r="I46" s="9">
        <v>3916941.374756</v>
      </c>
      <c r="J46" s="9">
        <v>12200881</v>
      </c>
      <c r="K46" s="9">
        <v>12823125.931</v>
      </c>
      <c r="L46" s="125">
        <v>6953369.6323476918</v>
      </c>
      <c r="M46" s="127">
        <v>4406156.0000000009</v>
      </c>
      <c r="N46" s="127">
        <v>12823125.931</v>
      </c>
      <c r="O46" s="127">
        <v>4406156.0000000009</v>
      </c>
      <c r="P46" s="26">
        <f t="shared" si="3"/>
        <v>5679762.8161738459</v>
      </c>
      <c r="Q46" s="128">
        <v>7</v>
      </c>
      <c r="R46" s="26">
        <f t="shared" si="4"/>
        <v>4406156.0000000009</v>
      </c>
      <c r="S46" s="15">
        <f t="shared" si="1"/>
        <v>2547213.6323476909</v>
      </c>
    </row>
    <row r="47" spans="1:19" ht="101.25" x14ac:dyDescent="0.25">
      <c r="A47" s="18">
        <v>46</v>
      </c>
      <c r="B47" s="31">
        <v>361615</v>
      </c>
      <c r="C47" s="32" t="s">
        <v>437</v>
      </c>
      <c r="D47" s="32" t="s">
        <v>384</v>
      </c>
      <c r="E47" s="8" t="s">
        <v>9</v>
      </c>
      <c r="F47" s="9">
        <v>3409906.4</v>
      </c>
      <c r="G47" s="9">
        <v>4120041.591287076</v>
      </c>
      <c r="H47" s="9">
        <v>3542653</v>
      </c>
      <c r="I47" s="9">
        <v>3916941.374756</v>
      </c>
      <c r="J47" s="9">
        <v>12200881</v>
      </c>
      <c r="K47" s="9">
        <v>12823125.931</v>
      </c>
      <c r="L47" s="125">
        <v>6953369.6323476918</v>
      </c>
      <c r="M47" s="127">
        <v>4406156.0000000009</v>
      </c>
      <c r="N47" s="127">
        <v>12823125.931</v>
      </c>
      <c r="O47" s="127">
        <v>4406156.0000000009</v>
      </c>
      <c r="P47" s="26">
        <f t="shared" si="3"/>
        <v>5679762.8161738459</v>
      </c>
      <c r="Q47" s="128">
        <v>7</v>
      </c>
      <c r="R47" s="26">
        <f t="shared" si="4"/>
        <v>4406156.0000000009</v>
      </c>
      <c r="S47" s="15">
        <f t="shared" si="1"/>
        <v>2547213.6323476909</v>
      </c>
    </row>
    <row r="48" spans="1:19" ht="101.25" x14ac:dyDescent="0.25">
      <c r="A48" s="18">
        <v>47</v>
      </c>
      <c r="B48" s="31">
        <v>361617</v>
      </c>
      <c r="C48" s="32" t="s">
        <v>438</v>
      </c>
      <c r="D48" s="32" t="s">
        <v>384</v>
      </c>
      <c r="E48" s="8" t="s">
        <v>9</v>
      </c>
      <c r="F48" s="9">
        <v>3409906.4</v>
      </c>
      <c r="G48" s="9">
        <v>4120041.591287076</v>
      </c>
      <c r="H48" s="9">
        <v>3542653</v>
      </c>
      <c r="I48" s="9">
        <v>3916941.374756</v>
      </c>
      <c r="J48" s="9">
        <v>12200881</v>
      </c>
      <c r="K48" s="9">
        <v>12823125.931</v>
      </c>
      <c r="L48" s="125">
        <v>6953369.6323476918</v>
      </c>
      <c r="M48" s="127">
        <v>4406156.0000000009</v>
      </c>
      <c r="N48" s="127">
        <v>12823125.931</v>
      </c>
      <c r="O48" s="127">
        <v>4406156.0000000009</v>
      </c>
      <c r="P48" s="26">
        <f t="shared" si="3"/>
        <v>5679762.8161738459</v>
      </c>
      <c r="Q48" s="128">
        <v>7</v>
      </c>
      <c r="R48" s="26">
        <f t="shared" si="4"/>
        <v>4406156.0000000009</v>
      </c>
      <c r="S48" s="15">
        <f t="shared" si="1"/>
        <v>2547213.6323476909</v>
      </c>
    </row>
    <row r="49" spans="1:19" ht="101.25" x14ac:dyDescent="0.25">
      <c r="A49" s="18">
        <v>48</v>
      </c>
      <c r="B49" s="31">
        <v>361619</v>
      </c>
      <c r="C49" s="32" t="s">
        <v>439</v>
      </c>
      <c r="D49" s="32" t="s">
        <v>384</v>
      </c>
      <c r="E49" s="8" t="s">
        <v>9</v>
      </c>
      <c r="F49" s="9">
        <v>3409906.4</v>
      </c>
      <c r="G49" s="9">
        <v>4120041.591287076</v>
      </c>
      <c r="H49" s="9">
        <v>3542653</v>
      </c>
      <c r="I49" s="9">
        <v>3916941.374756</v>
      </c>
      <c r="J49" s="9">
        <v>12200881</v>
      </c>
      <c r="K49" s="9">
        <v>12823125.931</v>
      </c>
      <c r="L49" s="125">
        <v>6953369.6323476918</v>
      </c>
      <c r="M49" s="127">
        <v>4406156.0000000009</v>
      </c>
      <c r="N49" s="127">
        <v>12823125.931</v>
      </c>
      <c r="O49" s="127">
        <v>4406156.0000000009</v>
      </c>
      <c r="P49" s="26">
        <f t="shared" si="3"/>
        <v>5679762.8161738459</v>
      </c>
      <c r="Q49" s="128">
        <v>7</v>
      </c>
      <c r="R49" s="26">
        <f t="shared" si="4"/>
        <v>4406156.0000000009</v>
      </c>
      <c r="S49" s="15">
        <f t="shared" si="1"/>
        <v>2547213.6323476909</v>
      </c>
    </row>
    <row r="50" spans="1:19" ht="101.25" x14ac:dyDescent="0.25">
      <c r="A50" s="18">
        <v>49</v>
      </c>
      <c r="B50" s="31">
        <v>361621</v>
      </c>
      <c r="C50" s="32" t="s">
        <v>440</v>
      </c>
      <c r="D50" s="32" t="s">
        <v>384</v>
      </c>
      <c r="E50" s="8" t="s">
        <v>9</v>
      </c>
      <c r="F50" s="9">
        <v>3409906.4</v>
      </c>
      <c r="G50" s="9">
        <v>4120041.591287076</v>
      </c>
      <c r="H50" s="9">
        <v>3542653</v>
      </c>
      <c r="I50" s="9">
        <v>3916941.374756</v>
      </c>
      <c r="J50" s="9">
        <v>12200881</v>
      </c>
      <c r="K50" s="9">
        <v>12823125.931</v>
      </c>
      <c r="L50" s="125">
        <v>6953369.6323476918</v>
      </c>
      <c r="M50" s="127">
        <v>4406156.0000000009</v>
      </c>
      <c r="N50" s="127">
        <v>12823125.931</v>
      </c>
      <c r="O50" s="127">
        <v>4406156.0000000009</v>
      </c>
      <c r="P50" s="26">
        <f t="shared" si="3"/>
        <v>5679762.8161738459</v>
      </c>
      <c r="Q50" s="128">
        <v>7</v>
      </c>
      <c r="R50" s="26">
        <f t="shared" si="4"/>
        <v>4406156.0000000009</v>
      </c>
      <c r="S50" s="15">
        <f t="shared" si="1"/>
        <v>2547213.6323476909</v>
      </c>
    </row>
    <row r="51" spans="1:19" ht="101.25" x14ac:dyDescent="0.25">
      <c r="A51" s="18">
        <v>50</v>
      </c>
      <c r="B51" s="31">
        <v>361623</v>
      </c>
      <c r="C51" s="32" t="s">
        <v>441</v>
      </c>
      <c r="D51" s="32" t="s">
        <v>384</v>
      </c>
      <c r="E51" s="8" t="s">
        <v>9</v>
      </c>
      <c r="F51" s="9">
        <v>3409906.4</v>
      </c>
      <c r="G51" s="9">
        <v>4120041.591287076</v>
      </c>
      <c r="H51" s="9">
        <v>3542653</v>
      </c>
      <c r="I51" s="9">
        <v>3916941.374756</v>
      </c>
      <c r="J51" s="9">
        <v>12200881</v>
      </c>
      <c r="K51" s="9">
        <v>12823125.931</v>
      </c>
      <c r="L51" s="125">
        <v>6953369.6323476918</v>
      </c>
      <c r="M51" s="127">
        <v>4406156.0000000009</v>
      </c>
      <c r="N51" s="127">
        <v>12823125.931</v>
      </c>
      <c r="O51" s="127">
        <v>4406156.0000000009</v>
      </c>
      <c r="P51" s="26">
        <f t="shared" si="3"/>
        <v>5679762.8161738459</v>
      </c>
      <c r="Q51" s="128">
        <v>7</v>
      </c>
      <c r="R51" s="26">
        <f t="shared" si="4"/>
        <v>4406156.0000000009</v>
      </c>
      <c r="S51" s="15">
        <f t="shared" si="1"/>
        <v>2547213.6323476909</v>
      </c>
    </row>
    <row r="52" spans="1:19" ht="101.25" x14ac:dyDescent="0.25">
      <c r="A52" s="18">
        <v>51</v>
      </c>
      <c r="B52" s="31">
        <v>361801</v>
      </c>
      <c r="C52" s="32" t="s">
        <v>442</v>
      </c>
      <c r="D52" s="32" t="s">
        <v>384</v>
      </c>
      <c r="E52" s="8" t="s">
        <v>9</v>
      </c>
      <c r="F52" s="9">
        <v>3409906.4</v>
      </c>
      <c r="G52" s="9">
        <v>4120041.591287076</v>
      </c>
      <c r="H52" s="9">
        <v>3542653</v>
      </c>
      <c r="I52" s="9">
        <v>3916941.374756</v>
      </c>
      <c r="J52" s="9">
        <v>12200881</v>
      </c>
      <c r="K52" s="9">
        <v>12823125.931</v>
      </c>
      <c r="L52" s="125">
        <v>6953369.6323476918</v>
      </c>
      <c r="M52" s="127">
        <v>4406156.0000000009</v>
      </c>
      <c r="N52" s="127">
        <v>12823125.931</v>
      </c>
      <c r="O52" s="127">
        <v>4406156.0000000009</v>
      </c>
      <c r="P52" s="26">
        <f t="shared" si="3"/>
        <v>5679762.8161738459</v>
      </c>
      <c r="Q52" s="128">
        <v>7</v>
      </c>
      <c r="R52" s="26">
        <f t="shared" si="4"/>
        <v>4406156.0000000009</v>
      </c>
      <c r="S52" s="15">
        <f t="shared" si="1"/>
        <v>2547213.6323476909</v>
      </c>
    </row>
    <row r="53" spans="1:19" ht="101.25" x14ac:dyDescent="0.25">
      <c r="A53" s="18">
        <v>52</v>
      </c>
      <c r="B53" s="31">
        <v>361803</v>
      </c>
      <c r="C53" s="32" t="s">
        <v>443</v>
      </c>
      <c r="D53" s="32" t="s">
        <v>384</v>
      </c>
      <c r="E53" s="8" t="s">
        <v>9</v>
      </c>
      <c r="F53" s="9">
        <v>3409906.4</v>
      </c>
      <c r="G53" s="9">
        <v>4120041.591287076</v>
      </c>
      <c r="H53" s="9">
        <v>3542653</v>
      </c>
      <c r="I53" s="9">
        <v>3916941.374756</v>
      </c>
      <c r="J53" s="9">
        <v>12200881</v>
      </c>
      <c r="K53" s="9">
        <v>12823125.931</v>
      </c>
      <c r="L53" s="125">
        <v>6953369.6323476918</v>
      </c>
      <c r="M53" s="127">
        <v>4406156.0000000009</v>
      </c>
      <c r="N53" s="127">
        <v>12823125.931</v>
      </c>
      <c r="O53" s="127">
        <v>4406156.0000000009</v>
      </c>
      <c r="P53" s="26">
        <f t="shared" si="3"/>
        <v>5679762.8161738459</v>
      </c>
      <c r="Q53" s="128">
        <v>7</v>
      </c>
      <c r="R53" s="26">
        <f t="shared" si="4"/>
        <v>4406156.0000000009</v>
      </c>
      <c r="S53" s="15">
        <f t="shared" si="1"/>
        <v>2547213.6323476909</v>
      </c>
    </row>
    <row r="54" spans="1:19" ht="101.25" x14ac:dyDescent="0.25">
      <c r="A54" s="18">
        <v>53</v>
      </c>
      <c r="B54" s="31">
        <v>361805</v>
      </c>
      <c r="C54" s="32" t="s">
        <v>444</v>
      </c>
      <c r="D54" s="32" t="s">
        <v>384</v>
      </c>
      <c r="E54" s="8" t="s">
        <v>9</v>
      </c>
      <c r="F54" s="9">
        <v>3409906.4</v>
      </c>
      <c r="G54" s="9">
        <v>4120041.591287076</v>
      </c>
      <c r="H54" s="9">
        <v>3542653</v>
      </c>
      <c r="I54" s="9">
        <v>3916941.374756</v>
      </c>
      <c r="J54" s="9">
        <v>12200881</v>
      </c>
      <c r="K54" s="9">
        <v>12823125.931</v>
      </c>
      <c r="L54" s="125">
        <v>6953369.6323476918</v>
      </c>
      <c r="M54" s="127">
        <v>4406156.0000000009</v>
      </c>
      <c r="N54" s="127">
        <v>12823125.931</v>
      </c>
      <c r="O54" s="127">
        <v>4406156.0000000009</v>
      </c>
      <c r="P54" s="26">
        <f t="shared" si="3"/>
        <v>5679762.8161738459</v>
      </c>
      <c r="Q54" s="128">
        <v>7</v>
      </c>
      <c r="R54" s="26">
        <f t="shared" si="4"/>
        <v>4406156.0000000009</v>
      </c>
      <c r="S54" s="15">
        <f t="shared" si="1"/>
        <v>2547213.6323476909</v>
      </c>
    </row>
    <row r="55" spans="1:19" ht="101.25" x14ac:dyDescent="0.25">
      <c r="A55" s="18">
        <v>54</v>
      </c>
      <c r="B55" s="31">
        <v>361807</v>
      </c>
      <c r="C55" s="32" t="s">
        <v>445</v>
      </c>
      <c r="D55" s="32" t="s">
        <v>384</v>
      </c>
      <c r="E55" s="8" t="s">
        <v>9</v>
      </c>
      <c r="F55" s="9">
        <v>3409906.4</v>
      </c>
      <c r="G55" s="9">
        <v>4120041.591287076</v>
      </c>
      <c r="H55" s="9">
        <v>3542653</v>
      </c>
      <c r="I55" s="9">
        <v>3916941.374756</v>
      </c>
      <c r="J55" s="9">
        <v>12200881</v>
      </c>
      <c r="K55" s="9">
        <v>12823125.931</v>
      </c>
      <c r="L55" s="125">
        <v>6953369.6323476918</v>
      </c>
      <c r="M55" s="127">
        <v>4406156.0000000009</v>
      </c>
      <c r="N55" s="127">
        <v>12823125.931</v>
      </c>
      <c r="O55" s="127">
        <v>4406156.0000000009</v>
      </c>
      <c r="P55" s="26">
        <f t="shared" si="3"/>
        <v>5679762.8161738459</v>
      </c>
      <c r="Q55" s="128">
        <v>7</v>
      </c>
      <c r="R55" s="26">
        <f t="shared" si="4"/>
        <v>4406156.0000000009</v>
      </c>
      <c r="S55" s="15">
        <f t="shared" si="1"/>
        <v>2547213.6323476909</v>
      </c>
    </row>
    <row r="56" spans="1:19" ht="101.25" x14ac:dyDescent="0.25">
      <c r="A56" s="18">
        <v>55</v>
      </c>
      <c r="B56" s="31">
        <v>361809</v>
      </c>
      <c r="C56" s="32" t="s">
        <v>446</v>
      </c>
      <c r="D56" s="32" t="s">
        <v>384</v>
      </c>
      <c r="E56" s="8" t="s">
        <v>9</v>
      </c>
      <c r="F56" s="9">
        <v>3409906.4</v>
      </c>
      <c r="G56" s="9">
        <v>4120041.591287076</v>
      </c>
      <c r="H56" s="9">
        <v>3542653</v>
      </c>
      <c r="I56" s="9">
        <v>3916941.374756</v>
      </c>
      <c r="J56" s="9">
        <v>12200881</v>
      </c>
      <c r="K56" s="9">
        <v>12823125.931</v>
      </c>
      <c r="L56" s="125">
        <v>6953369.6323476918</v>
      </c>
      <c r="M56" s="127">
        <v>4406156.0000000009</v>
      </c>
      <c r="N56" s="127">
        <v>12823125.931</v>
      </c>
      <c r="O56" s="127">
        <v>4406156.0000000009</v>
      </c>
      <c r="P56" s="26">
        <f t="shared" si="3"/>
        <v>5679762.8161738459</v>
      </c>
      <c r="Q56" s="128">
        <v>7</v>
      </c>
      <c r="R56" s="26">
        <f t="shared" si="4"/>
        <v>4406156.0000000009</v>
      </c>
      <c r="S56" s="15">
        <f t="shared" si="1"/>
        <v>2547213.6323476909</v>
      </c>
    </row>
    <row r="57" spans="1:19" ht="101.25" x14ac:dyDescent="0.25">
      <c r="A57" s="18">
        <v>56</v>
      </c>
      <c r="B57" s="31">
        <v>361811</v>
      </c>
      <c r="C57" s="32" t="s">
        <v>447</v>
      </c>
      <c r="D57" s="32" t="s">
        <v>384</v>
      </c>
      <c r="E57" s="8" t="s">
        <v>9</v>
      </c>
      <c r="F57" s="9">
        <v>3409906.4</v>
      </c>
      <c r="G57" s="9">
        <v>4120041.591287076</v>
      </c>
      <c r="H57" s="9">
        <v>3542653</v>
      </c>
      <c r="I57" s="9">
        <v>3916941.374756</v>
      </c>
      <c r="J57" s="9">
        <v>12200881</v>
      </c>
      <c r="K57" s="9">
        <v>12823125.931</v>
      </c>
      <c r="L57" s="125">
        <v>6953369.6323476918</v>
      </c>
      <c r="M57" s="127">
        <v>4406156.0000000009</v>
      </c>
      <c r="N57" s="127">
        <v>12823125.931</v>
      </c>
      <c r="O57" s="127">
        <v>4406156.0000000009</v>
      </c>
      <c r="P57" s="26">
        <f t="shared" si="3"/>
        <v>5679762.8161738459</v>
      </c>
      <c r="Q57" s="128">
        <v>7</v>
      </c>
      <c r="R57" s="26">
        <f t="shared" si="4"/>
        <v>4406156.0000000009</v>
      </c>
      <c r="S57" s="15">
        <f t="shared" si="1"/>
        <v>2547213.6323476909</v>
      </c>
    </row>
    <row r="58" spans="1:19" ht="101.25" x14ac:dyDescent="0.25">
      <c r="A58" s="18">
        <v>57</v>
      </c>
      <c r="B58" s="31">
        <v>361813</v>
      </c>
      <c r="C58" s="32" t="s">
        <v>448</v>
      </c>
      <c r="D58" s="32" t="s">
        <v>384</v>
      </c>
      <c r="E58" s="8" t="s">
        <v>9</v>
      </c>
      <c r="F58" s="9">
        <v>3409906.4</v>
      </c>
      <c r="G58" s="9">
        <v>4120041.591287076</v>
      </c>
      <c r="H58" s="9">
        <v>3542653</v>
      </c>
      <c r="I58" s="9">
        <v>3916941.374756</v>
      </c>
      <c r="J58" s="9">
        <v>12200881</v>
      </c>
      <c r="K58" s="9">
        <v>12823125.931</v>
      </c>
      <c r="L58" s="125">
        <v>6953369.6323476918</v>
      </c>
      <c r="M58" s="127">
        <v>4406156.0000000009</v>
      </c>
      <c r="N58" s="127">
        <v>12823125.931</v>
      </c>
      <c r="O58" s="127">
        <v>4406156.0000000009</v>
      </c>
      <c r="P58" s="26">
        <f t="shared" si="3"/>
        <v>5679762.8161738459</v>
      </c>
      <c r="Q58" s="128">
        <v>7</v>
      </c>
      <c r="R58" s="26">
        <f t="shared" si="4"/>
        <v>4406156.0000000009</v>
      </c>
      <c r="S58" s="15">
        <f t="shared" si="1"/>
        <v>2547213.6323476909</v>
      </c>
    </row>
    <row r="59" spans="1:19" ht="101.25" x14ac:dyDescent="0.25">
      <c r="A59" s="18">
        <v>58</v>
      </c>
      <c r="B59" s="31">
        <v>361815</v>
      </c>
      <c r="C59" s="32" t="s">
        <v>449</v>
      </c>
      <c r="D59" s="32" t="s">
        <v>384</v>
      </c>
      <c r="E59" s="8" t="s">
        <v>9</v>
      </c>
      <c r="F59" s="9">
        <v>3409906.4</v>
      </c>
      <c r="G59" s="9">
        <v>4120041.591287076</v>
      </c>
      <c r="H59" s="9">
        <v>3542653</v>
      </c>
      <c r="I59" s="9">
        <v>3916941.374756</v>
      </c>
      <c r="J59" s="9">
        <v>12200881</v>
      </c>
      <c r="K59" s="9">
        <v>12823125.931</v>
      </c>
      <c r="L59" s="125">
        <v>6953369.6323476918</v>
      </c>
      <c r="M59" s="127">
        <v>4406156.0000000009</v>
      </c>
      <c r="N59" s="127">
        <v>12823125.931</v>
      </c>
      <c r="O59" s="127">
        <v>4406156.0000000009</v>
      </c>
      <c r="P59" s="26">
        <f t="shared" si="3"/>
        <v>5679762.8161738459</v>
      </c>
      <c r="Q59" s="128">
        <v>7</v>
      </c>
      <c r="R59" s="26">
        <f t="shared" si="4"/>
        <v>4406156.0000000009</v>
      </c>
      <c r="S59" s="15">
        <f t="shared" si="1"/>
        <v>2547213.6323476909</v>
      </c>
    </row>
    <row r="60" spans="1:19" ht="101.25" x14ac:dyDescent="0.25">
      <c r="A60" s="18">
        <v>59</v>
      </c>
      <c r="B60" s="31">
        <v>361817</v>
      </c>
      <c r="C60" s="32" t="s">
        <v>450</v>
      </c>
      <c r="D60" s="32" t="s">
        <v>384</v>
      </c>
      <c r="E60" s="8" t="s">
        <v>9</v>
      </c>
      <c r="F60" s="9">
        <v>3409906.4</v>
      </c>
      <c r="G60" s="9">
        <v>4120041.591287076</v>
      </c>
      <c r="H60" s="9">
        <v>3542653</v>
      </c>
      <c r="I60" s="9">
        <v>3916941.374756</v>
      </c>
      <c r="J60" s="9">
        <v>12200881</v>
      </c>
      <c r="K60" s="9">
        <v>12823125.931</v>
      </c>
      <c r="L60" s="125">
        <v>6953369.6323476918</v>
      </c>
      <c r="M60" s="127">
        <v>4406156.0000000009</v>
      </c>
      <c r="N60" s="127">
        <v>12823125.931</v>
      </c>
      <c r="O60" s="127">
        <v>4406156.0000000009</v>
      </c>
      <c r="P60" s="26">
        <f t="shared" si="3"/>
        <v>5679762.8161738459</v>
      </c>
      <c r="Q60" s="128">
        <v>7</v>
      </c>
      <c r="R60" s="26">
        <f t="shared" si="4"/>
        <v>4406156.0000000009</v>
      </c>
      <c r="S60" s="15">
        <f t="shared" si="1"/>
        <v>2547213.6323476909</v>
      </c>
    </row>
    <row r="61" spans="1:19" ht="101.25" x14ac:dyDescent="0.25">
      <c r="A61" s="18">
        <v>60</v>
      </c>
      <c r="B61" s="31">
        <v>361819</v>
      </c>
      <c r="C61" s="32" t="s">
        <v>451</v>
      </c>
      <c r="D61" s="32" t="s">
        <v>384</v>
      </c>
      <c r="E61" s="8" t="s">
        <v>9</v>
      </c>
      <c r="F61" s="9">
        <v>3409906.4</v>
      </c>
      <c r="G61" s="9">
        <v>4120041.591287076</v>
      </c>
      <c r="H61" s="9">
        <v>3542653</v>
      </c>
      <c r="I61" s="9">
        <v>3916941.374756</v>
      </c>
      <c r="J61" s="9">
        <v>12200881</v>
      </c>
      <c r="K61" s="9">
        <v>12823125.931</v>
      </c>
      <c r="L61" s="125">
        <v>6953369.6323476918</v>
      </c>
      <c r="M61" s="127">
        <v>4406156.0000000009</v>
      </c>
      <c r="N61" s="127">
        <v>12823125.931</v>
      </c>
      <c r="O61" s="127">
        <v>4406156.0000000009</v>
      </c>
      <c r="P61" s="26">
        <f t="shared" si="3"/>
        <v>5679762.8161738459</v>
      </c>
      <c r="Q61" s="128">
        <v>7</v>
      </c>
      <c r="R61" s="26">
        <f t="shared" si="4"/>
        <v>4406156.0000000009</v>
      </c>
      <c r="S61" s="15">
        <f t="shared" si="1"/>
        <v>2547213.6323476909</v>
      </c>
    </row>
    <row r="62" spans="1:19" ht="101.25" x14ac:dyDescent="0.25">
      <c r="A62" s="18">
        <v>61</v>
      </c>
      <c r="B62" s="31">
        <v>361821</v>
      </c>
      <c r="C62" s="32" t="s">
        <v>452</v>
      </c>
      <c r="D62" s="32" t="s">
        <v>384</v>
      </c>
      <c r="E62" s="8" t="s">
        <v>9</v>
      </c>
      <c r="F62" s="9">
        <v>3409906.4</v>
      </c>
      <c r="G62" s="9">
        <v>4120041.591287076</v>
      </c>
      <c r="H62" s="9">
        <v>3542653</v>
      </c>
      <c r="I62" s="9">
        <v>3916941.374756</v>
      </c>
      <c r="J62" s="9">
        <v>12200881</v>
      </c>
      <c r="K62" s="9">
        <v>12823125.931</v>
      </c>
      <c r="L62" s="125">
        <v>6953369.6323476918</v>
      </c>
      <c r="M62" s="127">
        <v>4406156.0000000009</v>
      </c>
      <c r="N62" s="127">
        <v>12823125.931</v>
      </c>
      <c r="O62" s="127">
        <v>4406156.0000000009</v>
      </c>
      <c r="P62" s="26">
        <f t="shared" si="3"/>
        <v>5679762.8161738459</v>
      </c>
      <c r="Q62" s="128">
        <v>7</v>
      </c>
      <c r="R62" s="26">
        <f t="shared" si="4"/>
        <v>4406156.0000000009</v>
      </c>
      <c r="S62" s="15">
        <f t="shared" si="1"/>
        <v>2547213.6323476909</v>
      </c>
    </row>
    <row r="63" spans="1:19" ht="101.25" x14ac:dyDescent="0.25">
      <c r="A63" s="18">
        <v>62</v>
      </c>
      <c r="B63" s="31">
        <v>361823</v>
      </c>
      <c r="C63" s="32" t="s">
        <v>453</v>
      </c>
      <c r="D63" s="32" t="s">
        <v>384</v>
      </c>
      <c r="E63" s="8" t="s">
        <v>9</v>
      </c>
      <c r="F63" s="9">
        <v>3409906.4</v>
      </c>
      <c r="G63" s="9">
        <v>4120041.591287076</v>
      </c>
      <c r="H63" s="9">
        <v>3542653</v>
      </c>
      <c r="I63" s="9">
        <v>3916941.374756</v>
      </c>
      <c r="J63" s="9">
        <v>12200881</v>
      </c>
      <c r="K63" s="9">
        <v>12823125.931</v>
      </c>
      <c r="L63" s="125">
        <v>6953369.6323476918</v>
      </c>
      <c r="M63" s="127">
        <v>4406156.0000000009</v>
      </c>
      <c r="N63" s="127">
        <v>12823125.931</v>
      </c>
      <c r="O63" s="127">
        <v>4406156.0000000009</v>
      </c>
      <c r="P63" s="26">
        <f t="shared" si="3"/>
        <v>5679762.8161738459</v>
      </c>
      <c r="Q63" s="128">
        <v>7</v>
      </c>
      <c r="R63" s="26">
        <f t="shared" si="4"/>
        <v>4406156.0000000009</v>
      </c>
      <c r="S63" s="15">
        <f t="shared" si="1"/>
        <v>2547213.6323476909</v>
      </c>
    </row>
    <row r="64" spans="1:19" ht="101.25" x14ac:dyDescent="0.25">
      <c r="A64" s="18">
        <v>63</v>
      </c>
      <c r="B64" s="31">
        <v>361901</v>
      </c>
      <c r="C64" s="32" t="s">
        <v>454</v>
      </c>
      <c r="D64" s="32" t="s">
        <v>384</v>
      </c>
      <c r="E64" s="8" t="s">
        <v>9</v>
      </c>
      <c r="F64" s="9">
        <v>3409906.4</v>
      </c>
      <c r="G64" s="9">
        <v>4120041.591287076</v>
      </c>
      <c r="H64" s="9">
        <v>3542653</v>
      </c>
      <c r="I64" s="9">
        <v>3916941.374756</v>
      </c>
      <c r="J64" s="9">
        <v>12200881</v>
      </c>
      <c r="K64" s="9">
        <v>12823125.931</v>
      </c>
      <c r="L64" s="125">
        <v>6953369.6323476918</v>
      </c>
      <c r="M64" s="127">
        <v>4406156.0000000009</v>
      </c>
      <c r="N64" s="127">
        <v>12823125.931</v>
      </c>
      <c r="O64" s="127">
        <v>4406156.0000000009</v>
      </c>
      <c r="P64" s="26">
        <f t="shared" si="3"/>
        <v>5679762.8161738459</v>
      </c>
      <c r="Q64" s="128">
        <v>7</v>
      </c>
      <c r="R64" s="26">
        <f t="shared" si="4"/>
        <v>4406156.0000000009</v>
      </c>
      <c r="S64" s="15">
        <f t="shared" si="1"/>
        <v>2547213.6323476909</v>
      </c>
    </row>
    <row r="65" spans="1:19" ht="101.25" x14ac:dyDescent="0.25">
      <c r="A65" s="18">
        <v>64</v>
      </c>
      <c r="B65" s="31">
        <v>361903</v>
      </c>
      <c r="C65" s="32" t="s">
        <v>455</v>
      </c>
      <c r="D65" s="32" t="s">
        <v>384</v>
      </c>
      <c r="E65" s="8" t="s">
        <v>9</v>
      </c>
      <c r="F65" s="9">
        <v>3409906.4</v>
      </c>
      <c r="G65" s="9">
        <v>4120041.591287076</v>
      </c>
      <c r="H65" s="9">
        <v>3542653</v>
      </c>
      <c r="I65" s="9">
        <v>3916941.374756</v>
      </c>
      <c r="J65" s="9">
        <v>12200881</v>
      </c>
      <c r="K65" s="9">
        <v>12823125.931</v>
      </c>
      <c r="L65" s="125">
        <v>6953369.6323476918</v>
      </c>
      <c r="M65" s="127">
        <v>4406156.0000000009</v>
      </c>
      <c r="N65" s="127">
        <v>12823125.931</v>
      </c>
      <c r="O65" s="127">
        <v>4406156.0000000009</v>
      </c>
      <c r="P65" s="26">
        <f t="shared" si="3"/>
        <v>5679762.8161738459</v>
      </c>
      <c r="Q65" s="128">
        <v>7</v>
      </c>
      <c r="R65" s="26">
        <f t="shared" si="4"/>
        <v>4406156.0000000009</v>
      </c>
      <c r="S65" s="15">
        <f t="shared" si="1"/>
        <v>2547213.6323476909</v>
      </c>
    </row>
    <row r="66" spans="1:19" ht="101.25" x14ac:dyDescent="0.25">
      <c r="A66" s="18">
        <v>65</v>
      </c>
      <c r="B66" s="31">
        <v>361905</v>
      </c>
      <c r="C66" s="32" t="s">
        <v>456</v>
      </c>
      <c r="D66" s="32" t="s">
        <v>384</v>
      </c>
      <c r="E66" s="8" t="s">
        <v>9</v>
      </c>
      <c r="F66" s="9">
        <v>3409906.4</v>
      </c>
      <c r="G66" s="9">
        <v>4120041.591287076</v>
      </c>
      <c r="H66" s="9">
        <v>3542653</v>
      </c>
      <c r="I66" s="9">
        <v>3916941.374756</v>
      </c>
      <c r="J66" s="9">
        <v>12200881</v>
      </c>
      <c r="K66" s="9">
        <v>12823125.931</v>
      </c>
      <c r="L66" s="125">
        <v>6953369.6323476918</v>
      </c>
      <c r="M66" s="127">
        <v>4406156.0000000009</v>
      </c>
      <c r="N66" s="127">
        <v>12823125.931</v>
      </c>
      <c r="O66" s="127">
        <v>4406156.0000000009</v>
      </c>
      <c r="P66" s="26">
        <f t="shared" si="3"/>
        <v>5679762.8161738459</v>
      </c>
      <c r="Q66" s="128">
        <v>7</v>
      </c>
      <c r="R66" s="26">
        <f t="shared" si="4"/>
        <v>4406156.0000000009</v>
      </c>
      <c r="S66" s="15">
        <f t="shared" ref="S66:S129" si="5">+L66-O66</f>
        <v>2547213.6323476909</v>
      </c>
    </row>
    <row r="67" spans="1:19" ht="101.25" x14ac:dyDescent="0.25">
      <c r="A67" s="18">
        <v>66</v>
      </c>
      <c r="B67" s="31">
        <v>361907</v>
      </c>
      <c r="C67" s="32" t="s">
        <v>457</v>
      </c>
      <c r="D67" s="32" t="s">
        <v>384</v>
      </c>
      <c r="E67" s="8" t="s">
        <v>9</v>
      </c>
      <c r="F67" s="9">
        <v>3409906.4</v>
      </c>
      <c r="G67" s="9">
        <v>4120041.591287076</v>
      </c>
      <c r="H67" s="9">
        <v>3542653</v>
      </c>
      <c r="I67" s="9">
        <v>3916941.374756</v>
      </c>
      <c r="J67" s="9">
        <v>12200881</v>
      </c>
      <c r="K67" s="9">
        <v>12823125.931</v>
      </c>
      <c r="L67" s="125">
        <v>6953369.6323476918</v>
      </c>
      <c r="M67" s="127">
        <v>4406156.0000000009</v>
      </c>
      <c r="N67" s="127">
        <v>12823125.931</v>
      </c>
      <c r="O67" s="127">
        <v>4406156.0000000009</v>
      </c>
      <c r="P67" s="26">
        <f t="shared" si="3"/>
        <v>5679762.8161738459</v>
      </c>
      <c r="Q67" s="128">
        <v>7</v>
      </c>
      <c r="R67" s="26">
        <f t="shared" si="4"/>
        <v>4406156.0000000009</v>
      </c>
      <c r="S67" s="15">
        <f t="shared" si="5"/>
        <v>2547213.6323476909</v>
      </c>
    </row>
    <row r="68" spans="1:19" ht="101.25" x14ac:dyDescent="0.25">
      <c r="A68" s="18">
        <v>67</v>
      </c>
      <c r="B68" s="31">
        <v>361911</v>
      </c>
      <c r="C68" s="32" t="s">
        <v>458</v>
      </c>
      <c r="D68" s="32" t="s">
        <v>384</v>
      </c>
      <c r="E68" s="8" t="s">
        <v>9</v>
      </c>
      <c r="F68" s="20">
        <v>3409906.4</v>
      </c>
      <c r="G68" s="9">
        <v>4120041.591287076</v>
      </c>
      <c r="H68" s="9">
        <v>3542653</v>
      </c>
      <c r="I68" s="9">
        <v>3916941.374756</v>
      </c>
      <c r="J68" s="9">
        <v>12200881</v>
      </c>
      <c r="K68" s="9">
        <v>12823125.931</v>
      </c>
      <c r="L68" s="125">
        <v>6953369.6323476918</v>
      </c>
      <c r="M68" s="127">
        <v>4406156.0000000009</v>
      </c>
      <c r="N68" s="127">
        <v>12823125.931</v>
      </c>
      <c r="O68" s="127">
        <v>4406156.0000000009</v>
      </c>
      <c r="P68" s="26">
        <f t="shared" si="3"/>
        <v>5679762.8161738459</v>
      </c>
      <c r="Q68" s="128">
        <v>7</v>
      </c>
      <c r="R68" s="26">
        <f t="shared" si="4"/>
        <v>4406156.0000000009</v>
      </c>
      <c r="S68" s="15">
        <f t="shared" si="5"/>
        <v>2547213.6323476909</v>
      </c>
    </row>
    <row r="69" spans="1:19" ht="101.25" x14ac:dyDescent="0.25">
      <c r="A69" s="18">
        <v>68</v>
      </c>
      <c r="B69" s="31">
        <v>361913</v>
      </c>
      <c r="C69" s="32" t="s">
        <v>459</v>
      </c>
      <c r="D69" s="32" t="s">
        <v>384</v>
      </c>
      <c r="E69" s="8" t="s">
        <v>9</v>
      </c>
      <c r="F69" s="9">
        <v>3409906.4</v>
      </c>
      <c r="G69" s="9">
        <v>4120041.591287076</v>
      </c>
      <c r="H69" s="9">
        <v>3542653</v>
      </c>
      <c r="I69" s="9">
        <v>3916941.374756</v>
      </c>
      <c r="J69" s="9">
        <v>12200881</v>
      </c>
      <c r="K69" s="9">
        <v>12823125.931</v>
      </c>
      <c r="L69" s="125">
        <v>6953369.6323476918</v>
      </c>
      <c r="M69" s="127">
        <v>4406156.0000000009</v>
      </c>
      <c r="N69" s="127">
        <v>12823125.931</v>
      </c>
      <c r="O69" s="127">
        <v>4406156.0000000009</v>
      </c>
      <c r="P69" s="26">
        <f t="shared" si="3"/>
        <v>5679762.8161738459</v>
      </c>
      <c r="Q69" s="128">
        <v>7</v>
      </c>
      <c r="R69" s="26">
        <f t="shared" si="4"/>
        <v>4406156.0000000009</v>
      </c>
      <c r="S69" s="15">
        <f t="shared" si="5"/>
        <v>2547213.6323476909</v>
      </c>
    </row>
    <row r="70" spans="1:19" ht="101.25" x14ac:dyDescent="0.25">
      <c r="A70" s="18">
        <v>69</v>
      </c>
      <c r="B70" s="31">
        <v>361915</v>
      </c>
      <c r="C70" s="32" t="s">
        <v>460</v>
      </c>
      <c r="D70" s="32" t="s">
        <v>384</v>
      </c>
      <c r="E70" s="8" t="s">
        <v>9</v>
      </c>
      <c r="F70" s="9">
        <v>3409906.4</v>
      </c>
      <c r="G70" s="9">
        <v>4120041.591287076</v>
      </c>
      <c r="H70" s="9">
        <v>3542653</v>
      </c>
      <c r="I70" s="9">
        <v>3916941.374756</v>
      </c>
      <c r="J70" s="9">
        <v>12200881</v>
      </c>
      <c r="K70" s="9">
        <v>12823125.931</v>
      </c>
      <c r="L70" s="125">
        <v>6953369.6323476918</v>
      </c>
      <c r="M70" s="127">
        <v>4406156.0000000009</v>
      </c>
      <c r="N70" s="127">
        <v>12823125.931</v>
      </c>
      <c r="O70" s="127">
        <v>4406156.0000000009</v>
      </c>
      <c r="P70" s="26">
        <f t="shared" ref="P70:P101" si="6">+AVERAGE(L70,O70)</f>
        <v>5679762.8161738459</v>
      </c>
      <c r="Q70" s="128">
        <v>7</v>
      </c>
      <c r="R70" s="26">
        <f t="shared" si="4"/>
        <v>4406156.0000000009</v>
      </c>
      <c r="S70" s="15">
        <f t="shared" si="5"/>
        <v>2547213.6323476909</v>
      </c>
    </row>
    <row r="71" spans="1:19" ht="101.25" x14ac:dyDescent="0.25">
      <c r="A71" s="18">
        <v>70</v>
      </c>
      <c r="B71" s="31">
        <v>361917</v>
      </c>
      <c r="C71" s="32" t="s">
        <v>461</v>
      </c>
      <c r="D71" s="32" t="s">
        <v>384</v>
      </c>
      <c r="E71" s="8" t="s">
        <v>9</v>
      </c>
      <c r="F71" s="9">
        <v>3409906.4</v>
      </c>
      <c r="G71" s="9">
        <v>4120041.591287076</v>
      </c>
      <c r="H71" s="9">
        <v>3542653</v>
      </c>
      <c r="I71" s="9">
        <v>3916941.374756</v>
      </c>
      <c r="J71" s="9">
        <v>12200881</v>
      </c>
      <c r="K71" s="9">
        <v>12823125.931</v>
      </c>
      <c r="L71" s="125">
        <v>6953369.6323476918</v>
      </c>
      <c r="M71" s="127">
        <v>4406156.0000000009</v>
      </c>
      <c r="N71" s="127">
        <v>12823125.931</v>
      </c>
      <c r="O71" s="127">
        <v>4406156.0000000009</v>
      </c>
      <c r="P71" s="26">
        <f t="shared" si="6"/>
        <v>5679762.8161738459</v>
      </c>
      <c r="Q71" s="128">
        <v>7</v>
      </c>
      <c r="R71" s="26">
        <f t="shared" si="4"/>
        <v>4406156.0000000009</v>
      </c>
      <c r="S71" s="15">
        <f t="shared" si="5"/>
        <v>2547213.6323476909</v>
      </c>
    </row>
    <row r="72" spans="1:19" ht="101.25" x14ac:dyDescent="0.25">
      <c r="A72" s="18">
        <v>71</v>
      </c>
      <c r="B72" s="31">
        <v>361919</v>
      </c>
      <c r="C72" s="32" t="s">
        <v>462</v>
      </c>
      <c r="D72" s="32" t="s">
        <v>384</v>
      </c>
      <c r="E72" s="8" t="s">
        <v>9</v>
      </c>
      <c r="F72" s="20">
        <v>3409906.4</v>
      </c>
      <c r="G72" s="9">
        <v>4120041.591287076</v>
      </c>
      <c r="H72" s="9">
        <v>3542653</v>
      </c>
      <c r="I72" s="9">
        <v>3916941.374756</v>
      </c>
      <c r="J72" s="9">
        <v>12200881</v>
      </c>
      <c r="K72" s="9">
        <v>12823125.931</v>
      </c>
      <c r="L72" s="125">
        <v>6953369.6323476918</v>
      </c>
      <c r="M72" s="127">
        <v>4406156.0000000009</v>
      </c>
      <c r="N72" s="127">
        <v>12823125.931</v>
      </c>
      <c r="O72" s="127">
        <v>4406156.0000000009</v>
      </c>
      <c r="P72" s="26">
        <f t="shared" si="6"/>
        <v>5679762.8161738459</v>
      </c>
      <c r="Q72" s="128">
        <v>7</v>
      </c>
      <c r="R72" s="26">
        <f t="shared" si="4"/>
        <v>4406156.0000000009</v>
      </c>
      <c r="S72" s="15">
        <f t="shared" si="5"/>
        <v>2547213.6323476909</v>
      </c>
    </row>
    <row r="73" spans="1:19" ht="101.25" x14ac:dyDescent="0.25">
      <c r="A73" s="18">
        <v>72</v>
      </c>
      <c r="B73" s="31">
        <v>361921</v>
      </c>
      <c r="C73" s="32" t="s">
        <v>463</v>
      </c>
      <c r="D73" s="32" t="s">
        <v>384</v>
      </c>
      <c r="E73" s="8" t="s">
        <v>9</v>
      </c>
      <c r="F73" s="9">
        <v>3409906.4</v>
      </c>
      <c r="G73" s="9">
        <v>4120041.591287076</v>
      </c>
      <c r="H73" s="9">
        <v>3542653</v>
      </c>
      <c r="I73" s="9">
        <v>3916941.374756</v>
      </c>
      <c r="J73" s="9">
        <v>12200881</v>
      </c>
      <c r="K73" s="9">
        <v>12823125.931</v>
      </c>
      <c r="L73" s="125">
        <v>6953369.6323476918</v>
      </c>
      <c r="M73" s="127">
        <v>4406156.0000000009</v>
      </c>
      <c r="N73" s="127">
        <v>12823125.931</v>
      </c>
      <c r="O73" s="127">
        <v>4406156.0000000009</v>
      </c>
      <c r="P73" s="26">
        <f t="shared" si="6"/>
        <v>5679762.8161738459</v>
      </c>
      <c r="Q73" s="128">
        <v>7</v>
      </c>
      <c r="R73" s="26">
        <f t="shared" si="4"/>
        <v>4406156.0000000009</v>
      </c>
      <c r="S73" s="15">
        <f t="shared" si="5"/>
        <v>2547213.6323476909</v>
      </c>
    </row>
    <row r="74" spans="1:19" ht="101.25" x14ac:dyDescent="0.25">
      <c r="A74" s="18">
        <v>73</v>
      </c>
      <c r="B74" s="31">
        <v>361923</v>
      </c>
      <c r="C74" s="32" t="s">
        <v>464</v>
      </c>
      <c r="D74" s="32" t="s">
        <v>384</v>
      </c>
      <c r="E74" s="8" t="s">
        <v>9</v>
      </c>
      <c r="F74" s="20">
        <v>3409906.4</v>
      </c>
      <c r="G74" s="9">
        <v>4120041.591287076</v>
      </c>
      <c r="H74" s="9">
        <v>3542653</v>
      </c>
      <c r="I74" s="9">
        <v>3916941.374756</v>
      </c>
      <c r="J74" s="9">
        <v>12200881</v>
      </c>
      <c r="K74" s="9">
        <v>12823125.931</v>
      </c>
      <c r="L74" s="125">
        <v>6953369.6323476918</v>
      </c>
      <c r="M74" s="127">
        <v>4406156.0000000009</v>
      </c>
      <c r="N74" s="127">
        <v>12823125.931</v>
      </c>
      <c r="O74" s="127">
        <v>4406156.0000000009</v>
      </c>
      <c r="P74" s="26">
        <f t="shared" si="6"/>
        <v>5679762.8161738459</v>
      </c>
      <c r="Q74" s="128">
        <v>7</v>
      </c>
      <c r="R74" s="26">
        <f t="shared" si="4"/>
        <v>4406156.0000000009</v>
      </c>
      <c r="S74" s="15">
        <f t="shared" si="5"/>
        <v>2547213.6323476909</v>
      </c>
    </row>
    <row r="75" spans="1:19" ht="56.25" x14ac:dyDescent="0.25">
      <c r="A75" s="18">
        <v>74</v>
      </c>
      <c r="B75" s="31">
        <v>363201</v>
      </c>
      <c r="C75" s="32" t="s">
        <v>465</v>
      </c>
      <c r="D75" s="48" t="s">
        <v>1322</v>
      </c>
      <c r="E75" s="8" t="s">
        <v>9</v>
      </c>
      <c r="F75" s="20">
        <v>3990318</v>
      </c>
      <c r="G75" s="9">
        <v>4821327.6829127809</v>
      </c>
      <c r="H75" s="9">
        <v>4145658</v>
      </c>
      <c r="I75" s="9">
        <v>4583655.0590159995</v>
      </c>
      <c r="J75" s="9" t="s">
        <v>9</v>
      </c>
      <c r="K75" s="9" t="s">
        <v>9</v>
      </c>
      <c r="L75" s="125">
        <v>4583655.0590159995</v>
      </c>
      <c r="M75" s="127">
        <v>5156140.0000000009</v>
      </c>
      <c r="N75" s="127" t="s">
        <v>1295</v>
      </c>
      <c r="O75" s="127">
        <v>5156140.0000000009</v>
      </c>
      <c r="P75" s="26">
        <f t="shared" si="6"/>
        <v>4869897.5295080002</v>
      </c>
      <c r="Q75" s="128">
        <v>5</v>
      </c>
      <c r="R75" s="26">
        <f>+P75</f>
        <v>4869897.5295080002</v>
      </c>
      <c r="S75" s="134">
        <f t="shared" si="5"/>
        <v>-572484.94098400138</v>
      </c>
    </row>
    <row r="76" spans="1:19" ht="45" x14ac:dyDescent="0.25">
      <c r="A76" s="18">
        <v>75</v>
      </c>
      <c r="B76" s="31">
        <v>369103</v>
      </c>
      <c r="C76" s="32" t="s">
        <v>466</v>
      </c>
      <c r="D76" s="32" t="s">
        <v>1324</v>
      </c>
      <c r="E76" s="8" t="s">
        <v>9</v>
      </c>
      <c r="F76" s="20">
        <v>6332191</v>
      </c>
      <c r="G76" s="9">
        <v>7650910.9704517694</v>
      </c>
      <c r="H76" s="9">
        <v>6578702</v>
      </c>
      <c r="I76" s="9">
        <v>7273755.0237039998</v>
      </c>
      <c r="J76" s="9" t="s">
        <v>9</v>
      </c>
      <c r="K76" s="9" t="s">
        <v>9</v>
      </c>
      <c r="L76" s="125">
        <v>7273755.0237039998</v>
      </c>
      <c r="M76" s="127">
        <v>8182225.5780000007</v>
      </c>
      <c r="N76" s="127" t="s">
        <v>1295</v>
      </c>
      <c r="O76" s="127">
        <v>8182225.5780000007</v>
      </c>
      <c r="P76" s="26">
        <f t="shared" si="6"/>
        <v>7727990.3008520007</v>
      </c>
      <c r="Q76" s="128">
        <v>6</v>
      </c>
      <c r="R76" s="26">
        <f>+O76</f>
        <v>8182225.5780000007</v>
      </c>
      <c r="S76" s="134">
        <f t="shared" si="5"/>
        <v>-908470.55429600086</v>
      </c>
    </row>
    <row r="77" spans="1:19" ht="191.25" x14ac:dyDescent="0.25">
      <c r="A77" s="18">
        <v>76</v>
      </c>
      <c r="B77" s="27">
        <v>369203</v>
      </c>
      <c r="C77" s="35" t="s">
        <v>467</v>
      </c>
      <c r="D77" s="32" t="s">
        <v>468</v>
      </c>
      <c r="E77" s="8" t="s">
        <v>9</v>
      </c>
      <c r="F77" s="20">
        <v>11316000</v>
      </c>
      <c r="G77" s="9">
        <v>13672630.617369602</v>
      </c>
      <c r="H77" s="9">
        <v>11020800</v>
      </c>
      <c r="I77" s="9">
        <v>12185169.5616</v>
      </c>
      <c r="J77" s="9">
        <v>12673920</v>
      </c>
      <c r="K77" s="9">
        <v>13320289.92</v>
      </c>
      <c r="L77" s="125">
        <v>13059363.366323201</v>
      </c>
      <c r="M77" s="127">
        <v>12853000</v>
      </c>
      <c r="N77" s="127">
        <v>13320289.92</v>
      </c>
      <c r="O77" s="127">
        <v>12853000</v>
      </c>
      <c r="P77" s="26">
        <f t="shared" si="6"/>
        <v>12956181.683161601</v>
      </c>
      <c r="Q77" s="128">
        <v>7</v>
      </c>
      <c r="R77" s="26">
        <f>+O77</f>
        <v>12853000</v>
      </c>
      <c r="S77" s="15">
        <f t="shared" si="5"/>
        <v>206363.36632320099</v>
      </c>
    </row>
    <row r="78" spans="1:19" x14ac:dyDescent="0.25">
      <c r="A78" s="18">
        <v>77</v>
      </c>
      <c r="B78" s="31">
        <v>370101</v>
      </c>
      <c r="C78" s="32" t="s">
        <v>15</v>
      </c>
      <c r="D78" s="30" t="s">
        <v>14</v>
      </c>
      <c r="E78" s="8" t="s">
        <v>9</v>
      </c>
      <c r="F78" s="20" t="s">
        <v>9</v>
      </c>
      <c r="G78" s="9" t="s">
        <v>9</v>
      </c>
      <c r="H78" s="9">
        <v>416218</v>
      </c>
      <c r="I78" s="9">
        <v>460192.26413599995</v>
      </c>
      <c r="J78" s="9">
        <v>407163</v>
      </c>
      <c r="K78" s="9">
        <v>427928.31299999997</v>
      </c>
      <c r="L78" s="125">
        <v>427928.31299999997</v>
      </c>
      <c r="M78" s="127">
        <v>517669.32300000009</v>
      </c>
      <c r="N78" s="127">
        <v>427928.31299999997</v>
      </c>
      <c r="O78" s="127">
        <v>427928.31299999997</v>
      </c>
      <c r="P78" s="26">
        <f t="shared" si="6"/>
        <v>427928.31299999997</v>
      </c>
      <c r="Q78" s="128">
        <v>4</v>
      </c>
      <c r="R78" s="26">
        <f>+P78</f>
        <v>427928.31299999997</v>
      </c>
      <c r="S78" s="15">
        <f t="shared" si="5"/>
        <v>0</v>
      </c>
    </row>
    <row r="79" spans="1:19" x14ac:dyDescent="0.25">
      <c r="A79" s="18">
        <v>78</v>
      </c>
      <c r="B79" s="31">
        <v>370102</v>
      </c>
      <c r="C79" s="32" t="s">
        <v>469</v>
      </c>
      <c r="D79" s="30" t="s">
        <v>14</v>
      </c>
      <c r="E79" s="8" t="s">
        <v>9</v>
      </c>
      <c r="F79" s="9" t="s">
        <v>9</v>
      </c>
      <c r="G79" s="9" t="s">
        <v>9</v>
      </c>
      <c r="H79" s="9">
        <v>416218</v>
      </c>
      <c r="I79" s="9">
        <v>460192.26413599995</v>
      </c>
      <c r="J79" s="9">
        <v>595490</v>
      </c>
      <c r="K79" s="9">
        <v>625859.99</v>
      </c>
      <c r="L79" s="125">
        <v>543026.12706799991</v>
      </c>
      <c r="M79" s="127">
        <v>517669.32300000009</v>
      </c>
      <c r="N79" s="127">
        <v>625859.99</v>
      </c>
      <c r="O79" s="127">
        <v>517669.32300000009</v>
      </c>
      <c r="P79" s="26">
        <f t="shared" si="6"/>
        <v>530347.725034</v>
      </c>
      <c r="Q79" s="128">
        <v>7</v>
      </c>
      <c r="R79" s="26">
        <f t="shared" ref="R79:R87" si="7">+O79</f>
        <v>517669.32300000009</v>
      </c>
      <c r="S79" s="15">
        <f t="shared" si="5"/>
        <v>25356.804067999823</v>
      </c>
    </row>
    <row r="80" spans="1:19" x14ac:dyDescent="0.25">
      <c r="A80" s="18">
        <v>79</v>
      </c>
      <c r="B80" s="31">
        <v>371202</v>
      </c>
      <c r="C80" s="32" t="s">
        <v>470</v>
      </c>
      <c r="D80" s="30" t="s">
        <v>14</v>
      </c>
      <c r="E80" s="8" t="s">
        <v>9</v>
      </c>
      <c r="F80" s="9" t="s">
        <v>9</v>
      </c>
      <c r="G80" s="9" t="s">
        <v>9</v>
      </c>
      <c r="H80" s="9">
        <v>840356</v>
      </c>
      <c r="I80" s="9">
        <v>929141.29211199994</v>
      </c>
      <c r="J80" s="9">
        <v>959030</v>
      </c>
      <c r="K80" s="9">
        <v>1007940.5299999999</v>
      </c>
      <c r="L80" s="125">
        <v>968540.91105599992</v>
      </c>
      <c r="M80" s="127">
        <v>1045188.3000000002</v>
      </c>
      <c r="N80" s="127">
        <v>1007940.5299999999</v>
      </c>
      <c r="O80" s="127">
        <v>1007940.5299999999</v>
      </c>
      <c r="P80" s="26">
        <f t="shared" si="6"/>
        <v>988240.72052799992</v>
      </c>
      <c r="Q80" s="128">
        <v>6</v>
      </c>
      <c r="R80" s="26">
        <f t="shared" si="7"/>
        <v>1007940.5299999999</v>
      </c>
      <c r="S80" s="134">
        <f t="shared" si="5"/>
        <v>-39399.618943999987</v>
      </c>
    </row>
    <row r="81" spans="1:19" ht="225" x14ac:dyDescent="0.25">
      <c r="A81" s="18">
        <v>80</v>
      </c>
      <c r="B81" s="27">
        <v>372101</v>
      </c>
      <c r="C81" s="35" t="s">
        <v>471</v>
      </c>
      <c r="D81" s="32" t="s">
        <v>472</v>
      </c>
      <c r="E81" s="8" t="s">
        <v>9</v>
      </c>
      <c r="F81" s="9">
        <v>10890500</v>
      </c>
      <c r="G81" s="9">
        <v>13158517.474236801</v>
      </c>
      <c r="H81" s="9">
        <v>10606400</v>
      </c>
      <c r="I81" s="9">
        <v>11726987.3728</v>
      </c>
      <c r="J81" s="9">
        <v>12197360</v>
      </c>
      <c r="K81" s="9">
        <v>12819425.359999999</v>
      </c>
      <c r="L81" s="125">
        <v>12568310.069012268</v>
      </c>
      <c r="M81" s="127">
        <v>12370000</v>
      </c>
      <c r="N81" s="127">
        <v>12819425.359999999</v>
      </c>
      <c r="O81" s="127">
        <v>12370000</v>
      </c>
      <c r="P81" s="26">
        <f t="shared" si="6"/>
        <v>12469155.034506135</v>
      </c>
      <c r="Q81" s="128">
        <v>7</v>
      </c>
      <c r="R81" s="26">
        <f t="shared" si="7"/>
        <v>12370000</v>
      </c>
      <c r="S81" s="15">
        <f t="shared" si="5"/>
        <v>198310.06901226752</v>
      </c>
    </row>
    <row r="82" spans="1:19" ht="101.25" x14ac:dyDescent="0.25">
      <c r="A82" s="18">
        <v>81</v>
      </c>
      <c r="B82" s="31">
        <v>372102</v>
      </c>
      <c r="C82" s="32" t="s">
        <v>473</v>
      </c>
      <c r="D82" s="32" t="s">
        <v>474</v>
      </c>
      <c r="E82" s="8" t="s">
        <v>9</v>
      </c>
      <c r="F82" s="9">
        <v>2181000</v>
      </c>
      <c r="G82" s="9">
        <v>2635207.4387135999</v>
      </c>
      <c r="H82" s="9">
        <v>1904000</v>
      </c>
      <c r="I82" s="9">
        <v>2105161.4079999998</v>
      </c>
      <c r="J82" s="9">
        <v>2717500</v>
      </c>
      <c r="K82" s="9">
        <v>2856092.5</v>
      </c>
      <c r="L82" s="125">
        <v>2532153.7822378664</v>
      </c>
      <c r="M82" s="127">
        <v>2220000</v>
      </c>
      <c r="N82" s="127">
        <v>2856092.5</v>
      </c>
      <c r="O82" s="127">
        <v>2220000</v>
      </c>
      <c r="P82" s="26">
        <f t="shared" si="6"/>
        <v>2376076.8911189334</v>
      </c>
      <c r="Q82" s="128">
        <v>7</v>
      </c>
      <c r="R82" s="26">
        <f t="shared" si="7"/>
        <v>2220000</v>
      </c>
      <c r="S82" s="15">
        <f t="shared" si="5"/>
        <v>312153.78223786643</v>
      </c>
    </row>
    <row r="83" spans="1:19" ht="225" x14ac:dyDescent="0.25">
      <c r="A83" s="18">
        <v>82</v>
      </c>
      <c r="B83" s="27">
        <v>372201</v>
      </c>
      <c r="C83" s="35" t="s">
        <v>475</v>
      </c>
      <c r="D83" s="32" t="s">
        <v>476</v>
      </c>
      <c r="E83" s="8" t="s">
        <v>9</v>
      </c>
      <c r="F83" s="9" t="s">
        <v>9</v>
      </c>
      <c r="G83" s="9" t="s">
        <v>9</v>
      </c>
      <c r="H83" s="9">
        <v>10976000</v>
      </c>
      <c r="I83" s="9">
        <v>12135636.352</v>
      </c>
      <c r="J83" s="9">
        <v>12622400</v>
      </c>
      <c r="K83" s="9">
        <v>13266142.399999999</v>
      </c>
      <c r="L83" s="125">
        <v>12700889.375999998</v>
      </c>
      <c r="M83" s="127">
        <v>12801000</v>
      </c>
      <c r="N83" s="127">
        <v>13266142.399999999</v>
      </c>
      <c r="O83" s="127">
        <v>12801000</v>
      </c>
      <c r="P83" s="26">
        <f t="shared" si="6"/>
        <v>12750944.687999999</v>
      </c>
      <c r="Q83" s="128">
        <v>6</v>
      </c>
      <c r="R83" s="26">
        <f t="shared" si="7"/>
        <v>12801000</v>
      </c>
      <c r="S83" s="134">
        <f t="shared" si="5"/>
        <v>-100110.6240000017</v>
      </c>
    </row>
    <row r="84" spans="1:19" ht="168.75" x14ac:dyDescent="0.25">
      <c r="A84" s="18">
        <v>83</v>
      </c>
      <c r="B84" s="27">
        <v>372202</v>
      </c>
      <c r="C84" s="35" t="s">
        <v>477</v>
      </c>
      <c r="D84" s="32" t="s">
        <v>478</v>
      </c>
      <c r="E84" s="8" t="s">
        <v>9</v>
      </c>
      <c r="F84" s="9">
        <v>2047000</v>
      </c>
      <c r="G84" s="9">
        <v>2473301.0669632</v>
      </c>
      <c r="H84" s="9">
        <v>1993600</v>
      </c>
      <c r="I84" s="9">
        <v>2204227.8272000002</v>
      </c>
      <c r="J84" s="9">
        <v>2292640</v>
      </c>
      <c r="K84" s="9">
        <v>2409564.6399999997</v>
      </c>
      <c r="L84" s="125">
        <v>2362364.5113877333</v>
      </c>
      <c r="M84" s="127">
        <v>2325000</v>
      </c>
      <c r="N84" s="127">
        <v>2409564.6399999997</v>
      </c>
      <c r="O84" s="127">
        <v>2325000</v>
      </c>
      <c r="P84" s="26">
        <f t="shared" si="6"/>
        <v>2343682.2556938669</v>
      </c>
      <c r="Q84" s="128">
        <v>7</v>
      </c>
      <c r="R84" s="26">
        <f t="shared" si="7"/>
        <v>2325000</v>
      </c>
      <c r="S84" s="15">
        <f t="shared" si="5"/>
        <v>37364.511387733277</v>
      </c>
    </row>
    <row r="85" spans="1:19" ht="202.5" x14ac:dyDescent="0.25">
      <c r="A85" s="18">
        <v>84</v>
      </c>
      <c r="B85" s="27">
        <v>372301</v>
      </c>
      <c r="C85" s="35" t="s">
        <v>479</v>
      </c>
      <c r="D85" s="32" t="s">
        <v>480</v>
      </c>
      <c r="E85" s="8" t="s">
        <v>9</v>
      </c>
      <c r="F85" s="9">
        <v>10890500</v>
      </c>
      <c r="G85" s="9">
        <v>13158517.474236801</v>
      </c>
      <c r="H85" s="9">
        <v>10606400</v>
      </c>
      <c r="I85" s="9">
        <v>11726987.3728</v>
      </c>
      <c r="J85" s="9">
        <v>12197360</v>
      </c>
      <c r="K85" s="9">
        <v>12819425.359999999</v>
      </c>
      <c r="L85" s="125">
        <v>12568310.069012268</v>
      </c>
      <c r="M85" s="127">
        <v>12370000</v>
      </c>
      <c r="N85" s="127">
        <v>12819425.359999999</v>
      </c>
      <c r="O85" s="127">
        <v>12370000</v>
      </c>
      <c r="P85" s="26">
        <f t="shared" si="6"/>
        <v>12469155.034506135</v>
      </c>
      <c r="Q85" s="128">
        <v>7</v>
      </c>
      <c r="R85" s="26">
        <f t="shared" si="7"/>
        <v>12370000</v>
      </c>
      <c r="S85" s="15">
        <f t="shared" si="5"/>
        <v>198310.06901226752</v>
      </c>
    </row>
    <row r="86" spans="1:19" ht="146.25" x14ac:dyDescent="0.25">
      <c r="A86" s="18">
        <v>85</v>
      </c>
      <c r="B86" s="27">
        <v>372302</v>
      </c>
      <c r="C86" s="35" t="s">
        <v>481</v>
      </c>
      <c r="D86" s="32" t="s">
        <v>59</v>
      </c>
      <c r="E86" s="8" t="s">
        <v>9</v>
      </c>
      <c r="F86" s="20">
        <v>5014000</v>
      </c>
      <c r="G86" s="9">
        <v>6058198.1190784005</v>
      </c>
      <c r="H86" s="9">
        <v>4883200</v>
      </c>
      <c r="I86" s="9">
        <v>5399119.8464000002</v>
      </c>
      <c r="J86" s="9">
        <v>5615680</v>
      </c>
      <c r="K86" s="9">
        <v>5902079.6799999997</v>
      </c>
      <c r="L86" s="125">
        <v>5786465.8818261335</v>
      </c>
      <c r="M86" s="127">
        <v>5695000</v>
      </c>
      <c r="N86" s="127">
        <v>5902079.6799999997</v>
      </c>
      <c r="O86" s="127">
        <v>5695000</v>
      </c>
      <c r="P86" s="26">
        <f t="shared" si="6"/>
        <v>5740732.9409130663</v>
      </c>
      <c r="Q86" s="128">
        <v>7</v>
      </c>
      <c r="R86" s="26">
        <f t="shared" si="7"/>
        <v>5695000</v>
      </c>
      <c r="S86" s="15">
        <f t="shared" si="5"/>
        <v>91465.881826133467</v>
      </c>
    </row>
    <row r="87" spans="1:19" ht="213.75" x14ac:dyDescent="0.25">
      <c r="A87" s="18">
        <v>86</v>
      </c>
      <c r="B87" s="27">
        <v>372401</v>
      </c>
      <c r="C87" s="35" t="s">
        <v>482</v>
      </c>
      <c r="D87" s="32" t="s">
        <v>483</v>
      </c>
      <c r="E87" s="8" t="s">
        <v>9</v>
      </c>
      <c r="F87" s="9">
        <v>10948000</v>
      </c>
      <c r="G87" s="9">
        <v>13227992.2233088</v>
      </c>
      <c r="H87" s="9">
        <v>10662400</v>
      </c>
      <c r="I87" s="9">
        <v>11788903.8848</v>
      </c>
      <c r="J87" s="9">
        <v>12261760</v>
      </c>
      <c r="K87" s="9">
        <v>12887109.76</v>
      </c>
      <c r="L87" s="125">
        <v>12634668.622702934</v>
      </c>
      <c r="M87" s="127">
        <v>12436000</v>
      </c>
      <c r="N87" s="127">
        <v>12887109.76</v>
      </c>
      <c r="O87" s="127">
        <v>12436000</v>
      </c>
      <c r="P87" s="26">
        <f t="shared" si="6"/>
        <v>12535334.311351467</v>
      </c>
      <c r="Q87" s="128">
        <v>7</v>
      </c>
      <c r="R87" s="26">
        <f t="shared" si="7"/>
        <v>12436000</v>
      </c>
      <c r="S87" s="15">
        <f t="shared" si="5"/>
        <v>198668.62270293385</v>
      </c>
    </row>
    <row r="88" spans="1:19" ht="45" x14ac:dyDescent="0.25">
      <c r="A88" s="18">
        <v>87</v>
      </c>
      <c r="B88" s="31">
        <v>372402</v>
      </c>
      <c r="C88" s="32" t="s">
        <v>484</v>
      </c>
      <c r="D88" s="32" t="s">
        <v>1324</v>
      </c>
      <c r="E88" s="8" t="s">
        <v>9</v>
      </c>
      <c r="F88" s="20">
        <v>805953</v>
      </c>
      <c r="G88" s="9">
        <v>973797.95545783674</v>
      </c>
      <c r="H88" s="9">
        <v>837329</v>
      </c>
      <c r="I88" s="9">
        <v>925794.48350799992</v>
      </c>
      <c r="J88" s="9" t="s">
        <v>9</v>
      </c>
      <c r="K88" s="9" t="s">
        <v>9</v>
      </c>
      <c r="L88" s="125">
        <v>925794.48350799992</v>
      </c>
      <c r="M88" s="127">
        <v>1041423.0950000001</v>
      </c>
      <c r="N88" s="127" t="s">
        <v>1295</v>
      </c>
      <c r="O88" s="127">
        <v>1041423.0950000001</v>
      </c>
      <c r="P88" s="26">
        <f t="shared" si="6"/>
        <v>983608.78925399994</v>
      </c>
      <c r="Q88" s="128">
        <v>5</v>
      </c>
      <c r="R88" s="26">
        <f>+P88</f>
        <v>983608.78925399994</v>
      </c>
      <c r="S88" s="134">
        <f t="shared" si="5"/>
        <v>-115628.61149200017</v>
      </c>
    </row>
    <row r="89" spans="1:19" ht="45" x14ac:dyDescent="0.25">
      <c r="A89" s="18">
        <v>88</v>
      </c>
      <c r="B89" s="31">
        <v>372501</v>
      </c>
      <c r="C89" s="32" t="s">
        <v>485</v>
      </c>
      <c r="D89" s="32" t="s">
        <v>1324</v>
      </c>
      <c r="E89" s="8" t="s">
        <v>9</v>
      </c>
      <c r="F89" s="20">
        <v>580677</v>
      </c>
      <c r="G89" s="9">
        <v>701606.76290229126</v>
      </c>
      <c r="H89" s="9">
        <v>603283</v>
      </c>
      <c r="I89" s="9">
        <v>667021.05551600002</v>
      </c>
      <c r="J89" s="9" t="s">
        <v>9</v>
      </c>
      <c r="K89" s="9" t="s">
        <v>9</v>
      </c>
      <c r="L89" s="125">
        <v>667021.05551600002</v>
      </c>
      <c r="M89" s="127">
        <v>750330.46000000008</v>
      </c>
      <c r="N89" s="127" t="s">
        <v>1295</v>
      </c>
      <c r="O89" s="127">
        <v>750330.46000000008</v>
      </c>
      <c r="P89" s="26">
        <f t="shared" si="6"/>
        <v>708675.75775800005</v>
      </c>
      <c r="Q89" s="128">
        <v>5</v>
      </c>
      <c r="R89" s="26">
        <f>+P89</f>
        <v>708675.75775800005</v>
      </c>
      <c r="S89" s="134">
        <f t="shared" si="5"/>
        <v>-83309.404484000057</v>
      </c>
    </row>
    <row r="90" spans="1:19" x14ac:dyDescent="0.25">
      <c r="A90" s="18">
        <v>89</v>
      </c>
      <c r="B90" s="31">
        <v>372601</v>
      </c>
      <c r="C90" s="32" t="s">
        <v>486</v>
      </c>
      <c r="D90" s="30" t="s">
        <v>14</v>
      </c>
      <c r="E90" s="8" t="s">
        <v>9</v>
      </c>
      <c r="F90" s="20">
        <v>627236.67000000004</v>
      </c>
      <c r="G90" s="9">
        <v>757862.78707838047</v>
      </c>
      <c r="H90" s="9">
        <v>651655</v>
      </c>
      <c r="I90" s="9">
        <v>720503.65405999997</v>
      </c>
      <c r="J90" s="9">
        <v>743680</v>
      </c>
      <c r="K90" s="9">
        <v>781607.67999999993</v>
      </c>
      <c r="L90" s="125">
        <v>753324.70704612683</v>
      </c>
      <c r="M90" s="127">
        <v>810492.22000000009</v>
      </c>
      <c r="N90" s="127">
        <v>781607.67999999993</v>
      </c>
      <c r="O90" s="127">
        <v>781607.67999999993</v>
      </c>
      <c r="P90" s="26">
        <f t="shared" si="6"/>
        <v>767466.19352306332</v>
      </c>
      <c r="Q90" s="128">
        <v>6</v>
      </c>
      <c r="R90" s="26">
        <f>+O90</f>
        <v>781607.67999999993</v>
      </c>
      <c r="S90" s="134">
        <f t="shared" si="5"/>
        <v>-28282.972953873104</v>
      </c>
    </row>
    <row r="91" spans="1:19" x14ac:dyDescent="0.25">
      <c r="A91" s="18">
        <v>90</v>
      </c>
      <c r="B91" s="39">
        <v>372602</v>
      </c>
      <c r="C91" s="29" t="s">
        <v>279</v>
      </c>
      <c r="D91" s="35" t="s">
        <v>14</v>
      </c>
      <c r="E91" s="8" t="s">
        <v>9</v>
      </c>
      <c r="F91" s="9">
        <v>576650</v>
      </c>
      <c r="G91" s="9">
        <v>696741.11395423999</v>
      </c>
      <c r="H91" s="9" t="s">
        <v>9</v>
      </c>
      <c r="I91" s="9" t="s">
        <v>9</v>
      </c>
      <c r="J91" s="9" t="s">
        <v>9</v>
      </c>
      <c r="K91" s="9" t="s">
        <v>9</v>
      </c>
      <c r="L91" s="125">
        <v>696741.11395423999</v>
      </c>
      <c r="M91" s="127" t="s">
        <v>1295</v>
      </c>
      <c r="N91" s="127">
        <v>1859149.9999999998</v>
      </c>
      <c r="O91" s="127">
        <v>1859149.9999999998</v>
      </c>
      <c r="P91" s="26">
        <f t="shared" si="6"/>
        <v>1277945.5569771198</v>
      </c>
      <c r="Q91" s="18">
        <v>3</v>
      </c>
      <c r="R91" s="26">
        <f>+L91</f>
        <v>696741.11395423999</v>
      </c>
      <c r="S91" s="134">
        <f t="shared" si="5"/>
        <v>-1162408.8860457598</v>
      </c>
    </row>
    <row r="92" spans="1:19" x14ac:dyDescent="0.25">
      <c r="A92" s="18">
        <v>91</v>
      </c>
      <c r="B92" s="31">
        <v>372701</v>
      </c>
      <c r="C92" s="32" t="s">
        <v>487</v>
      </c>
      <c r="D92" s="30" t="s">
        <v>14</v>
      </c>
      <c r="E92" s="8" t="s">
        <v>9</v>
      </c>
      <c r="F92" s="20" t="s">
        <v>9</v>
      </c>
      <c r="G92" s="9" t="s">
        <v>9</v>
      </c>
      <c r="H92" s="9">
        <v>750102</v>
      </c>
      <c r="I92" s="9">
        <v>829351.77650399995</v>
      </c>
      <c r="J92" s="9">
        <v>856030</v>
      </c>
      <c r="K92" s="9">
        <v>899687.52999999991</v>
      </c>
      <c r="L92" s="125">
        <v>864519.65325199999</v>
      </c>
      <c r="M92" s="127">
        <v>932935.26000000013</v>
      </c>
      <c r="N92" s="127">
        <v>899687.52999999991</v>
      </c>
      <c r="O92" s="127">
        <v>899687.52999999991</v>
      </c>
      <c r="P92" s="26">
        <f t="shared" si="6"/>
        <v>882103.59162599989</v>
      </c>
      <c r="Q92" s="128">
        <v>6</v>
      </c>
      <c r="R92" s="26">
        <f>+O92</f>
        <v>899687.52999999991</v>
      </c>
      <c r="S92" s="134">
        <f t="shared" si="5"/>
        <v>-35167.876747999922</v>
      </c>
    </row>
    <row r="93" spans="1:19" x14ac:dyDescent="0.25">
      <c r="A93" s="18">
        <v>92</v>
      </c>
      <c r="B93" s="39">
        <v>372801</v>
      </c>
      <c r="C93" s="29" t="s">
        <v>488</v>
      </c>
      <c r="D93" s="35" t="s">
        <v>14</v>
      </c>
      <c r="E93" s="8" t="s">
        <v>9</v>
      </c>
      <c r="F93" s="20">
        <v>36500000</v>
      </c>
      <c r="G93" s="9">
        <v>44101362.454399996</v>
      </c>
      <c r="H93" s="9" t="s">
        <v>9</v>
      </c>
      <c r="I93" s="9" t="s">
        <v>9</v>
      </c>
      <c r="J93" s="9" t="s">
        <v>9</v>
      </c>
      <c r="K93" s="9" t="s">
        <v>9</v>
      </c>
      <c r="L93" s="125">
        <v>44101362.454399996</v>
      </c>
      <c r="M93" s="127" t="s">
        <v>1295</v>
      </c>
      <c r="N93" s="127">
        <v>8893339.3000000007</v>
      </c>
      <c r="O93" s="127">
        <v>8893339.3000000007</v>
      </c>
      <c r="P93" s="26">
        <f t="shared" si="6"/>
        <v>26497350.8772</v>
      </c>
      <c r="Q93" s="18">
        <v>8</v>
      </c>
      <c r="R93" s="26">
        <f>+L93</f>
        <v>44101362.454399996</v>
      </c>
      <c r="S93" s="15">
        <f t="shared" si="5"/>
        <v>35208023.154399991</v>
      </c>
    </row>
    <row r="94" spans="1:19" ht="101.25" x14ac:dyDescent="0.25">
      <c r="A94" s="18">
        <v>93</v>
      </c>
      <c r="B94" s="39">
        <v>372802</v>
      </c>
      <c r="C94" s="29" t="s">
        <v>489</v>
      </c>
      <c r="D94" s="30" t="s">
        <v>280</v>
      </c>
      <c r="E94" s="8" t="s">
        <v>9</v>
      </c>
      <c r="F94" s="20">
        <v>45124645</v>
      </c>
      <c r="G94" s="9">
        <v>54522145.884140514</v>
      </c>
      <c r="H94" s="9" t="s">
        <v>9</v>
      </c>
      <c r="I94" s="9" t="s">
        <v>9</v>
      </c>
      <c r="J94" s="9" t="s">
        <v>9</v>
      </c>
      <c r="K94" s="9" t="s">
        <v>9</v>
      </c>
      <c r="L94" s="125">
        <v>54522145.884140514</v>
      </c>
      <c r="M94" s="127" t="s">
        <v>1295</v>
      </c>
      <c r="N94" s="127">
        <v>10257475.028599998</v>
      </c>
      <c r="O94" s="127">
        <v>10257475.028599998</v>
      </c>
      <c r="P94" s="26">
        <f t="shared" si="6"/>
        <v>32389810.456370257</v>
      </c>
      <c r="Q94" s="18">
        <v>2</v>
      </c>
      <c r="R94" s="26">
        <f>+O94</f>
        <v>10257475.028599998</v>
      </c>
      <c r="S94" s="15">
        <f t="shared" si="5"/>
        <v>44264670.855540514</v>
      </c>
    </row>
    <row r="95" spans="1:19" ht="22.5" x14ac:dyDescent="0.25">
      <c r="A95" s="18">
        <v>94</v>
      </c>
      <c r="B95" s="31">
        <v>373104</v>
      </c>
      <c r="C95" s="32" t="s">
        <v>490</v>
      </c>
      <c r="D95" s="32" t="s">
        <v>491</v>
      </c>
      <c r="E95" s="8" t="s">
        <v>9</v>
      </c>
      <c r="F95" s="20" t="s">
        <v>9</v>
      </c>
      <c r="G95" s="9" t="s">
        <v>9</v>
      </c>
      <c r="H95" s="9">
        <v>1540046</v>
      </c>
      <c r="I95" s="9">
        <v>1702754.9399919999</v>
      </c>
      <c r="J95" s="9">
        <v>1757529</v>
      </c>
      <c r="K95" s="9">
        <v>1847162.9789999998</v>
      </c>
      <c r="L95" s="125">
        <v>1774958.9594959999</v>
      </c>
      <c r="M95" s="127">
        <v>1915424.4900000002</v>
      </c>
      <c r="N95" s="127">
        <v>1847162.9789999998</v>
      </c>
      <c r="O95" s="127">
        <v>1847162.9789999998</v>
      </c>
      <c r="P95" s="26">
        <f t="shared" si="6"/>
        <v>1811060.9692479998</v>
      </c>
      <c r="Q95" s="128">
        <v>6</v>
      </c>
      <c r="R95" s="26">
        <f>+O95</f>
        <v>1847162.9789999998</v>
      </c>
      <c r="S95" s="134">
        <f t="shared" si="5"/>
        <v>-72204.019503999967</v>
      </c>
    </row>
    <row r="96" spans="1:19" x14ac:dyDescent="0.25">
      <c r="A96" s="18">
        <v>95</v>
      </c>
      <c r="B96" s="39">
        <v>373105</v>
      </c>
      <c r="C96" s="29" t="s">
        <v>492</v>
      </c>
      <c r="D96" s="35" t="s">
        <v>14</v>
      </c>
      <c r="E96" s="8" t="s">
        <v>9</v>
      </c>
      <c r="F96" s="20">
        <v>1362789</v>
      </c>
      <c r="G96" s="9">
        <v>1646598.6750101184</v>
      </c>
      <c r="H96" s="9" t="s">
        <v>9</v>
      </c>
      <c r="I96" s="9" t="s">
        <v>9</v>
      </c>
      <c r="J96" s="9" t="s">
        <v>9</v>
      </c>
      <c r="K96" s="9" t="s">
        <v>9</v>
      </c>
      <c r="L96" s="125">
        <v>1646598.6750101184</v>
      </c>
      <c r="M96" s="127" t="s">
        <v>1295</v>
      </c>
      <c r="N96" s="127">
        <v>16329970.199999999</v>
      </c>
      <c r="O96" s="127">
        <v>16329970.199999999</v>
      </c>
      <c r="P96" s="26">
        <f t="shared" si="6"/>
        <v>8988284.4375050589</v>
      </c>
      <c r="Q96" s="18">
        <v>3</v>
      </c>
      <c r="R96" s="26">
        <f>+L96</f>
        <v>1646598.6750101184</v>
      </c>
      <c r="S96" s="134">
        <f t="shared" si="5"/>
        <v>-14683371.524989881</v>
      </c>
    </row>
    <row r="97" spans="1:19" ht="303.75" x14ac:dyDescent="0.25">
      <c r="A97" s="18">
        <v>96</v>
      </c>
      <c r="B97" s="38">
        <v>373305</v>
      </c>
      <c r="C97" s="35" t="s">
        <v>493</v>
      </c>
      <c r="D97" s="32" t="s">
        <v>494</v>
      </c>
      <c r="E97" s="8" t="s">
        <v>9</v>
      </c>
      <c r="F97" s="20">
        <v>31107500</v>
      </c>
      <c r="G97" s="9">
        <v>37585839.247951999</v>
      </c>
      <c r="H97" s="9">
        <v>28132000</v>
      </c>
      <c r="I97" s="9">
        <v>31104202.063999999</v>
      </c>
      <c r="J97" s="9">
        <v>32351800</v>
      </c>
      <c r="K97" s="9">
        <v>34001741.799999997</v>
      </c>
      <c r="L97" s="125">
        <v>34001741.799999997</v>
      </c>
      <c r="M97" s="127">
        <v>31890000</v>
      </c>
      <c r="N97" s="127">
        <v>34001741.799999997</v>
      </c>
      <c r="O97" s="127">
        <v>31890000</v>
      </c>
      <c r="P97" s="26">
        <f t="shared" si="6"/>
        <v>32945870.899999999</v>
      </c>
      <c r="Q97" s="128">
        <v>7</v>
      </c>
      <c r="R97" s="26">
        <f>+O97</f>
        <v>31890000</v>
      </c>
      <c r="S97" s="15">
        <f t="shared" si="5"/>
        <v>2111741.799999997</v>
      </c>
    </row>
    <row r="98" spans="1:19" ht="101.25" x14ac:dyDescent="0.25">
      <c r="A98" s="18">
        <v>97</v>
      </c>
      <c r="B98" s="31">
        <v>373307</v>
      </c>
      <c r="C98" s="32" t="s">
        <v>495</v>
      </c>
      <c r="D98" s="32" t="s">
        <v>384</v>
      </c>
      <c r="E98" s="8" t="s">
        <v>9</v>
      </c>
      <c r="F98" s="9">
        <v>2702563.74</v>
      </c>
      <c r="G98" s="9">
        <v>3265390.2206536676</v>
      </c>
      <c r="H98" s="9">
        <v>2807774</v>
      </c>
      <c r="I98" s="9">
        <v>3104420.9386479999</v>
      </c>
      <c r="J98" s="9">
        <v>33779418</v>
      </c>
      <c r="K98" s="9">
        <v>35502168.317999996</v>
      </c>
      <c r="L98" s="125">
        <v>13957326.492433889</v>
      </c>
      <c r="M98" s="127">
        <v>4042413.7600000007</v>
      </c>
      <c r="N98" s="127">
        <v>35502168.317999996</v>
      </c>
      <c r="O98" s="127">
        <v>4042413.7600000007</v>
      </c>
      <c r="P98" s="26">
        <f t="shared" si="6"/>
        <v>8999870.1262169443</v>
      </c>
      <c r="Q98" s="128">
        <v>7</v>
      </c>
      <c r="R98" s="26">
        <f>+O98</f>
        <v>4042413.7600000007</v>
      </c>
      <c r="S98" s="15">
        <f t="shared" si="5"/>
        <v>9914912.7324338891</v>
      </c>
    </row>
    <row r="99" spans="1:19" ht="180" x14ac:dyDescent="0.25">
      <c r="A99" s="18">
        <v>98</v>
      </c>
      <c r="B99" s="38">
        <v>373406</v>
      </c>
      <c r="C99" s="35" t="s">
        <v>496</v>
      </c>
      <c r="D99" s="32" t="s">
        <v>497</v>
      </c>
      <c r="E99" s="8" t="s">
        <v>9</v>
      </c>
      <c r="F99" s="9">
        <v>6918630</v>
      </c>
      <c r="G99" s="9">
        <v>8359479.7073393278</v>
      </c>
      <c r="H99" s="9">
        <v>6768100</v>
      </c>
      <c r="I99" s="9">
        <v>7483163.3011999996</v>
      </c>
      <c r="J99" s="9">
        <v>7766640</v>
      </c>
      <c r="K99" s="9">
        <v>8162738.6399999997</v>
      </c>
      <c r="L99" s="125">
        <v>8001793.8828464421</v>
      </c>
      <c r="M99" s="127">
        <v>7859000</v>
      </c>
      <c r="N99" s="127">
        <v>8162738.6399999997</v>
      </c>
      <c r="O99" s="127">
        <v>7859000</v>
      </c>
      <c r="P99" s="26">
        <f t="shared" si="6"/>
        <v>7930396.9414232206</v>
      </c>
      <c r="Q99" s="128">
        <v>7</v>
      </c>
      <c r="R99" s="26">
        <f>+O99</f>
        <v>7859000</v>
      </c>
      <c r="S99" s="15">
        <f t="shared" si="5"/>
        <v>142793.88284644205</v>
      </c>
    </row>
    <row r="100" spans="1:19" ht="180" x14ac:dyDescent="0.25">
      <c r="A100" s="18">
        <v>99</v>
      </c>
      <c r="B100" s="40">
        <v>373412</v>
      </c>
      <c r="C100" s="29" t="s">
        <v>498</v>
      </c>
      <c r="D100" s="30" t="s">
        <v>281</v>
      </c>
      <c r="E100" s="8" t="s">
        <v>9</v>
      </c>
      <c r="F100" s="9">
        <v>53326263</v>
      </c>
      <c r="G100" s="9">
        <v>64431804.189086571</v>
      </c>
      <c r="H100" s="9" t="s">
        <v>9</v>
      </c>
      <c r="I100" s="9" t="s">
        <v>9</v>
      </c>
      <c r="J100" s="9" t="s">
        <v>9</v>
      </c>
      <c r="K100" s="9" t="s">
        <v>9</v>
      </c>
      <c r="L100" s="125">
        <v>64431804.189086571</v>
      </c>
      <c r="M100" s="127" t="s">
        <v>1295</v>
      </c>
      <c r="N100" s="127">
        <v>32058992.307499997</v>
      </c>
      <c r="O100" s="127">
        <v>32058992.307499997</v>
      </c>
      <c r="P100" s="26">
        <f t="shared" si="6"/>
        <v>48245398.248293281</v>
      </c>
      <c r="Q100" s="18">
        <v>2</v>
      </c>
      <c r="R100" s="26">
        <f>+O100</f>
        <v>32058992.307499997</v>
      </c>
      <c r="S100" s="15">
        <f t="shared" si="5"/>
        <v>32372811.881586574</v>
      </c>
    </row>
    <row r="101" spans="1:19" ht="180" x14ac:dyDescent="0.25">
      <c r="A101" s="18">
        <v>100</v>
      </c>
      <c r="B101" s="39">
        <v>373413</v>
      </c>
      <c r="C101" s="29" t="s">
        <v>282</v>
      </c>
      <c r="D101" s="30" t="s">
        <v>281</v>
      </c>
      <c r="E101" s="8" t="s">
        <v>9</v>
      </c>
      <c r="F101" s="9">
        <v>45129607</v>
      </c>
      <c r="G101" s="9">
        <v>54528141.252921298</v>
      </c>
      <c r="H101" s="9" t="s">
        <v>9</v>
      </c>
      <c r="I101" s="9" t="s">
        <v>9</v>
      </c>
      <c r="J101" s="9" t="s">
        <v>9</v>
      </c>
      <c r="K101" s="9" t="s">
        <v>9</v>
      </c>
      <c r="L101" s="125">
        <v>54528141.252921298</v>
      </c>
      <c r="M101" s="127" t="s">
        <v>1295</v>
      </c>
      <c r="N101" s="127">
        <v>29174749.999999996</v>
      </c>
      <c r="O101" s="127">
        <v>29174749.999999996</v>
      </c>
      <c r="P101" s="26">
        <f t="shared" si="6"/>
        <v>41851445.626460649</v>
      </c>
      <c r="Q101" s="18">
        <v>2</v>
      </c>
      <c r="R101" s="26">
        <f>+O101</f>
        <v>29174749.999999996</v>
      </c>
      <c r="S101" s="15">
        <f t="shared" si="5"/>
        <v>25353391.252921302</v>
      </c>
    </row>
    <row r="102" spans="1:19" x14ac:dyDescent="0.25">
      <c r="A102" s="18">
        <v>101</v>
      </c>
      <c r="B102" s="36">
        <v>373601</v>
      </c>
      <c r="C102" s="32" t="s">
        <v>499</v>
      </c>
      <c r="D102" s="39" t="s">
        <v>14</v>
      </c>
      <c r="E102" s="8" t="s">
        <v>9</v>
      </c>
      <c r="F102" s="9" t="s">
        <v>9</v>
      </c>
      <c r="G102" s="9" t="s">
        <v>9</v>
      </c>
      <c r="H102" s="9">
        <v>1972735</v>
      </c>
      <c r="I102" s="9">
        <v>2181158.3982199999</v>
      </c>
      <c r="J102" s="9" t="s">
        <v>9</v>
      </c>
      <c r="K102" s="9" t="s">
        <v>9</v>
      </c>
      <c r="L102" s="125">
        <v>2181158.3982199999</v>
      </c>
      <c r="M102" s="127">
        <v>2453578.7700000005</v>
      </c>
      <c r="N102" s="127" t="s">
        <v>1295</v>
      </c>
      <c r="O102" s="127">
        <v>2453578.7700000005</v>
      </c>
      <c r="P102" s="26">
        <f t="shared" ref="P102:P133" si="8">+AVERAGE(L102,O102)</f>
        <v>2317368.5841100002</v>
      </c>
      <c r="Q102" s="128">
        <v>5</v>
      </c>
      <c r="R102" s="26">
        <f t="shared" ref="R102:R107" si="9">+P102</f>
        <v>2317368.5841100002</v>
      </c>
      <c r="S102" s="134">
        <f t="shared" si="5"/>
        <v>-272420.37178000063</v>
      </c>
    </row>
    <row r="103" spans="1:19" ht="101.25" x14ac:dyDescent="0.25">
      <c r="A103" s="18">
        <v>102</v>
      </c>
      <c r="B103" s="31">
        <v>373701</v>
      </c>
      <c r="C103" s="32" t="s">
        <v>500</v>
      </c>
      <c r="D103" s="48" t="s">
        <v>1323</v>
      </c>
      <c r="E103" s="8" t="s">
        <v>9</v>
      </c>
      <c r="F103" s="9" t="s">
        <v>9</v>
      </c>
      <c r="G103" s="9" t="s">
        <v>9</v>
      </c>
      <c r="H103" s="9">
        <v>1171648</v>
      </c>
      <c r="I103" s="9">
        <v>1295434.954496</v>
      </c>
      <c r="J103" s="9" t="s">
        <v>9</v>
      </c>
      <c r="K103" s="9" t="s">
        <v>9</v>
      </c>
      <c r="L103" s="125">
        <v>1295434.954496</v>
      </c>
      <c r="M103" s="127">
        <v>1457231.1400000001</v>
      </c>
      <c r="N103" s="127" t="s">
        <v>1295</v>
      </c>
      <c r="O103" s="127">
        <v>1457231.1400000001</v>
      </c>
      <c r="P103" s="26">
        <f t="shared" si="8"/>
        <v>1376333.047248</v>
      </c>
      <c r="Q103" s="128">
        <v>5</v>
      </c>
      <c r="R103" s="26">
        <f t="shared" si="9"/>
        <v>1376333.047248</v>
      </c>
      <c r="S103" s="134">
        <f t="shared" si="5"/>
        <v>-161796.18550400017</v>
      </c>
    </row>
    <row r="104" spans="1:19" ht="101.25" x14ac:dyDescent="0.25">
      <c r="A104" s="18">
        <v>103</v>
      </c>
      <c r="B104" s="31">
        <v>374101</v>
      </c>
      <c r="C104" s="32" t="s">
        <v>501</v>
      </c>
      <c r="D104" s="48" t="s">
        <v>1323</v>
      </c>
      <c r="E104" s="8" t="s">
        <v>9</v>
      </c>
      <c r="F104" s="9" t="s">
        <v>9</v>
      </c>
      <c r="G104" s="9" t="s">
        <v>9</v>
      </c>
      <c r="H104" s="9">
        <v>1171648</v>
      </c>
      <c r="I104" s="9">
        <v>1295434.954496</v>
      </c>
      <c r="J104" s="9" t="s">
        <v>9</v>
      </c>
      <c r="K104" s="9" t="s">
        <v>9</v>
      </c>
      <c r="L104" s="125">
        <v>1295434.954496</v>
      </c>
      <c r="M104" s="127">
        <v>1457231.1400000001</v>
      </c>
      <c r="N104" s="127" t="s">
        <v>1295</v>
      </c>
      <c r="O104" s="127">
        <v>1457231.1400000001</v>
      </c>
      <c r="P104" s="26">
        <f t="shared" si="8"/>
        <v>1376333.047248</v>
      </c>
      <c r="Q104" s="128">
        <v>5</v>
      </c>
      <c r="R104" s="26">
        <f t="shared" si="9"/>
        <v>1376333.047248</v>
      </c>
      <c r="S104" s="134">
        <f t="shared" si="5"/>
        <v>-161796.18550400017</v>
      </c>
    </row>
    <row r="105" spans="1:19" ht="101.25" x14ac:dyDescent="0.25">
      <c r="A105" s="18">
        <v>104</v>
      </c>
      <c r="B105" s="31">
        <v>374301</v>
      </c>
      <c r="C105" s="32" t="s">
        <v>502</v>
      </c>
      <c r="D105" s="48" t="s">
        <v>1323</v>
      </c>
      <c r="E105" s="8" t="s">
        <v>9</v>
      </c>
      <c r="F105" s="9" t="s">
        <v>9</v>
      </c>
      <c r="G105" s="9" t="s">
        <v>9</v>
      </c>
      <c r="H105" s="9">
        <v>996170</v>
      </c>
      <c r="I105" s="9">
        <v>1101417.3528400001</v>
      </c>
      <c r="J105" s="9" t="s">
        <v>9</v>
      </c>
      <c r="K105" s="9" t="s">
        <v>9</v>
      </c>
      <c r="L105" s="125">
        <v>1101417.3528400001</v>
      </c>
      <c r="M105" s="127">
        <v>1238981.7200000002</v>
      </c>
      <c r="N105" s="127" t="s">
        <v>1295</v>
      </c>
      <c r="O105" s="127">
        <v>1238981.7200000002</v>
      </c>
      <c r="P105" s="26">
        <f t="shared" si="8"/>
        <v>1170199.5364200003</v>
      </c>
      <c r="Q105" s="128">
        <v>5</v>
      </c>
      <c r="R105" s="26">
        <f t="shared" si="9"/>
        <v>1170199.5364200003</v>
      </c>
      <c r="S105" s="134">
        <f t="shared" si="5"/>
        <v>-137564.36716000014</v>
      </c>
    </row>
    <row r="106" spans="1:19" ht="168.75" x14ac:dyDescent="0.25">
      <c r="A106" s="18">
        <v>105</v>
      </c>
      <c r="B106" s="38">
        <v>376101</v>
      </c>
      <c r="C106" s="35" t="s">
        <v>503</v>
      </c>
      <c r="D106" s="32" t="s">
        <v>504</v>
      </c>
      <c r="E106" s="8" t="s">
        <v>9</v>
      </c>
      <c r="F106" s="20">
        <v>6934500</v>
      </c>
      <c r="G106" s="9">
        <v>8378654.7380831996</v>
      </c>
      <c r="H106" s="9">
        <v>6753600</v>
      </c>
      <c r="I106" s="9">
        <v>7467131.3471999997</v>
      </c>
      <c r="J106" s="9" t="s">
        <v>9</v>
      </c>
      <c r="K106" s="9" t="s">
        <v>9</v>
      </c>
      <c r="L106" s="125">
        <v>7467131.3471999997</v>
      </c>
      <c r="M106" s="127">
        <v>7876000</v>
      </c>
      <c r="N106" s="127" t="s">
        <v>1295</v>
      </c>
      <c r="O106" s="127">
        <v>7876000</v>
      </c>
      <c r="P106" s="26">
        <f t="shared" si="8"/>
        <v>7671565.6735999994</v>
      </c>
      <c r="Q106" s="128">
        <v>5</v>
      </c>
      <c r="R106" s="26">
        <f t="shared" si="9"/>
        <v>7671565.6735999994</v>
      </c>
      <c r="S106" s="134">
        <f t="shared" si="5"/>
        <v>-408868.65280000027</v>
      </c>
    </row>
    <row r="107" spans="1:19" ht="157.5" x14ac:dyDescent="0.25">
      <c r="A107" s="18">
        <v>106</v>
      </c>
      <c r="B107" s="38">
        <v>378001</v>
      </c>
      <c r="C107" s="35" t="s">
        <v>505</v>
      </c>
      <c r="D107" s="32" t="s">
        <v>506</v>
      </c>
      <c r="E107" s="8" t="s">
        <v>9</v>
      </c>
      <c r="F107" s="20">
        <v>8740000</v>
      </c>
      <c r="G107" s="9">
        <v>10560161.858944001</v>
      </c>
      <c r="H107" s="9">
        <v>8512000</v>
      </c>
      <c r="I107" s="9">
        <v>9411309.8239999991</v>
      </c>
      <c r="J107" s="9">
        <v>9788800</v>
      </c>
      <c r="K107" s="9">
        <v>10288028.799999999</v>
      </c>
      <c r="L107" s="125">
        <v>10086500.160981333</v>
      </c>
      <c r="M107" s="127">
        <v>15540000</v>
      </c>
      <c r="N107" s="127">
        <v>10288028.799999999</v>
      </c>
      <c r="O107" s="127">
        <v>15540000</v>
      </c>
      <c r="P107" s="26">
        <f t="shared" si="8"/>
        <v>12813250.080490667</v>
      </c>
      <c r="Q107" s="128">
        <v>5</v>
      </c>
      <c r="R107" s="26">
        <f t="shared" si="9"/>
        <v>12813250.080490667</v>
      </c>
      <c r="S107" s="134">
        <f t="shared" si="5"/>
        <v>-5453499.8390186671</v>
      </c>
    </row>
    <row r="108" spans="1:19" ht="157.5" x14ac:dyDescent="0.25">
      <c r="A108" s="18">
        <v>107</v>
      </c>
      <c r="B108" s="27">
        <v>378102</v>
      </c>
      <c r="C108" s="35" t="s">
        <v>507</v>
      </c>
      <c r="D108" s="32" t="s">
        <v>508</v>
      </c>
      <c r="E108" s="8" t="s">
        <v>9</v>
      </c>
      <c r="F108" s="20">
        <v>1632540</v>
      </c>
      <c r="G108" s="9">
        <v>1972527.075652224</v>
      </c>
      <c r="H108" s="9">
        <v>1590000</v>
      </c>
      <c r="I108" s="9">
        <v>1757986.68</v>
      </c>
      <c r="J108" s="9">
        <v>1828500</v>
      </c>
      <c r="K108" s="9">
        <v>1921753.4999999998</v>
      </c>
      <c r="L108" s="125">
        <v>1884089.0852174079</v>
      </c>
      <c r="M108" s="127">
        <v>1854000</v>
      </c>
      <c r="N108" s="127">
        <v>1921753.4999999998</v>
      </c>
      <c r="O108" s="127">
        <v>1854000</v>
      </c>
      <c r="P108" s="26">
        <f t="shared" si="8"/>
        <v>1869044.542608704</v>
      </c>
      <c r="Q108" s="128">
        <v>7</v>
      </c>
      <c r="R108" s="26">
        <f t="shared" ref="R108:R123" si="10">+O108</f>
        <v>1854000</v>
      </c>
      <c r="S108" s="15">
        <f t="shared" si="5"/>
        <v>30089.085217407905</v>
      </c>
    </row>
    <row r="109" spans="1:19" ht="168.75" x14ac:dyDescent="0.25">
      <c r="A109" s="18">
        <v>108</v>
      </c>
      <c r="B109" s="27">
        <v>378201</v>
      </c>
      <c r="C109" s="35" t="s">
        <v>509</v>
      </c>
      <c r="D109" s="32" t="s">
        <v>510</v>
      </c>
      <c r="E109" s="8" t="s">
        <v>9</v>
      </c>
      <c r="F109" s="9">
        <v>9775000</v>
      </c>
      <c r="G109" s="9">
        <v>11810707.34224</v>
      </c>
      <c r="H109" s="9">
        <v>9520000</v>
      </c>
      <c r="I109" s="9">
        <v>10525807.039999999</v>
      </c>
      <c r="J109" s="9">
        <v>10948000</v>
      </c>
      <c r="K109" s="9">
        <v>11506348</v>
      </c>
      <c r="L109" s="125">
        <v>11280954.127413332</v>
      </c>
      <c r="M109" s="127">
        <v>11103000</v>
      </c>
      <c r="N109" s="127">
        <v>11506348</v>
      </c>
      <c r="O109" s="127">
        <v>11103000</v>
      </c>
      <c r="P109" s="26">
        <f t="shared" si="8"/>
        <v>11191977.063706666</v>
      </c>
      <c r="Q109" s="128">
        <v>7</v>
      </c>
      <c r="R109" s="26">
        <f t="shared" si="10"/>
        <v>11103000</v>
      </c>
      <c r="S109" s="15">
        <f t="shared" si="5"/>
        <v>177954.12741333246</v>
      </c>
    </row>
    <row r="110" spans="1:19" ht="180" x14ac:dyDescent="0.25">
      <c r="A110" s="18">
        <v>109</v>
      </c>
      <c r="B110" s="27">
        <v>378301</v>
      </c>
      <c r="C110" s="35" t="s">
        <v>511</v>
      </c>
      <c r="D110" s="32" t="s">
        <v>512</v>
      </c>
      <c r="E110" s="8" t="s">
        <v>9</v>
      </c>
      <c r="F110" s="9">
        <v>13800000</v>
      </c>
      <c r="G110" s="9">
        <v>16673939.777280001</v>
      </c>
      <c r="H110" s="9">
        <v>12720000</v>
      </c>
      <c r="I110" s="9">
        <v>14063893.439999999</v>
      </c>
      <c r="J110" s="9">
        <v>14628000</v>
      </c>
      <c r="K110" s="9">
        <v>15374027.999999998</v>
      </c>
      <c r="L110" s="125">
        <v>15370620.40576</v>
      </c>
      <c r="M110" s="127">
        <v>14835000</v>
      </c>
      <c r="N110" s="127">
        <v>15374027.999999998</v>
      </c>
      <c r="O110" s="127">
        <v>14835000</v>
      </c>
      <c r="P110" s="26">
        <f t="shared" si="8"/>
        <v>15102810.202879999</v>
      </c>
      <c r="Q110" s="128">
        <v>7</v>
      </c>
      <c r="R110" s="26">
        <f t="shared" si="10"/>
        <v>14835000</v>
      </c>
      <c r="S110" s="15">
        <f t="shared" si="5"/>
        <v>535620.40575999953</v>
      </c>
    </row>
    <row r="111" spans="1:19" ht="191.25" x14ac:dyDescent="0.25">
      <c r="A111" s="18">
        <v>110</v>
      </c>
      <c r="B111" s="27">
        <v>378401</v>
      </c>
      <c r="C111" s="35" t="s">
        <v>513</v>
      </c>
      <c r="D111" s="32" t="s">
        <v>514</v>
      </c>
      <c r="E111" s="8" t="s">
        <v>9</v>
      </c>
      <c r="F111" s="20">
        <v>41377000</v>
      </c>
      <c r="G111" s="9">
        <v>49994029.432211198</v>
      </c>
      <c r="H111" s="9">
        <v>37419200</v>
      </c>
      <c r="I111" s="9">
        <v>41372613.318399996</v>
      </c>
      <c r="J111" s="9">
        <v>43032080</v>
      </c>
      <c r="K111" s="9">
        <v>45226716.079999998</v>
      </c>
      <c r="L111" s="125">
        <v>45226716.079999998</v>
      </c>
      <c r="M111" s="127">
        <v>42418000</v>
      </c>
      <c r="N111" s="127">
        <v>45226716.079999998</v>
      </c>
      <c r="O111" s="127">
        <v>42418000</v>
      </c>
      <c r="P111" s="26">
        <f t="shared" si="8"/>
        <v>43822358.039999999</v>
      </c>
      <c r="Q111" s="128">
        <v>7</v>
      </c>
      <c r="R111" s="26">
        <f t="shared" si="10"/>
        <v>42418000</v>
      </c>
      <c r="S111" s="15">
        <f t="shared" si="5"/>
        <v>2808716.0799999982</v>
      </c>
    </row>
    <row r="112" spans="1:19" ht="22.5" x14ac:dyDescent="0.25">
      <c r="A112" s="18">
        <v>111</v>
      </c>
      <c r="B112" s="31">
        <v>378501</v>
      </c>
      <c r="C112" s="32" t="s">
        <v>515</v>
      </c>
      <c r="D112" s="32" t="s">
        <v>516</v>
      </c>
      <c r="E112" s="8" t="s">
        <v>9</v>
      </c>
      <c r="F112" s="20">
        <v>81540.63</v>
      </c>
      <c r="G112" s="9">
        <v>98521.996668222535</v>
      </c>
      <c r="H112" s="9">
        <v>134400</v>
      </c>
      <c r="I112" s="9">
        <v>148599.62880000001</v>
      </c>
      <c r="J112" s="9">
        <v>170000</v>
      </c>
      <c r="K112" s="9">
        <v>178670</v>
      </c>
      <c r="L112" s="125">
        <v>141930.54182274084</v>
      </c>
      <c r="M112" s="127">
        <v>157000</v>
      </c>
      <c r="N112" s="127">
        <v>178670</v>
      </c>
      <c r="O112" s="127">
        <v>157000</v>
      </c>
      <c r="P112" s="26">
        <f t="shared" si="8"/>
        <v>149465.2709113704</v>
      </c>
      <c r="Q112" s="128">
        <v>6</v>
      </c>
      <c r="R112" s="26">
        <f t="shared" si="10"/>
        <v>157000</v>
      </c>
      <c r="S112" s="134">
        <f t="shared" si="5"/>
        <v>-15069.458177259163</v>
      </c>
    </row>
    <row r="113" spans="1:19" ht="22.5" x14ac:dyDescent="0.25">
      <c r="A113" s="18">
        <v>112</v>
      </c>
      <c r="B113" s="31">
        <v>378502</v>
      </c>
      <c r="C113" s="32" t="s">
        <v>517</v>
      </c>
      <c r="D113" s="32" t="s">
        <v>516</v>
      </c>
      <c r="E113" s="8" t="s">
        <v>9</v>
      </c>
      <c r="F113" s="9">
        <v>126840.63</v>
      </c>
      <c r="G113" s="9">
        <v>153256.01637190254</v>
      </c>
      <c r="H113" s="9">
        <v>134400</v>
      </c>
      <c r="I113" s="9">
        <v>148599.62880000001</v>
      </c>
      <c r="J113" s="9">
        <v>170000</v>
      </c>
      <c r="K113" s="9">
        <v>178670</v>
      </c>
      <c r="L113" s="125">
        <v>160175.21505730084</v>
      </c>
      <c r="M113" s="127">
        <v>157000</v>
      </c>
      <c r="N113" s="127">
        <v>178670</v>
      </c>
      <c r="O113" s="127">
        <v>157000</v>
      </c>
      <c r="P113" s="26">
        <f t="shared" si="8"/>
        <v>158587.60752865043</v>
      </c>
      <c r="Q113" s="128">
        <v>7</v>
      </c>
      <c r="R113" s="26">
        <f t="shared" si="10"/>
        <v>157000</v>
      </c>
      <c r="S113" s="15">
        <f t="shared" si="5"/>
        <v>3175.2150573008403</v>
      </c>
    </row>
    <row r="114" spans="1:19" ht="22.5" x14ac:dyDescent="0.25">
      <c r="A114" s="18">
        <v>113</v>
      </c>
      <c r="B114" s="31">
        <v>378503</v>
      </c>
      <c r="C114" s="32" t="s">
        <v>518</v>
      </c>
      <c r="D114" s="32" t="s">
        <v>516</v>
      </c>
      <c r="E114" s="8" t="s">
        <v>9</v>
      </c>
      <c r="F114" s="9">
        <v>126840.63</v>
      </c>
      <c r="G114" s="9">
        <v>153256.01637190254</v>
      </c>
      <c r="H114" s="9">
        <v>134400</v>
      </c>
      <c r="I114" s="9">
        <v>148599.62880000001</v>
      </c>
      <c r="J114" s="9">
        <v>170000</v>
      </c>
      <c r="K114" s="9">
        <v>178670</v>
      </c>
      <c r="L114" s="125">
        <v>160175.21505730084</v>
      </c>
      <c r="M114" s="127">
        <v>157000</v>
      </c>
      <c r="N114" s="127">
        <v>178670</v>
      </c>
      <c r="O114" s="127">
        <v>157000</v>
      </c>
      <c r="P114" s="26">
        <f t="shared" si="8"/>
        <v>158587.60752865043</v>
      </c>
      <c r="Q114" s="128">
        <v>7</v>
      </c>
      <c r="R114" s="26">
        <f t="shared" si="10"/>
        <v>157000</v>
      </c>
      <c r="S114" s="15">
        <f t="shared" si="5"/>
        <v>3175.2150573008403</v>
      </c>
    </row>
    <row r="115" spans="1:19" ht="33.75" x14ac:dyDescent="0.25">
      <c r="A115" s="18">
        <v>114</v>
      </c>
      <c r="B115" s="31">
        <v>378504</v>
      </c>
      <c r="C115" s="32" t="s">
        <v>519</v>
      </c>
      <c r="D115" s="32" t="s">
        <v>516</v>
      </c>
      <c r="E115" s="8" t="s">
        <v>9</v>
      </c>
      <c r="F115" s="9">
        <v>126840.63</v>
      </c>
      <c r="G115" s="9">
        <v>153256.01637190254</v>
      </c>
      <c r="H115" s="9">
        <v>134400</v>
      </c>
      <c r="I115" s="9">
        <v>148599.62880000001</v>
      </c>
      <c r="J115" s="9">
        <v>170000</v>
      </c>
      <c r="K115" s="9">
        <v>178670</v>
      </c>
      <c r="L115" s="125">
        <v>160175.21505730084</v>
      </c>
      <c r="M115" s="127">
        <v>157000</v>
      </c>
      <c r="N115" s="127">
        <v>178670</v>
      </c>
      <c r="O115" s="127">
        <v>157000</v>
      </c>
      <c r="P115" s="26">
        <f t="shared" si="8"/>
        <v>158587.60752865043</v>
      </c>
      <c r="Q115" s="128">
        <v>7</v>
      </c>
      <c r="R115" s="26">
        <f t="shared" si="10"/>
        <v>157000</v>
      </c>
      <c r="S115" s="15">
        <f t="shared" si="5"/>
        <v>3175.2150573008403</v>
      </c>
    </row>
    <row r="116" spans="1:19" ht="22.5" x14ac:dyDescent="0.25">
      <c r="A116" s="18">
        <v>115</v>
      </c>
      <c r="B116" s="31">
        <v>378505</v>
      </c>
      <c r="C116" s="32" t="s">
        <v>520</v>
      </c>
      <c r="D116" s="32" t="s">
        <v>516</v>
      </c>
      <c r="E116" s="8" t="s">
        <v>9</v>
      </c>
      <c r="F116" s="9">
        <v>126840.63</v>
      </c>
      <c r="G116" s="9">
        <v>153256.01637190254</v>
      </c>
      <c r="H116" s="9">
        <v>134400</v>
      </c>
      <c r="I116" s="9">
        <v>148599.62880000001</v>
      </c>
      <c r="J116" s="9">
        <v>170000</v>
      </c>
      <c r="K116" s="9">
        <v>178670</v>
      </c>
      <c r="L116" s="125">
        <v>160175.21505730084</v>
      </c>
      <c r="M116" s="127">
        <v>157000</v>
      </c>
      <c r="N116" s="127">
        <v>178670</v>
      </c>
      <c r="O116" s="127">
        <v>157000</v>
      </c>
      <c r="P116" s="26">
        <f t="shared" si="8"/>
        <v>158587.60752865043</v>
      </c>
      <c r="Q116" s="128">
        <v>7</v>
      </c>
      <c r="R116" s="26">
        <f t="shared" si="10"/>
        <v>157000</v>
      </c>
      <c r="S116" s="15">
        <f t="shared" si="5"/>
        <v>3175.2150573008403</v>
      </c>
    </row>
    <row r="117" spans="1:19" ht="22.5" x14ac:dyDescent="0.25">
      <c r="A117" s="18">
        <v>116</v>
      </c>
      <c r="B117" s="31">
        <v>378506</v>
      </c>
      <c r="C117" s="32" t="s">
        <v>521</v>
      </c>
      <c r="D117" s="39" t="s">
        <v>16</v>
      </c>
      <c r="E117" s="8" t="s">
        <v>9</v>
      </c>
      <c r="F117" s="20">
        <v>100254.72</v>
      </c>
      <c r="G117" s="9">
        <v>121133.41765710643</v>
      </c>
      <c r="H117" s="9">
        <v>104158</v>
      </c>
      <c r="I117" s="9">
        <v>115162.50101599999</v>
      </c>
      <c r="J117" s="9">
        <v>170000</v>
      </c>
      <c r="K117" s="9">
        <v>178670</v>
      </c>
      <c r="L117" s="125">
        <v>138321.97289103546</v>
      </c>
      <c r="M117" s="127">
        <v>129545.47000000002</v>
      </c>
      <c r="N117" s="127">
        <v>178670</v>
      </c>
      <c r="O117" s="127">
        <v>129545.47000000002</v>
      </c>
      <c r="P117" s="26">
        <f t="shared" si="8"/>
        <v>133933.72144551773</v>
      </c>
      <c r="Q117" s="128">
        <v>7</v>
      </c>
      <c r="R117" s="26">
        <f t="shared" si="10"/>
        <v>129545.47000000002</v>
      </c>
      <c r="S117" s="15">
        <f t="shared" si="5"/>
        <v>8776.5028910354449</v>
      </c>
    </row>
    <row r="118" spans="1:19" x14ac:dyDescent="0.25">
      <c r="A118" s="18">
        <v>117</v>
      </c>
      <c r="B118" s="31">
        <v>378507</v>
      </c>
      <c r="C118" s="32" t="s">
        <v>522</v>
      </c>
      <c r="D118" s="39" t="s">
        <v>16</v>
      </c>
      <c r="E118" s="8" t="s">
        <v>9</v>
      </c>
      <c r="F118" s="9">
        <v>100254.72</v>
      </c>
      <c r="G118" s="9">
        <v>121133.41765710643</v>
      </c>
      <c r="H118" s="9">
        <v>104158</v>
      </c>
      <c r="I118" s="9">
        <v>115162.50101599999</v>
      </c>
      <c r="J118" s="9">
        <v>170000</v>
      </c>
      <c r="K118" s="9">
        <v>178670</v>
      </c>
      <c r="L118" s="125">
        <v>138321.97289103546</v>
      </c>
      <c r="M118" s="127">
        <v>129545.47000000002</v>
      </c>
      <c r="N118" s="127">
        <v>178670</v>
      </c>
      <c r="O118" s="127">
        <v>129545.47000000002</v>
      </c>
      <c r="P118" s="26">
        <f t="shared" si="8"/>
        <v>133933.72144551773</v>
      </c>
      <c r="Q118" s="128">
        <v>7</v>
      </c>
      <c r="R118" s="26">
        <f t="shared" si="10"/>
        <v>129545.47000000002</v>
      </c>
      <c r="S118" s="15">
        <f t="shared" si="5"/>
        <v>8776.5028910354449</v>
      </c>
    </row>
    <row r="119" spans="1:19" x14ac:dyDescent="0.25">
      <c r="A119" s="18">
        <v>118</v>
      </c>
      <c r="B119" s="31">
        <v>378508</v>
      </c>
      <c r="C119" s="32" t="s">
        <v>523</v>
      </c>
      <c r="D119" s="39" t="s">
        <v>16</v>
      </c>
      <c r="E119" s="8" t="s">
        <v>9</v>
      </c>
      <c r="F119" s="9">
        <v>100254.72</v>
      </c>
      <c r="G119" s="9">
        <v>121133.41765710643</v>
      </c>
      <c r="H119" s="9">
        <v>104158</v>
      </c>
      <c r="I119" s="9">
        <v>115162.50101599999</v>
      </c>
      <c r="J119" s="9">
        <v>170000</v>
      </c>
      <c r="K119" s="9">
        <v>178670</v>
      </c>
      <c r="L119" s="125">
        <v>138321.97289103546</v>
      </c>
      <c r="M119" s="127">
        <v>129545.47000000002</v>
      </c>
      <c r="N119" s="127">
        <v>178670</v>
      </c>
      <c r="O119" s="127">
        <v>129545.47000000002</v>
      </c>
      <c r="P119" s="26">
        <f t="shared" si="8"/>
        <v>133933.72144551773</v>
      </c>
      <c r="Q119" s="128">
        <v>7</v>
      </c>
      <c r="R119" s="26">
        <f t="shared" si="10"/>
        <v>129545.47000000002</v>
      </c>
      <c r="S119" s="15">
        <f t="shared" si="5"/>
        <v>8776.5028910354449</v>
      </c>
    </row>
    <row r="120" spans="1:19" ht="180" x14ac:dyDescent="0.25">
      <c r="A120" s="18">
        <v>119</v>
      </c>
      <c r="B120" s="27">
        <v>378602</v>
      </c>
      <c r="C120" s="35" t="s">
        <v>524</v>
      </c>
      <c r="D120" s="32" t="s">
        <v>525</v>
      </c>
      <c r="E120" s="8" t="s">
        <v>9</v>
      </c>
      <c r="F120" s="9">
        <v>36632790</v>
      </c>
      <c r="G120" s="9">
        <v>44261806.835778624</v>
      </c>
      <c r="H120" s="9">
        <v>33128800</v>
      </c>
      <c r="I120" s="9">
        <v>36628923.977600001</v>
      </c>
      <c r="J120" s="9">
        <v>38098120</v>
      </c>
      <c r="K120" s="9">
        <v>40041124.119999997</v>
      </c>
      <c r="L120" s="125">
        <v>40041124.119999997</v>
      </c>
      <c r="M120" s="127">
        <v>37555000</v>
      </c>
      <c r="N120" s="127">
        <v>40041124.119999997</v>
      </c>
      <c r="O120" s="127">
        <v>37555000</v>
      </c>
      <c r="P120" s="26">
        <f t="shared" si="8"/>
        <v>38798062.060000002</v>
      </c>
      <c r="Q120" s="128">
        <v>7</v>
      </c>
      <c r="R120" s="26">
        <f t="shared" si="10"/>
        <v>37555000</v>
      </c>
      <c r="S120" s="15">
        <f t="shared" si="5"/>
        <v>2486124.1199999973</v>
      </c>
    </row>
    <row r="121" spans="1:19" ht="180" x14ac:dyDescent="0.25">
      <c r="A121" s="18">
        <v>120</v>
      </c>
      <c r="B121" s="27">
        <v>378604</v>
      </c>
      <c r="C121" s="35" t="s">
        <v>526</v>
      </c>
      <c r="D121" s="32" t="s">
        <v>527</v>
      </c>
      <c r="E121" s="8" t="s">
        <v>9</v>
      </c>
      <c r="F121" s="9">
        <v>51539780</v>
      </c>
      <c r="G121" s="9">
        <v>62273274.48219277</v>
      </c>
      <c r="H121" s="9">
        <v>46609900</v>
      </c>
      <c r="I121" s="9">
        <v>51534329.154799998</v>
      </c>
      <c r="J121" s="9">
        <v>53601385</v>
      </c>
      <c r="K121" s="9">
        <v>56335055.634999998</v>
      </c>
      <c r="L121" s="125">
        <v>56335055.634999998</v>
      </c>
      <c r="M121" s="127">
        <v>52837000</v>
      </c>
      <c r="N121" s="127">
        <v>56335055.634999998</v>
      </c>
      <c r="O121" s="126">
        <v>52837000</v>
      </c>
      <c r="P121" s="26">
        <f t="shared" si="8"/>
        <v>54586027.817499995</v>
      </c>
      <c r="Q121" s="128">
        <v>7</v>
      </c>
      <c r="R121" s="26">
        <f t="shared" si="10"/>
        <v>52837000</v>
      </c>
      <c r="S121" s="15">
        <f t="shared" si="5"/>
        <v>3498055.6349999979</v>
      </c>
    </row>
    <row r="122" spans="1:19" ht="191.25" x14ac:dyDescent="0.25">
      <c r="A122" s="18">
        <v>121</v>
      </c>
      <c r="B122" s="27">
        <v>378606</v>
      </c>
      <c r="C122" s="35" t="s">
        <v>528</v>
      </c>
      <c r="D122" s="32" t="s">
        <v>529</v>
      </c>
      <c r="E122" s="8" t="s">
        <v>9</v>
      </c>
      <c r="F122" s="9">
        <v>56925000</v>
      </c>
      <c r="G122" s="9">
        <v>68780001.581279993</v>
      </c>
      <c r="H122" s="9">
        <v>51480000</v>
      </c>
      <c r="I122" s="9">
        <v>56918964.959999993</v>
      </c>
      <c r="J122" s="9">
        <v>59202000</v>
      </c>
      <c r="K122" s="9">
        <v>62221301.999999993</v>
      </c>
      <c r="L122" s="125">
        <v>62221301.999999993</v>
      </c>
      <c r="M122" s="127">
        <v>58358000</v>
      </c>
      <c r="N122" s="127">
        <v>62221301.999999993</v>
      </c>
      <c r="O122" s="127">
        <v>58358000</v>
      </c>
      <c r="P122" s="26">
        <f t="shared" si="8"/>
        <v>60289651</v>
      </c>
      <c r="Q122" s="128">
        <v>7</v>
      </c>
      <c r="R122" s="26">
        <f t="shared" si="10"/>
        <v>58358000</v>
      </c>
      <c r="S122" s="15">
        <f t="shared" si="5"/>
        <v>3863301.9999999925</v>
      </c>
    </row>
    <row r="123" spans="1:19" ht="101.25" x14ac:dyDescent="0.25">
      <c r="A123" s="18">
        <v>122</v>
      </c>
      <c r="B123" s="31">
        <v>378607</v>
      </c>
      <c r="C123" s="32" t="s">
        <v>530</v>
      </c>
      <c r="D123" s="32" t="s">
        <v>384</v>
      </c>
      <c r="E123" s="8" t="s">
        <v>9</v>
      </c>
      <c r="F123" s="9">
        <v>1124811.72</v>
      </c>
      <c r="G123" s="9">
        <v>1359061.0782651256</v>
      </c>
      <c r="H123" s="9">
        <v>1168600</v>
      </c>
      <c r="I123" s="9">
        <v>1292064.9271999998</v>
      </c>
      <c r="J123" s="9">
        <v>37944914</v>
      </c>
      <c r="K123" s="9">
        <v>39880104.614</v>
      </c>
      <c r="L123" s="125">
        <v>14177076.873155043</v>
      </c>
      <c r="M123" s="127">
        <v>1453440.4600000002</v>
      </c>
      <c r="N123" s="127">
        <v>39880104.614</v>
      </c>
      <c r="O123" s="127">
        <v>1453440.4600000002</v>
      </c>
      <c r="P123" s="26">
        <f t="shared" si="8"/>
        <v>7815258.6665775217</v>
      </c>
      <c r="Q123" s="128">
        <v>7</v>
      </c>
      <c r="R123" s="26">
        <f t="shared" si="10"/>
        <v>1453440.4600000002</v>
      </c>
      <c r="S123" s="15">
        <f t="shared" si="5"/>
        <v>12723636.413155042</v>
      </c>
    </row>
    <row r="124" spans="1:19" ht="22.5" x14ac:dyDescent="0.25">
      <c r="A124" s="18">
        <v>123</v>
      </c>
      <c r="B124" s="39">
        <v>378701</v>
      </c>
      <c r="C124" s="29" t="s">
        <v>283</v>
      </c>
      <c r="D124" s="35" t="s">
        <v>14</v>
      </c>
      <c r="E124" s="8" t="s">
        <v>9</v>
      </c>
      <c r="F124" s="9" t="s">
        <v>9</v>
      </c>
      <c r="G124" s="9" t="s">
        <v>9</v>
      </c>
      <c r="H124" s="9" t="s">
        <v>9</v>
      </c>
      <c r="I124" s="9" t="s">
        <v>9</v>
      </c>
      <c r="J124" s="9" t="s">
        <v>9</v>
      </c>
      <c r="K124" s="9" t="s">
        <v>9</v>
      </c>
      <c r="L124" s="125" t="s">
        <v>9</v>
      </c>
      <c r="M124" s="127" t="s">
        <v>1295</v>
      </c>
      <c r="N124" s="127">
        <v>436458.37999999995</v>
      </c>
      <c r="O124" s="127">
        <v>436458.37999999995</v>
      </c>
      <c r="P124" s="26">
        <f t="shared" si="8"/>
        <v>436458.37999999995</v>
      </c>
      <c r="Q124" s="128">
        <v>1</v>
      </c>
      <c r="R124" s="26">
        <f>+P124</f>
        <v>436458.37999999995</v>
      </c>
      <c r="S124" s="15" t="e">
        <f t="shared" si="5"/>
        <v>#VALUE!</v>
      </c>
    </row>
    <row r="125" spans="1:19" ht="135" x14ac:dyDescent="0.25">
      <c r="A125" s="18">
        <v>124</v>
      </c>
      <c r="B125" s="27">
        <v>378901</v>
      </c>
      <c r="C125" s="35" t="s">
        <v>531</v>
      </c>
      <c r="D125" s="33" t="s">
        <v>532</v>
      </c>
      <c r="E125" s="8" t="s">
        <v>9</v>
      </c>
      <c r="F125" s="9">
        <v>1679000</v>
      </c>
      <c r="G125" s="9">
        <v>2028662.6729023999</v>
      </c>
      <c r="H125" s="9">
        <v>1635200</v>
      </c>
      <c r="I125" s="9">
        <v>1807962.1503999999</v>
      </c>
      <c r="J125" s="9">
        <v>1880480</v>
      </c>
      <c r="K125" s="9">
        <v>1976384.48</v>
      </c>
      <c r="L125" s="125">
        <v>1937669.7677674666</v>
      </c>
      <c r="M125" s="127">
        <v>1908000</v>
      </c>
      <c r="N125" s="127">
        <v>1976384.48</v>
      </c>
      <c r="O125" s="127">
        <v>1908000</v>
      </c>
      <c r="P125" s="26">
        <f t="shared" si="8"/>
        <v>1922834.8838837333</v>
      </c>
      <c r="Q125" s="128">
        <v>7</v>
      </c>
      <c r="R125" s="26">
        <f t="shared" ref="R125:R131" si="11">+O125</f>
        <v>1908000</v>
      </c>
      <c r="S125" s="15">
        <f t="shared" si="5"/>
        <v>29669.767767466605</v>
      </c>
    </row>
    <row r="126" spans="1:19" ht="135" x14ac:dyDescent="0.25">
      <c r="A126" s="18">
        <v>125</v>
      </c>
      <c r="B126" s="27">
        <v>378902</v>
      </c>
      <c r="C126" s="35" t="s">
        <v>533</v>
      </c>
      <c r="D126" s="33" t="s">
        <v>532</v>
      </c>
      <c r="E126" s="8" t="s">
        <v>9</v>
      </c>
      <c r="F126" s="9">
        <v>1847687.75</v>
      </c>
      <c r="G126" s="9">
        <v>2232480.7442549262</v>
      </c>
      <c r="H126" s="9">
        <v>1799500</v>
      </c>
      <c r="I126" s="9">
        <v>1989620.774</v>
      </c>
      <c r="J126" s="9">
        <v>2069425</v>
      </c>
      <c r="K126" s="9">
        <v>2174965.6749999998</v>
      </c>
      <c r="L126" s="125">
        <v>2132355.7310849754</v>
      </c>
      <c r="M126" s="127">
        <v>2098000</v>
      </c>
      <c r="N126" s="127">
        <v>2174965.6749999998</v>
      </c>
      <c r="O126" s="127">
        <v>2098000</v>
      </c>
      <c r="P126" s="26">
        <f t="shared" si="8"/>
        <v>2115177.8655424877</v>
      </c>
      <c r="Q126" s="128">
        <v>7</v>
      </c>
      <c r="R126" s="26">
        <f t="shared" si="11"/>
        <v>2098000</v>
      </c>
      <c r="S126" s="15">
        <f t="shared" si="5"/>
        <v>34355.731084975414</v>
      </c>
    </row>
    <row r="127" spans="1:19" ht="22.5" x14ac:dyDescent="0.25">
      <c r="A127" s="18">
        <v>126</v>
      </c>
      <c r="B127" s="31">
        <v>378903</v>
      </c>
      <c r="C127" s="32" t="s">
        <v>534</v>
      </c>
      <c r="D127" s="30" t="s">
        <v>14</v>
      </c>
      <c r="E127" s="8" t="s">
        <v>9</v>
      </c>
      <c r="F127" s="9">
        <v>1224094.8899999999</v>
      </c>
      <c r="G127" s="9">
        <v>1479020.6143142164</v>
      </c>
      <c r="H127" s="9">
        <v>1271749</v>
      </c>
      <c r="I127" s="9">
        <v>1406111.825348</v>
      </c>
      <c r="J127" s="9">
        <v>1229349</v>
      </c>
      <c r="K127" s="9">
        <v>1292045.7989999999</v>
      </c>
      <c r="L127" s="125">
        <v>1292045.7989999999</v>
      </c>
      <c r="M127" s="127">
        <v>1581730.5220000001</v>
      </c>
      <c r="N127" s="127">
        <v>1292045.7989999999</v>
      </c>
      <c r="O127" s="127">
        <v>1581730.5220000001</v>
      </c>
      <c r="P127" s="26">
        <f t="shared" si="8"/>
        <v>1436888.1605</v>
      </c>
      <c r="Q127" s="128">
        <v>6</v>
      </c>
      <c r="R127" s="26">
        <f t="shared" si="11"/>
        <v>1581730.5220000001</v>
      </c>
      <c r="S127" s="134">
        <f t="shared" si="5"/>
        <v>-289684.72300000023</v>
      </c>
    </row>
    <row r="128" spans="1:19" ht="22.5" x14ac:dyDescent="0.25">
      <c r="A128" s="18">
        <v>127</v>
      </c>
      <c r="B128" s="31">
        <v>378904</v>
      </c>
      <c r="C128" s="32" t="s">
        <v>535</v>
      </c>
      <c r="D128" s="30" t="s">
        <v>14</v>
      </c>
      <c r="E128" s="8" t="s">
        <v>9</v>
      </c>
      <c r="F128" s="9">
        <v>1224094.8899999999</v>
      </c>
      <c r="G128" s="9">
        <v>1479020.6143142164</v>
      </c>
      <c r="H128" s="9">
        <v>1271749</v>
      </c>
      <c r="I128" s="9">
        <v>1406111.825348</v>
      </c>
      <c r="J128" s="9">
        <v>1229349</v>
      </c>
      <c r="K128" s="9">
        <v>1292045.7989999999</v>
      </c>
      <c r="L128" s="125">
        <v>1292045.7989999999</v>
      </c>
      <c r="M128" s="127">
        <v>1581730.5220000001</v>
      </c>
      <c r="N128" s="127">
        <v>1292045.7989999999</v>
      </c>
      <c r="O128" s="127">
        <v>1581730.5220000001</v>
      </c>
      <c r="P128" s="26">
        <f t="shared" si="8"/>
        <v>1436888.1605</v>
      </c>
      <c r="Q128" s="128">
        <v>6</v>
      </c>
      <c r="R128" s="26">
        <f t="shared" si="11"/>
        <v>1581730.5220000001</v>
      </c>
      <c r="S128" s="134">
        <f t="shared" si="5"/>
        <v>-289684.72300000023</v>
      </c>
    </row>
    <row r="129" spans="1:19" ht="22.5" x14ac:dyDescent="0.25">
      <c r="A129" s="18">
        <v>128</v>
      </c>
      <c r="B129" s="31">
        <v>378905</v>
      </c>
      <c r="C129" s="32" t="s">
        <v>536</v>
      </c>
      <c r="D129" s="30" t="s">
        <v>14</v>
      </c>
      <c r="E129" s="8" t="s">
        <v>9</v>
      </c>
      <c r="F129" s="9">
        <v>1224094.8899999999</v>
      </c>
      <c r="G129" s="9">
        <v>1479020.6143142164</v>
      </c>
      <c r="H129" s="9">
        <v>1271749</v>
      </c>
      <c r="I129" s="9">
        <v>1406111.825348</v>
      </c>
      <c r="J129" s="9">
        <v>1229349</v>
      </c>
      <c r="K129" s="9">
        <v>1292045.7989999999</v>
      </c>
      <c r="L129" s="125">
        <v>1292045.7989999999</v>
      </c>
      <c r="M129" s="127">
        <v>1581730.5220000001</v>
      </c>
      <c r="N129" s="127">
        <v>1292045.7989999999</v>
      </c>
      <c r="O129" s="127">
        <v>1581730.5220000001</v>
      </c>
      <c r="P129" s="26">
        <f t="shared" si="8"/>
        <v>1436888.1605</v>
      </c>
      <c r="Q129" s="128">
        <v>6</v>
      </c>
      <c r="R129" s="26">
        <f t="shared" si="11"/>
        <v>1581730.5220000001</v>
      </c>
      <c r="S129" s="134">
        <f t="shared" si="5"/>
        <v>-289684.72300000023</v>
      </c>
    </row>
    <row r="130" spans="1:19" ht="33.75" x14ac:dyDescent="0.25">
      <c r="A130" s="18">
        <v>129</v>
      </c>
      <c r="B130" s="36">
        <v>379001</v>
      </c>
      <c r="C130" s="32" t="s">
        <v>537</v>
      </c>
      <c r="D130" s="30" t="s">
        <v>17</v>
      </c>
      <c r="E130" s="8" t="s">
        <v>9</v>
      </c>
      <c r="F130" s="9">
        <v>2254315.62</v>
      </c>
      <c r="G130" s="9">
        <v>2723791.5135406973</v>
      </c>
      <c r="H130" s="9">
        <v>2342076</v>
      </c>
      <c r="I130" s="9">
        <v>2589521.0135519998</v>
      </c>
      <c r="J130" s="9">
        <v>4000000</v>
      </c>
      <c r="K130" s="9">
        <v>4204000</v>
      </c>
      <c r="L130" s="125">
        <v>3172437.509030899</v>
      </c>
      <c r="M130" s="127">
        <v>2912943.97</v>
      </c>
      <c r="N130" s="127">
        <v>4204000</v>
      </c>
      <c r="O130" s="127">
        <v>2912943.97</v>
      </c>
      <c r="P130" s="26">
        <f t="shared" si="8"/>
        <v>3042690.7395154499</v>
      </c>
      <c r="Q130" s="128">
        <v>7</v>
      </c>
      <c r="R130" s="26">
        <f t="shared" si="11"/>
        <v>2912943.97</v>
      </c>
      <c r="S130" s="15">
        <f t="shared" ref="S130:S193" si="12">+L130-O130</f>
        <v>259493.53903089883</v>
      </c>
    </row>
    <row r="131" spans="1:19" ht="270" x14ac:dyDescent="0.25">
      <c r="A131" s="18">
        <v>130</v>
      </c>
      <c r="B131" s="27">
        <v>379003</v>
      </c>
      <c r="C131" s="35" t="s">
        <v>538</v>
      </c>
      <c r="D131" s="33" t="s">
        <v>539</v>
      </c>
      <c r="E131" s="8" t="s">
        <v>9</v>
      </c>
      <c r="F131" s="9">
        <v>48300000</v>
      </c>
      <c r="G131" s="9">
        <v>58358789.220480002</v>
      </c>
      <c r="H131" s="9">
        <v>43680000</v>
      </c>
      <c r="I131" s="9">
        <v>48294879.359999999</v>
      </c>
      <c r="J131" s="9">
        <v>50232000</v>
      </c>
      <c r="K131" s="9">
        <v>52793832</v>
      </c>
      <c r="L131" s="125">
        <v>52793832</v>
      </c>
      <c r="M131" s="127">
        <v>49515000</v>
      </c>
      <c r="N131" s="127">
        <v>52793832</v>
      </c>
      <c r="O131" s="127">
        <v>49515000</v>
      </c>
      <c r="P131" s="26">
        <f t="shared" si="8"/>
        <v>51154416</v>
      </c>
      <c r="Q131" s="128">
        <v>7</v>
      </c>
      <c r="R131" s="26">
        <f t="shared" si="11"/>
        <v>49515000</v>
      </c>
      <c r="S131" s="15">
        <f t="shared" si="12"/>
        <v>3278832</v>
      </c>
    </row>
    <row r="132" spans="1:19" ht="101.25" x14ac:dyDescent="0.25">
      <c r="A132" s="18">
        <v>131</v>
      </c>
      <c r="B132" s="31">
        <v>379101</v>
      </c>
      <c r="C132" s="32" t="s">
        <v>540</v>
      </c>
      <c r="D132" s="48" t="s">
        <v>1323</v>
      </c>
      <c r="E132" s="8" t="s">
        <v>9</v>
      </c>
      <c r="F132" s="9" t="s">
        <v>9</v>
      </c>
      <c r="G132" s="9" t="s">
        <v>9</v>
      </c>
      <c r="H132" s="9">
        <v>974951</v>
      </c>
      <c r="I132" s="9">
        <v>1077956.523052</v>
      </c>
      <c r="J132" s="9" t="s">
        <v>9</v>
      </c>
      <c r="K132" s="9" t="s">
        <v>9</v>
      </c>
      <c r="L132" s="125">
        <v>1077956.523052</v>
      </c>
      <c r="M132" s="127">
        <v>1457231.1400000001</v>
      </c>
      <c r="N132" s="127" t="s">
        <v>1295</v>
      </c>
      <c r="O132" s="127">
        <v>1457231.1400000001</v>
      </c>
      <c r="P132" s="26">
        <f t="shared" si="8"/>
        <v>1267593.8315260001</v>
      </c>
      <c r="Q132" s="128">
        <v>5</v>
      </c>
      <c r="R132" s="26">
        <f>+P132</f>
        <v>1267593.8315260001</v>
      </c>
      <c r="S132" s="134">
        <f t="shared" si="12"/>
        <v>-379274.61694800016</v>
      </c>
    </row>
    <row r="133" spans="1:19" ht="22.5" x14ac:dyDescent="0.25">
      <c r="A133" s="18">
        <v>132</v>
      </c>
      <c r="B133" s="39">
        <v>380003</v>
      </c>
      <c r="C133" s="29" t="s">
        <v>541</v>
      </c>
      <c r="D133" s="35" t="s">
        <v>14</v>
      </c>
      <c r="E133" s="8" t="s">
        <v>9</v>
      </c>
      <c r="F133" s="9" t="s">
        <v>9</v>
      </c>
      <c r="G133" s="9" t="s">
        <v>9</v>
      </c>
      <c r="H133" s="9" t="s">
        <v>9</v>
      </c>
      <c r="I133" s="9" t="s">
        <v>9</v>
      </c>
      <c r="J133" s="9" t="s">
        <v>9</v>
      </c>
      <c r="K133" s="9" t="s">
        <v>9</v>
      </c>
      <c r="L133" s="125" t="s">
        <v>9</v>
      </c>
      <c r="M133" s="127" t="s">
        <v>1295</v>
      </c>
      <c r="N133" s="127">
        <v>5150000</v>
      </c>
      <c r="O133" s="127">
        <v>5150000</v>
      </c>
      <c r="P133" s="26">
        <f t="shared" si="8"/>
        <v>5150000</v>
      </c>
      <c r="Q133" s="128">
        <v>1</v>
      </c>
      <c r="R133" s="26">
        <f>+P133</f>
        <v>5150000</v>
      </c>
      <c r="S133" s="15" t="e">
        <f t="shared" si="12"/>
        <v>#VALUE!</v>
      </c>
    </row>
    <row r="134" spans="1:19" ht="22.5" x14ac:dyDescent="0.25">
      <c r="A134" s="18">
        <v>133</v>
      </c>
      <c r="B134" s="39">
        <v>380105</v>
      </c>
      <c r="C134" s="29" t="s">
        <v>284</v>
      </c>
      <c r="D134" s="30" t="s">
        <v>14</v>
      </c>
      <c r="E134" s="8" t="s">
        <v>9</v>
      </c>
      <c r="F134" s="20">
        <v>3735200</v>
      </c>
      <c r="G134" s="9">
        <v>4513079.6997171203</v>
      </c>
      <c r="H134" s="9" t="s">
        <v>9</v>
      </c>
      <c r="I134" s="9" t="s">
        <v>9</v>
      </c>
      <c r="J134" s="9" t="s">
        <v>9</v>
      </c>
      <c r="K134" s="9" t="s">
        <v>9</v>
      </c>
      <c r="L134" s="125">
        <v>4513079.6997171203</v>
      </c>
      <c r="M134" s="127" t="s">
        <v>1295</v>
      </c>
      <c r="N134" s="127" t="s">
        <v>378</v>
      </c>
      <c r="O134" s="127" t="s">
        <v>378</v>
      </c>
      <c r="P134" s="26">
        <f t="shared" ref="P134" si="13">+AVERAGE(L134,O134)</f>
        <v>4513079.6997171203</v>
      </c>
      <c r="Q134" s="128">
        <v>4</v>
      </c>
      <c r="R134" s="26">
        <f>+P134</f>
        <v>4513079.6997171203</v>
      </c>
      <c r="S134" s="15" t="e">
        <f t="shared" si="12"/>
        <v>#VALUE!</v>
      </c>
    </row>
    <row r="135" spans="1:19" ht="22.5" x14ac:dyDescent="0.25">
      <c r="A135" s="18">
        <v>134</v>
      </c>
      <c r="B135" s="39">
        <v>380110</v>
      </c>
      <c r="C135" s="29" t="s">
        <v>285</v>
      </c>
      <c r="D135" s="30" t="s">
        <v>14</v>
      </c>
      <c r="E135" s="8" t="s">
        <v>9</v>
      </c>
      <c r="F135" s="20" t="s">
        <v>9</v>
      </c>
      <c r="G135" s="9" t="s">
        <v>9</v>
      </c>
      <c r="H135" s="9" t="s">
        <v>9</v>
      </c>
      <c r="I135" s="9" t="s">
        <v>9</v>
      </c>
      <c r="J135" s="9" t="s">
        <v>9</v>
      </c>
      <c r="K135" s="9" t="s">
        <v>9</v>
      </c>
      <c r="L135" s="125" t="s">
        <v>9</v>
      </c>
      <c r="M135" s="127" t="s">
        <v>1295</v>
      </c>
      <c r="N135" s="127" t="s">
        <v>378</v>
      </c>
      <c r="O135" s="127" t="s">
        <v>378</v>
      </c>
      <c r="P135" s="26" t="s">
        <v>378</v>
      </c>
      <c r="Q135" s="128">
        <v>1</v>
      </c>
      <c r="R135" s="26" t="str">
        <f>+P135</f>
        <v>ISS 2001+90%</v>
      </c>
      <c r="S135" s="15" t="e">
        <f t="shared" si="12"/>
        <v>#VALUE!</v>
      </c>
    </row>
    <row r="136" spans="1:19" ht="22.5" x14ac:dyDescent="0.25">
      <c r="A136" s="18">
        <v>135</v>
      </c>
      <c r="B136" s="31">
        <v>380201</v>
      </c>
      <c r="C136" s="32" t="s">
        <v>542</v>
      </c>
      <c r="D136" s="30" t="s">
        <v>14</v>
      </c>
      <c r="E136" s="8" t="s">
        <v>9</v>
      </c>
      <c r="F136" s="20">
        <v>958842.97</v>
      </c>
      <c r="G136" s="9">
        <v>1158528.2563513254</v>
      </c>
      <c r="H136" s="9">
        <v>996170</v>
      </c>
      <c r="I136" s="9">
        <v>1101417.3528400001</v>
      </c>
      <c r="J136" s="9">
        <v>1136848</v>
      </c>
      <c r="K136" s="9">
        <v>1194827.2479999999</v>
      </c>
      <c r="L136" s="125">
        <v>1151590.9523971083</v>
      </c>
      <c r="M136" s="127">
        <v>1238981.7200000002</v>
      </c>
      <c r="N136" s="127">
        <v>1194827.2479999999</v>
      </c>
      <c r="O136" s="127">
        <v>1194827.2479999999</v>
      </c>
      <c r="P136" s="26">
        <f>+AVERAGE(L136,O136)</f>
        <v>1173209.1001985541</v>
      </c>
      <c r="Q136" s="128">
        <v>6</v>
      </c>
      <c r="R136" s="26">
        <f>+O136</f>
        <v>1194827.2479999999</v>
      </c>
      <c r="S136" s="134">
        <f t="shared" si="12"/>
        <v>-43236.295602891594</v>
      </c>
    </row>
    <row r="137" spans="1:19" x14ac:dyDescent="0.25">
      <c r="A137" s="18">
        <v>136</v>
      </c>
      <c r="B137" s="31">
        <v>380202</v>
      </c>
      <c r="C137" s="32" t="s">
        <v>543</v>
      </c>
      <c r="D137" s="30" t="s">
        <v>14</v>
      </c>
      <c r="E137" s="8" t="s">
        <v>9</v>
      </c>
      <c r="F137" s="20">
        <v>958842.97</v>
      </c>
      <c r="G137" s="9">
        <v>1158528.2563513254</v>
      </c>
      <c r="H137" s="9">
        <v>996170</v>
      </c>
      <c r="I137" s="9">
        <v>1101417.3528400001</v>
      </c>
      <c r="J137" s="9">
        <v>1136848</v>
      </c>
      <c r="K137" s="9">
        <v>1194827.2479999999</v>
      </c>
      <c r="L137" s="125">
        <v>1151590.9523971083</v>
      </c>
      <c r="M137" s="127">
        <v>1238981.7200000002</v>
      </c>
      <c r="N137" s="127">
        <v>1194827.2479999999</v>
      </c>
      <c r="O137" s="127">
        <v>1194827.2479999999</v>
      </c>
      <c r="P137" s="26">
        <f>+AVERAGE(L137,O137)</f>
        <v>1173209.1001985541</v>
      </c>
      <c r="Q137" s="128">
        <v>6</v>
      </c>
      <c r="R137" s="26">
        <f>+O137</f>
        <v>1194827.2479999999</v>
      </c>
      <c r="S137" s="134">
        <f t="shared" si="12"/>
        <v>-43236.295602891594</v>
      </c>
    </row>
    <row r="138" spans="1:19" ht="22.5" x14ac:dyDescent="0.25">
      <c r="A138" s="18">
        <v>137</v>
      </c>
      <c r="B138" s="31">
        <v>380203</v>
      </c>
      <c r="C138" s="32" t="s">
        <v>544</v>
      </c>
      <c r="D138" s="30" t="s">
        <v>14</v>
      </c>
      <c r="E138" s="8" t="s">
        <v>9</v>
      </c>
      <c r="F138" s="20">
        <v>958842.97</v>
      </c>
      <c r="G138" s="9">
        <v>1158528.2563513254</v>
      </c>
      <c r="H138" s="9">
        <v>996170</v>
      </c>
      <c r="I138" s="9">
        <v>1101417.3528400001</v>
      </c>
      <c r="J138" s="9">
        <v>1136848</v>
      </c>
      <c r="K138" s="9">
        <v>1194827.2479999999</v>
      </c>
      <c r="L138" s="125">
        <v>1151590.9523971083</v>
      </c>
      <c r="M138" s="127">
        <v>1238981.7200000002</v>
      </c>
      <c r="N138" s="127">
        <v>1194827.2479999999</v>
      </c>
      <c r="O138" s="127">
        <v>1194827.2479999999</v>
      </c>
      <c r="P138" s="26">
        <f>+AVERAGE(L138,O138)</f>
        <v>1173209.1001985541</v>
      </c>
      <c r="Q138" s="128">
        <v>6</v>
      </c>
      <c r="R138" s="26">
        <f>+O138</f>
        <v>1194827.2479999999</v>
      </c>
      <c r="S138" s="134">
        <f t="shared" si="12"/>
        <v>-43236.295602891594</v>
      </c>
    </row>
    <row r="139" spans="1:19" x14ac:dyDescent="0.25">
      <c r="A139" s="18">
        <v>138</v>
      </c>
      <c r="B139" s="36">
        <v>380204</v>
      </c>
      <c r="C139" s="32" t="s">
        <v>545</v>
      </c>
      <c r="D139" s="30" t="s">
        <v>14</v>
      </c>
      <c r="E139" s="8" t="s">
        <v>9</v>
      </c>
      <c r="F139" s="9">
        <v>958842.97</v>
      </c>
      <c r="G139" s="9">
        <v>1158528.2563513254</v>
      </c>
      <c r="H139" s="9">
        <v>996170</v>
      </c>
      <c r="I139" s="9">
        <v>1101417.3528400001</v>
      </c>
      <c r="J139" s="9">
        <v>1136848</v>
      </c>
      <c r="K139" s="9">
        <v>1194827.2479999999</v>
      </c>
      <c r="L139" s="125">
        <v>1151590.9523971083</v>
      </c>
      <c r="M139" s="127">
        <v>1238981.7200000002</v>
      </c>
      <c r="N139" s="127">
        <v>1194827.2479999999</v>
      </c>
      <c r="O139" s="127">
        <v>1194827.2479999999</v>
      </c>
      <c r="P139" s="26">
        <f>+AVERAGE(L139,O139)</f>
        <v>1173209.1001985541</v>
      </c>
      <c r="Q139" s="128">
        <v>6</v>
      </c>
      <c r="R139" s="26">
        <f>+O139</f>
        <v>1194827.2479999999</v>
      </c>
      <c r="S139" s="134">
        <f t="shared" si="12"/>
        <v>-43236.295602891594</v>
      </c>
    </row>
    <row r="140" spans="1:19" ht="22.5" x14ac:dyDescent="0.25">
      <c r="A140" s="18">
        <v>139</v>
      </c>
      <c r="B140" s="36">
        <v>380205</v>
      </c>
      <c r="C140" s="32" t="s">
        <v>546</v>
      </c>
      <c r="D140" s="30" t="s">
        <v>14</v>
      </c>
      <c r="E140" s="8" t="s">
        <v>9</v>
      </c>
      <c r="F140" s="9">
        <v>958842.97</v>
      </c>
      <c r="G140" s="9">
        <v>1158528.2563513254</v>
      </c>
      <c r="H140" s="9">
        <v>996170</v>
      </c>
      <c r="I140" s="9">
        <v>1101417.3528400001</v>
      </c>
      <c r="J140" s="9">
        <v>1136848</v>
      </c>
      <c r="K140" s="9">
        <v>1194827.2479999999</v>
      </c>
      <c r="L140" s="125">
        <v>1151590.9523971083</v>
      </c>
      <c r="M140" s="127">
        <v>1238981.7200000002</v>
      </c>
      <c r="N140" s="127">
        <v>1194827.2479999999</v>
      </c>
      <c r="O140" s="127">
        <v>1194827.2479999999</v>
      </c>
      <c r="P140" s="26">
        <f>+AVERAGE(L140,O140)</f>
        <v>1173209.1001985541</v>
      </c>
      <c r="Q140" s="128">
        <v>6</v>
      </c>
      <c r="R140" s="26">
        <f>+O140</f>
        <v>1194827.2479999999</v>
      </c>
      <c r="S140" s="134">
        <f t="shared" si="12"/>
        <v>-43236.295602891594</v>
      </c>
    </row>
    <row r="141" spans="1:19" ht="22.5" x14ac:dyDescent="0.25">
      <c r="A141" s="18">
        <v>140</v>
      </c>
      <c r="B141" s="40">
        <v>380206</v>
      </c>
      <c r="C141" s="29" t="s">
        <v>286</v>
      </c>
      <c r="D141" s="30" t="s">
        <v>14</v>
      </c>
      <c r="E141" s="8" t="s">
        <v>9</v>
      </c>
      <c r="F141" s="20" t="s">
        <v>9</v>
      </c>
      <c r="G141" s="9" t="s">
        <v>9</v>
      </c>
      <c r="H141" s="9" t="s">
        <v>9</v>
      </c>
      <c r="I141" s="9" t="s">
        <v>9</v>
      </c>
      <c r="J141" s="9" t="s">
        <v>9</v>
      </c>
      <c r="K141" s="9" t="s">
        <v>9</v>
      </c>
      <c r="L141" s="125" t="s">
        <v>9</v>
      </c>
      <c r="M141" s="127" t="s">
        <v>1295</v>
      </c>
      <c r="N141" s="127" t="s">
        <v>378</v>
      </c>
      <c r="O141" s="127" t="s">
        <v>378</v>
      </c>
      <c r="P141" s="26" t="s">
        <v>378</v>
      </c>
      <c r="Q141" s="128">
        <v>1</v>
      </c>
      <c r="R141" s="26" t="str">
        <f>+P141</f>
        <v>ISS 2001+90%</v>
      </c>
      <c r="S141" s="15" t="e">
        <f t="shared" si="12"/>
        <v>#VALUE!</v>
      </c>
    </row>
    <row r="142" spans="1:19" ht="22.5" x14ac:dyDescent="0.25">
      <c r="A142" s="18">
        <v>141</v>
      </c>
      <c r="B142" s="31">
        <v>380210</v>
      </c>
      <c r="C142" s="32" t="s">
        <v>547</v>
      </c>
      <c r="D142" s="30" t="s">
        <v>14</v>
      </c>
      <c r="E142" s="8" t="s">
        <v>9</v>
      </c>
      <c r="F142" s="9" t="s">
        <v>9</v>
      </c>
      <c r="G142" s="9" t="s">
        <v>9</v>
      </c>
      <c r="H142" s="9">
        <v>5035275</v>
      </c>
      <c r="I142" s="9">
        <v>5567261.8742999993</v>
      </c>
      <c r="J142" s="9">
        <v>4975946</v>
      </c>
      <c r="K142" s="9">
        <v>5229719.2459999993</v>
      </c>
      <c r="L142" s="125">
        <v>5229719.2459999993</v>
      </c>
      <c r="M142" s="127">
        <v>6262596.1845000004</v>
      </c>
      <c r="N142" s="127">
        <v>5229719.2459999993</v>
      </c>
      <c r="O142" s="127">
        <v>6262596.1845000004</v>
      </c>
      <c r="P142" s="26">
        <f t="shared" ref="P142:P152" si="14">+AVERAGE(L142,O142)</f>
        <v>5746157.7152500004</v>
      </c>
      <c r="Q142" s="128">
        <v>5</v>
      </c>
      <c r="R142" s="26">
        <f>+P142</f>
        <v>5746157.7152500004</v>
      </c>
      <c r="S142" s="134">
        <f t="shared" si="12"/>
        <v>-1032876.9385000011</v>
      </c>
    </row>
    <row r="143" spans="1:19" x14ac:dyDescent="0.25">
      <c r="A143" s="18">
        <v>142</v>
      </c>
      <c r="B143" s="31">
        <v>380301</v>
      </c>
      <c r="C143" s="32" t="s">
        <v>548</v>
      </c>
      <c r="D143" s="30" t="s">
        <v>14</v>
      </c>
      <c r="E143" s="8" t="s">
        <v>9</v>
      </c>
      <c r="F143" s="9">
        <v>647661.41</v>
      </c>
      <c r="G143" s="9">
        <v>782541.11205856898</v>
      </c>
      <c r="H143" s="9">
        <v>672875</v>
      </c>
      <c r="I143" s="9">
        <v>743965.5895</v>
      </c>
      <c r="J143" s="9">
        <v>767897</v>
      </c>
      <c r="K143" s="9">
        <v>807059.74699999997</v>
      </c>
      <c r="L143" s="125">
        <v>777855.48285285628</v>
      </c>
      <c r="M143" s="127">
        <v>836884.32000000007</v>
      </c>
      <c r="N143" s="127">
        <v>807059.74699999997</v>
      </c>
      <c r="O143" s="127">
        <v>807059.74699999997</v>
      </c>
      <c r="P143" s="26">
        <f t="shared" si="14"/>
        <v>792457.61492642807</v>
      </c>
      <c r="Q143" s="128">
        <v>6</v>
      </c>
      <c r="R143" s="26">
        <f t="shared" ref="R143:R150" si="15">+O143</f>
        <v>807059.74699999997</v>
      </c>
      <c r="S143" s="134">
        <f t="shared" si="12"/>
        <v>-29204.264147143695</v>
      </c>
    </row>
    <row r="144" spans="1:19" x14ac:dyDescent="0.25">
      <c r="A144" s="18">
        <v>143</v>
      </c>
      <c r="B144" s="31">
        <v>380302</v>
      </c>
      <c r="C144" s="32" t="s">
        <v>549</v>
      </c>
      <c r="D144" s="30" t="s">
        <v>14</v>
      </c>
      <c r="E144" s="8" t="s">
        <v>9</v>
      </c>
      <c r="F144" s="9">
        <v>647661.41</v>
      </c>
      <c r="G144" s="9">
        <v>782541.11205856898</v>
      </c>
      <c r="H144" s="9">
        <v>672875</v>
      </c>
      <c r="I144" s="9">
        <v>743965.5895</v>
      </c>
      <c r="J144" s="9">
        <v>767897</v>
      </c>
      <c r="K144" s="9">
        <v>807059.74699999997</v>
      </c>
      <c r="L144" s="125">
        <v>777855.48285285628</v>
      </c>
      <c r="M144" s="127">
        <v>836884.32000000007</v>
      </c>
      <c r="N144" s="127">
        <v>807059.74699999997</v>
      </c>
      <c r="O144" s="127">
        <v>807059.74699999997</v>
      </c>
      <c r="P144" s="26">
        <f t="shared" si="14"/>
        <v>792457.61492642807</v>
      </c>
      <c r="Q144" s="128">
        <v>6</v>
      </c>
      <c r="R144" s="26">
        <f t="shared" si="15"/>
        <v>807059.74699999997</v>
      </c>
      <c r="S144" s="134">
        <f t="shared" si="12"/>
        <v>-29204.264147143695</v>
      </c>
    </row>
    <row r="145" spans="1:19" ht="22.5" x14ac:dyDescent="0.25">
      <c r="A145" s="18">
        <v>144</v>
      </c>
      <c r="B145" s="31">
        <v>380303</v>
      </c>
      <c r="C145" s="32" t="s">
        <v>550</v>
      </c>
      <c r="D145" s="30" t="s">
        <v>14</v>
      </c>
      <c r="E145" s="8" t="s">
        <v>9</v>
      </c>
      <c r="F145" s="9">
        <v>647661.41</v>
      </c>
      <c r="G145" s="9">
        <v>782541.11205856898</v>
      </c>
      <c r="H145" s="9">
        <v>672875</v>
      </c>
      <c r="I145" s="9">
        <v>743965.5895</v>
      </c>
      <c r="J145" s="9">
        <v>767897</v>
      </c>
      <c r="K145" s="9">
        <v>807059.74699999997</v>
      </c>
      <c r="L145" s="125">
        <v>777855.48285285628</v>
      </c>
      <c r="M145" s="127">
        <v>836884.32000000007</v>
      </c>
      <c r="N145" s="127">
        <v>807059.74699999997</v>
      </c>
      <c r="O145" s="127">
        <v>807059.74699999997</v>
      </c>
      <c r="P145" s="26">
        <f t="shared" si="14"/>
        <v>792457.61492642807</v>
      </c>
      <c r="Q145" s="128">
        <v>6</v>
      </c>
      <c r="R145" s="26">
        <f t="shared" si="15"/>
        <v>807059.74699999997</v>
      </c>
      <c r="S145" s="134">
        <f t="shared" si="12"/>
        <v>-29204.264147143695</v>
      </c>
    </row>
    <row r="146" spans="1:19" x14ac:dyDescent="0.25">
      <c r="A146" s="18">
        <v>145</v>
      </c>
      <c r="B146" s="31">
        <v>380304</v>
      </c>
      <c r="C146" s="32" t="s">
        <v>551</v>
      </c>
      <c r="D146" s="30" t="s">
        <v>14</v>
      </c>
      <c r="E146" s="8" t="s">
        <v>9</v>
      </c>
      <c r="F146" s="9">
        <v>808867.02</v>
      </c>
      <c r="G146" s="9">
        <v>977318.8390802854</v>
      </c>
      <c r="H146" s="9">
        <v>840356</v>
      </c>
      <c r="I146" s="9">
        <v>929141.29211199994</v>
      </c>
      <c r="J146" s="9">
        <v>959030</v>
      </c>
      <c r="K146" s="9">
        <v>1007940.5299999999</v>
      </c>
      <c r="L146" s="125">
        <v>971466.88706409512</v>
      </c>
      <c r="M146" s="127">
        <v>1045188.3000000002</v>
      </c>
      <c r="N146" s="127">
        <v>1007940.5299999999</v>
      </c>
      <c r="O146" s="127">
        <v>1007940.5299999999</v>
      </c>
      <c r="P146" s="26">
        <f t="shared" si="14"/>
        <v>989703.70853204746</v>
      </c>
      <c r="Q146" s="128">
        <v>6</v>
      </c>
      <c r="R146" s="26">
        <f t="shared" si="15"/>
        <v>1007940.5299999999</v>
      </c>
      <c r="S146" s="134">
        <f t="shared" si="12"/>
        <v>-36473.642935904791</v>
      </c>
    </row>
    <row r="147" spans="1:19" x14ac:dyDescent="0.25">
      <c r="A147" s="18">
        <v>146</v>
      </c>
      <c r="B147" s="36">
        <v>380305</v>
      </c>
      <c r="C147" s="32" t="s">
        <v>552</v>
      </c>
      <c r="D147" s="30" t="s">
        <v>14</v>
      </c>
      <c r="E147" s="8" t="s">
        <v>9</v>
      </c>
      <c r="F147" s="20">
        <v>721994.84</v>
      </c>
      <c r="G147" s="9">
        <v>872354.96243963111</v>
      </c>
      <c r="H147" s="9">
        <v>750102</v>
      </c>
      <c r="I147" s="9">
        <v>829351.77650399995</v>
      </c>
      <c r="J147" s="9">
        <v>856030</v>
      </c>
      <c r="K147" s="9">
        <v>899687.52999999991</v>
      </c>
      <c r="L147" s="125">
        <v>867131.4229812104</v>
      </c>
      <c r="M147" s="127">
        <v>932935.26000000013</v>
      </c>
      <c r="N147" s="127">
        <v>899687.52999999991</v>
      </c>
      <c r="O147" s="127">
        <v>899687.52999999991</v>
      </c>
      <c r="P147" s="26">
        <f t="shared" si="14"/>
        <v>883409.47649060516</v>
      </c>
      <c r="Q147" s="128">
        <v>6</v>
      </c>
      <c r="R147" s="26">
        <f t="shared" si="15"/>
        <v>899687.52999999991</v>
      </c>
      <c r="S147" s="134">
        <f t="shared" si="12"/>
        <v>-32556.107018789509</v>
      </c>
    </row>
    <row r="148" spans="1:19" ht="22.5" x14ac:dyDescent="0.25">
      <c r="A148" s="18">
        <v>147</v>
      </c>
      <c r="B148" s="31">
        <v>380306</v>
      </c>
      <c r="C148" s="32" t="s">
        <v>553</v>
      </c>
      <c r="D148" s="30" t="s">
        <v>14</v>
      </c>
      <c r="E148" s="8" t="s">
        <v>9</v>
      </c>
      <c r="F148" s="9">
        <v>647661.41</v>
      </c>
      <c r="G148" s="9">
        <v>782541.11205856898</v>
      </c>
      <c r="H148" s="9">
        <v>672875</v>
      </c>
      <c r="I148" s="9">
        <v>743965.5895</v>
      </c>
      <c r="J148" s="9">
        <v>767897</v>
      </c>
      <c r="K148" s="9">
        <v>807059.74699999997</v>
      </c>
      <c r="L148" s="125">
        <v>777855.48285285628</v>
      </c>
      <c r="M148" s="127">
        <v>836884.32000000007</v>
      </c>
      <c r="N148" s="127">
        <v>807059.74699999997</v>
      </c>
      <c r="O148" s="127">
        <v>807059.74699999997</v>
      </c>
      <c r="P148" s="26">
        <f t="shared" si="14"/>
        <v>792457.61492642807</v>
      </c>
      <c r="Q148" s="128">
        <v>6</v>
      </c>
      <c r="R148" s="26">
        <f t="shared" si="15"/>
        <v>807059.74699999997</v>
      </c>
      <c r="S148" s="134">
        <f t="shared" si="12"/>
        <v>-29204.264147143695</v>
      </c>
    </row>
    <row r="149" spans="1:19" ht="213.75" x14ac:dyDescent="0.25">
      <c r="A149" s="18">
        <v>148</v>
      </c>
      <c r="B149" s="27">
        <v>380307</v>
      </c>
      <c r="C149" s="35" t="s">
        <v>554</v>
      </c>
      <c r="D149" s="33" t="s">
        <v>555</v>
      </c>
      <c r="E149" s="8" t="s">
        <v>9</v>
      </c>
      <c r="F149" s="9">
        <v>35029000</v>
      </c>
      <c r="G149" s="9">
        <v>42324017.134662405</v>
      </c>
      <c r="H149" s="9">
        <v>31678400</v>
      </c>
      <c r="I149" s="9">
        <v>35025286.316799998</v>
      </c>
      <c r="J149" s="9">
        <v>36430160</v>
      </c>
      <c r="K149" s="9">
        <v>38288098.159999996</v>
      </c>
      <c r="L149" s="125">
        <v>38288098.159999996</v>
      </c>
      <c r="M149" s="127">
        <v>35911000</v>
      </c>
      <c r="N149" s="127">
        <v>38288098.159999996</v>
      </c>
      <c r="O149" s="127">
        <v>35911000</v>
      </c>
      <c r="P149" s="26">
        <f t="shared" si="14"/>
        <v>37099549.079999998</v>
      </c>
      <c r="Q149" s="128">
        <v>7</v>
      </c>
      <c r="R149" s="26">
        <f t="shared" si="15"/>
        <v>35911000</v>
      </c>
      <c r="S149" s="15">
        <f t="shared" si="12"/>
        <v>2377098.1599999964</v>
      </c>
    </row>
    <row r="150" spans="1:19" ht="213.75" x14ac:dyDescent="0.25">
      <c r="A150" s="18">
        <v>149</v>
      </c>
      <c r="B150" s="27">
        <v>380401</v>
      </c>
      <c r="C150" s="35" t="s">
        <v>556</v>
      </c>
      <c r="D150" s="33" t="s">
        <v>555</v>
      </c>
      <c r="E150" s="8" t="s">
        <v>9</v>
      </c>
      <c r="F150" s="9">
        <v>35029000</v>
      </c>
      <c r="G150" s="9">
        <v>42324017.134662405</v>
      </c>
      <c r="H150" s="9">
        <v>31678400</v>
      </c>
      <c r="I150" s="9">
        <v>35025286.316799998</v>
      </c>
      <c r="J150" s="9">
        <v>36430160</v>
      </c>
      <c r="K150" s="9">
        <v>38288098.159999996</v>
      </c>
      <c r="L150" s="125">
        <v>38288098.159999996</v>
      </c>
      <c r="M150" s="127">
        <v>35911000</v>
      </c>
      <c r="N150" s="127">
        <v>38288098.159999996</v>
      </c>
      <c r="O150" s="127">
        <v>35911000</v>
      </c>
      <c r="P150" s="26">
        <f t="shared" si="14"/>
        <v>37099549.079999998</v>
      </c>
      <c r="Q150" s="128">
        <v>7</v>
      </c>
      <c r="R150" s="26">
        <f t="shared" si="15"/>
        <v>35911000</v>
      </c>
      <c r="S150" s="15">
        <f t="shared" si="12"/>
        <v>2377098.1599999964</v>
      </c>
    </row>
    <row r="151" spans="1:19" x14ac:dyDescent="0.25">
      <c r="A151" s="18">
        <v>150</v>
      </c>
      <c r="B151" s="39">
        <v>380403</v>
      </c>
      <c r="C151" s="29" t="s">
        <v>287</v>
      </c>
      <c r="D151" s="30" t="s">
        <v>14</v>
      </c>
      <c r="E151" s="8" t="s">
        <v>9</v>
      </c>
      <c r="F151" s="9">
        <v>1172477</v>
      </c>
      <c r="G151" s="9">
        <v>1416652.9629163712</v>
      </c>
      <c r="H151" s="9">
        <v>1218121</v>
      </c>
      <c r="I151" s="9">
        <v>1346817.919892</v>
      </c>
      <c r="J151" s="9" t="s">
        <v>9</v>
      </c>
      <c r="K151" s="9" t="s">
        <v>9</v>
      </c>
      <c r="L151" s="125">
        <v>1346817.919892</v>
      </c>
      <c r="M151" s="127" t="s">
        <v>1295</v>
      </c>
      <c r="N151" s="127" t="s">
        <v>378</v>
      </c>
      <c r="O151" s="127" t="s">
        <v>378</v>
      </c>
      <c r="P151" s="26">
        <f t="shared" si="14"/>
        <v>1346817.919892</v>
      </c>
      <c r="Q151" s="128">
        <v>4</v>
      </c>
      <c r="R151" s="26">
        <f>+P151</f>
        <v>1346817.919892</v>
      </c>
      <c r="S151" s="15" t="e">
        <f t="shared" si="12"/>
        <v>#VALUE!</v>
      </c>
    </row>
    <row r="152" spans="1:19" x14ac:dyDescent="0.25">
      <c r="A152" s="18">
        <v>151</v>
      </c>
      <c r="B152" s="39">
        <v>380404</v>
      </c>
      <c r="C152" s="29" t="s">
        <v>288</v>
      </c>
      <c r="D152" s="35" t="s">
        <v>14</v>
      </c>
      <c r="E152" s="8" t="s">
        <v>9</v>
      </c>
      <c r="F152" s="9" t="s">
        <v>9</v>
      </c>
      <c r="G152" s="9" t="s">
        <v>9</v>
      </c>
      <c r="H152" s="9" t="s">
        <v>9</v>
      </c>
      <c r="I152" s="9" t="s">
        <v>9</v>
      </c>
      <c r="J152" s="9" t="s">
        <v>9</v>
      </c>
      <c r="K152" s="9" t="s">
        <v>9</v>
      </c>
      <c r="L152" s="125" t="s">
        <v>9</v>
      </c>
      <c r="M152" s="127" t="s">
        <v>1295</v>
      </c>
      <c r="N152" s="127">
        <v>4119999.9999999995</v>
      </c>
      <c r="O152" s="127">
        <v>4119999.9999999995</v>
      </c>
      <c r="P152" s="26">
        <f t="shared" si="14"/>
        <v>4119999.9999999995</v>
      </c>
      <c r="Q152" s="128">
        <v>1</v>
      </c>
      <c r="R152" s="26">
        <f>+P152</f>
        <v>4119999.9999999995</v>
      </c>
      <c r="S152" s="15" t="e">
        <f t="shared" si="12"/>
        <v>#VALUE!</v>
      </c>
    </row>
    <row r="153" spans="1:19" x14ac:dyDescent="0.25">
      <c r="A153" s="18">
        <v>152</v>
      </c>
      <c r="B153" s="39">
        <v>380501</v>
      </c>
      <c r="C153" s="29" t="s">
        <v>289</v>
      </c>
      <c r="D153" s="30" t="s">
        <v>14</v>
      </c>
      <c r="E153" s="8" t="s">
        <v>9</v>
      </c>
      <c r="F153" s="9" t="s">
        <v>9</v>
      </c>
      <c r="G153" s="9" t="s">
        <v>9</v>
      </c>
      <c r="H153" s="9" t="s">
        <v>9</v>
      </c>
      <c r="I153" s="9" t="s">
        <v>9</v>
      </c>
      <c r="J153" s="9" t="s">
        <v>9</v>
      </c>
      <c r="K153" s="9" t="s">
        <v>9</v>
      </c>
      <c r="L153" s="125" t="s">
        <v>9</v>
      </c>
      <c r="M153" s="127" t="s">
        <v>1295</v>
      </c>
      <c r="N153" s="127" t="s">
        <v>378</v>
      </c>
      <c r="O153" s="127" t="s">
        <v>378</v>
      </c>
      <c r="P153" s="26" t="s">
        <v>378</v>
      </c>
      <c r="Q153" s="128">
        <v>1</v>
      </c>
      <c r="R153" s="26" t="str">
        <f>+P153</f>
        <v>ISS 2001+90%</v>
      </c>
      <c r="S153" s="15" t="e">
        <f t="shared" si="12"/>
        <v>#VALUE!</v>
      </c>
    </row>
    <row r="154" spans="1:19" ht="22.5" x14ac:dyDescent="0.25">
      <c r="A154" s="18">
        <v>153</v>
      </c>
      <c r="B154" s="31">
        <v>380601</v>
      </c>
      <c r="C154" s="32" t="s">
        <v>557</v>
      </c>
      <c r="D154" s="30" t="s">
        <v>14</v>
      </c>
      <c r="E154" s="8" t="s">
        <v>9</v>
      </c>
      <c r="F154" s="9">
        <v>808867.02</v>
      </c>
      <c r="G154" s="9">
        <v>977318.8390802854</v>
      </c>
      <c r="H154" s="9">
        <v>840356</v>
      </c>
      <c r="I154" s="9">
        <v>929141.29211199994</v>
      </c>
      <c r="J154" s="9">
        <v>959030</v>
      </c>
      <c r="K154" s="9">
        <v>1007940.5299999999</v>
      </c>
      <c r="L154" s="125">
        <v>971466.88706409512</v>
      </c>
      <c r="M154" s="127">
        <v>1045188.3000000002</v>
      </c>
      <c r="N154" s="127">
        <v>1007940.5299999999</v>
      </c>
      <c r="O154" s="127">
        <v>1007940.5299999999</v>
      </c>
      <c r="P154" s="26">
        <f t="shared" ref="P154:P188" si="16">+AVERAGE(L154,O154)</f>
        <v>989703.70853204746</v>
      </c>
      <c r="Q154" s="128">
        <v>6</v>
      </c>
      <c r="R154" s="26">
        <f t="shared" ref="R154:R174" si="17">+O154</f>
        <v>1007940.5299999999</v>
      </c>
      <c r="S154" s="134">
        <f t="shared" si="12"/>
        <v>-36473.642935904791</v>
      </c>
    </row>
    <row r="155" spans="1:19" ht="22.5" x14ac:dyDescent="0.25">
      <c r="A155" s="18">
        <v>154</v>
      </c>
      <c r="B155" s="31">
        <v>380602</v>
      </c>
      <c r="C155" s="32" t="s">
        <v>558</v>
      </c>
      <c r="D155" s="30" t="s">
        <v>14</v>
      </c>
      <c r="E155" s="8" t="s">
        <v>9</v>
      </c>
      <c r="F155" s="9" t="s">
        <v>9</v>
      </c>
      <c r="G155" s="9" t="s">
        <v>9</v>
      </c>
      <c r="H155" s="9">
        <v>946202</v>
      </c>
      <c r="I155" s="9">
        <v>1046170.133704</v>
      </c>
      <c r="J155" s="9">
        <v>916490</v>
      </c>
      <c r="K155" s="9">
        <v>963230.99</v>
      </c>
      <c r="L155" s="125">
        <v>963230.99</v>
      </c>
      <c r="M155" s="127">
        <v>1176833.9290000002</v>
      </c>
      <c r="N155" s="127">
        <v>963230.99</v>
      </c>
      <c r="O155" s="127">
        <v>1176833.9290000002</v>
      </c>
      <c r="P155" s="26">
        <f t="shared" si="16"/>
        <v>1070032.4595000001</v>
      </c>
      <c r="Q155" s="128">
        <v>6</v>
      </c>
      <c r="R155" s="26">
        <f t="shared" si="17"/>
        <v>1176833.9290000002</v>
      </c>
      <c r="S155" s="134">
        <f t="shared" si="12"/>
        <v>-213602.93900000025</v>
      </c>
    </row>
    <row r="156" spans="1:19" ht="213.75" x14ac:dyDescent="0.25">
      <c r="A156" s="18">
        <v>155</v>
      </c>
      <c r="B156" s="27">
        <v>380603</v>
      </c>
      <c r="C156" s="35" t="s">
        <v>559</v>
      </c>
      <c r="D156" s="33" t="s">
        <v>555</v>
      </c>
      <c r="E156" s="8" t="s">
        <v>9</v>
      </c>
      <c r="F156" s="9">
        <v>30460000</v>
      </c>
      <c r="G156" s="9">
        <v>36803493.160576001</v>
      </c>
      <c r="H156" s="9">
        <v>31678400</v>
      </c>
      <c r="I156" s="9">
        <v>35025286.316799998</v>
      </c>
      <c r="J156" s="9">
        <v>36430160</v>
      </c>
      <c r="K156" s="9">
        <v>38288098.159999996</v>
      </c>
      <c r="L156" s="125">
        <v>36705625.879125334</v>
      </c>
      <c r="M156" s="127">
        <v>35911000</v>
      </c>
      <c r="N156" s="127">
        <v>38288098.159999996</v>
      </c>
      <c r="O156" s="127">
        <v>35911000</v>
      </c>
      <c r="P156" s="26">
        <f t="shared" si="16"/>
        <v>36308312.939562663</v>
      </c>
      <c r="Q156" s="128">
        <v>7</v>
      </c>
      <c r="R156" s="26">
        <f t="shared" si="17"/>
        <v>35911000</v>
      </c>
      <c r="S156" s="15">
        <f t="shared" si="12"/>
        <v>794625.87912533432</v>
      </c>
    </row>
    <row r="157" spans="1:19" ht="22.5" x14ac:dyDescent="0.25">
      <c r="A157" s="18">
        <v>156</v>
      </c>
      <c r="B157" s="36">
        <v>380701</v>
      </c>
      <c r="C157" s="32" t="s">
        <v>560</v>
      </c>
      <c r="D157" s="30" t="s">
        <v>14</v>
      </c>
      <c r="E157" s="8" t="s">
        <v>9</v>
      </c>
      <c r="F157" s="9">
        <v>808867.02</v>
      </c>
      <c r="G157" s="9">
        <v>977318.8390802854</v>
      </c>
      <c r="H157" s="9">
        <v>840356</v>
      </c>
      <c r="I157" s="9">
        <v>929141.29211199994</v>
      </c>
      <c r="J157" s="9">
        <v>959030</v>
      </c>
      <c r="K157" s="9">
        <v>1007940.5299999999</v>
      </c>
      <c r="L157" s="125">
        <v>971466.88706409512</v>
      </c>
      <c r="M157" s="127">
        <v>1045188.3000000002</v>
      </c>
      <c r="N157" s="127">
        <v>1007940.5299999999</v>
      </c>
      <c r="O157" s="127">
        <v>1007940.5299999999</v>
      </c>
      <c r="P157" s="26">
        <f t="shared" si="16"/>
        <v>989703.70853204746</v>
      </c>
      <c r="Q157" s="128">
        <v>6</v>
      </c>
      <c r="R157" s="26">
        <f t="shared" si="17"/>
        <v>1007940.5299999999</v>
      </c>
      <c r="S157" s="134">
        <f t="shared" si="12"/>
        <v>-36473.642935904791</v>
      </c>
    </row>
    <row r="158" spans="1:19" x14ac:dyDescent="0.25">
      <c r="A158" s="18">
        <v>157</v>
      </c>
      <c r="B158" s="36">
        <v>380702</v>
      </c>
      <c r="C158" s="32" t="s">
        <v>561</v>
      </c>
      <c r="D158" s="30" t="s">
        <v>14</v>
      </c>
      <c r="E158" s="8" t="s">
        <v>9</v>
      </c>
      <c r="F158" s="9" t="s">
        <v>9</v>
      </c>
      <c r="G158" s="9" t="s">
        <v>9</v>
      </c>
      <c r="H158" s="9">
        <v>1218121</v>
      </c>
      <c r="I158" s="9">
        <v>1346817.919892</v>
      </c>
      <c r="J158" s="9">
        <v>1177811</v>
      </c>
      <c r="K158" s="9">
        <v>1237879.361</v>
      </c>
      <c r="L158" s="125">
        <v>1237879.361</v>
      </c>
      <c r="M158" s="127">
        <v>1515031.8770000001</v>
      </c>
      <c r="N158" s="127">
        <v>1237879.361</v>
      </c>
      <c r="O158" s="127">
        <v>1515031.8770000001</v>
      </c>
      <c r="P158" s="26">
        <f t="shared" si="16"/>
        <v>1376455.6189999999</v>
      </c>
      <c r="Q158" s="128">
        <v>6</v>
      </c>
      <c r="R158" s="26">
        <f t="shared" si="17"/>
        <v>1515031.8770000001</v>
      </c>
      <c r="S158" s="134">
        <f t="shared" si="12"/>
        <v>-277152.51600000006</v>
      </c>
    </row>
    <row r="159" spans="1:19" x14ac:dyDescent="0.25">
      <c r="A159" s="18">
        <v>158</v>
      </c>
      <c r="B159" s="36">
        <v>380703</v>
      </c>
      <c r="C159" s="32" t="s">
        <v>562</v>
      </c>
      <c r="D159" s="30" t="s">
        <v>14</v>
      </c>
      <c r="E159" s="8" t="s">
        <v>9</v>
      </c>
      <c r="F159" s="9">
        <v>808867.02</v>
      </c>
      <c r="G159" s="9">
        <v>977318.8390802854</v>
      </c>
      <c r="H159" s="9">
        <v>840356</v>
      </c>
      <c r="I159" s="9">
        <v>929141.29211199994</v>
      </c>
      <c r="J159" s="9">
        <v>959030</v>
      </c>
      <c r="K159" s="9">
        <v>1007940.5299999999</v>
      </c>
      <c r="L159" s="125">
        <v>971466.88706409512</v>
      </c>
      <c r="M159" s="127">
        <v>1045188.3000000002</v>
      </c>
      <c r="N159" s="127">
        <v>1007940.5299999999</v>
      </c>
      <c r="O159" s="127">
        <v>1007940.5299999999</v>
      </c>
      <c r="P159" s="26">
        <f t="shared" si="16"/>
        <v>989703.70853204746</v>
      </c>
      <c r="Q159" s="128">
        <v>6</v>
      </c>
      <c r="R159" s="26">
        <f t="shared" si="17"/>
        <v>1007940.5299999999</v>
      </c>
      <c r="S159" s="134">
        <f t="shared" si="12"/>
        <v>-36473.642935904791</v>
      </c>
    </row>
    <row r="160" spans="1:19" ht="22.5" x14ac:dyDescent="0.25">
      <c r="A160" s="18">
        <v>159</v>
      </c>
      <c r="B160" s="31">
        <v>380801</v>
      </c>
      <c r="C160" s="32" t="s">
        <v>563</v>
      </c>
      <c r="D160" s="30" t="s">
        <v>14</v>
      </c>
      <c r="E160" s="8" t="s">
        <v>9</v>
      </c>
      <c r="F160" s="9">
        <v>647661.41</v>
      </c>
      <c r="G160" s="9">
        <v>782541.11205856898</v>
      </c>
      <c r="H160" s="9">
        <v>672875</v>
      </c>
      <c r="I160" s="9">
        <v>743965.5895</v>
      </c>
      <c r="J160" s="9">
        <v>767897</v>
      </c>
      <c r="K160" s="9">
        <v>807059.74699999997</v>
      </c>
      <c r="L160" s="125">
        <v>777855.48285285628</v>
      </c>
      <c r="M160" s="127">
        <v>836884.32000000007</v>
      </c>
      <c r="N160" s="127">
        <v>807059.74699999997</v>
      </c>
      <c r="O160" s="127">
        <v>807059.74699999997</v>
      </c>
      <c r="P160" s="26">
        <f t="shared" si="16"/>
        <v>792457.61492642807</v>
      </c>
      <c r="Q160" s="128">
        <v>6</v>
      </c>
      <c r="R160" s="26">
        <f t="shared" si="17"/>
        <v>807059.74699999997</v>
      </c>
      <c r="S160" s="134">
        <f t="shared" si="12"/>
        <v>-29204.264147143695</v>
      </c>
    </row>
    <row r="161" spans="1:19" ht="22.5" x14ac:dyDescent="0.25">
      <c r="A161" s="18">
        <v>160</v>
      </c>
      <c r="B161" s="31">
        <v>380802</v>
      </c>
      <c r="C161" s="32" t="s">
        <v>564</v>
      </c>
      <c r="D161" s="30" t="s">
        <v>14</v>
      </c>
      <c r="E161" s="8" t="s">
        <v>9</v>
      </c>
      <c r="F161" s="20">
        <v>647661.41</v>
      </c>
      <c r="G161" s="9">
        <v>782541.11205856898</v>
      </c>
      <c r="H161" s="9">
        <v>672875</v>
      </c>
      <c r="I161" s="9">
        <v>743965.5895</v>
      </c>
      <c r="J161" s="9">
        <v>767897</v>
      </c>
      <c r="K161" s="9">
        <v>807059.74699999997</v>
      </c>
      <c r="L161" s="125">
        <v>777855.48285285628</v>
      </c>
      <c r="M161" s="127">
        <v>836884.32000000007</v>
      </c>
      <c r="N161" s="127">
        <v>807059.74699999997</v>
      </c>
      <c r="O161" s="127">
        <v>807059.74699999997</v>
      </c>
      <c r="P161" s="26">
        <f t="shared" si="16"/>
        <v>792457.61492642807</v>
      </c>
      <c r="Q161" s="128">
        <v>6</v>
      </c>
      <c r="R161" s="26">
        <f t="shared" si="17"/>
        <v>807059.74699999997</v>
      </c>
      <c r="S161" s="134">
        <f t="shared" si="12"/>
        <v>-29204.264147143695</v>
      </c>
    </row>
    <row r="162" spans="1:19" ht="213.75" x14ac:dyDescent="0.25">
      <c r="A162" s="18">
        <v>161</v>
      </c>
      <c r="B162" s="27">
        <v>380803</v>
      </c>
      <c r="C162" s="35" t="s">
        <v>565</v>
      </c>
      <c r="D162" s="33" t="s">
        <v>555</v>
      </c>
      <c r="E162" s="8" t="s">
        <v>9</v>
      </c>
      <c r="F162" s="9">
        <v>35029000</v>
      </c>
      <c r="G162" s="9">
        <v>42324017.134662405</v>
      </c>
      <c r="H162" s="9">
        <v>31678400</v>
      </c>
      <c r="I162" s="9">
        <v>35025286.316799998</v>
      </c>
      <c r="J162" s="9">
        <v>36430160</v>
      </c>
      <c r="K162" s="9">
        <v>38288098.159999996</v>
      </c>
      <c r="L162" s="125">
        <v>38288098.159999996</v>
      </c>
      <c r="M162" s="127">
        <v>35911000</v>
      </c>
      <c r="N162" s="127">
        <v>38288098.159999996</v>
      </c>
      <c r="O162" s="127">
        <v>35911000</v>
      </c>
      <c r="P162" s="26">
        <f t="shared" si="16"/>
        <v>37099549.079999998</v>
      </c>
      <c r="Q162" s="128">
        <v>7</v>
      </c>
      <c r="R162" s="26">
        <f t="shared" si="17"/>
        <v>35911000</v>
      </c>
      <c r="S162" s="15">
        <f t="shared" si="12"/>
        <v>2377098.1599999964</v>
      </c>
    </row>
    <row r="163" spans="1:19" ht="22.5" x14ac:dyDescent="0.25">
      <c r="A163" s="18">
        <v>162</v>
      </c>
      <c r="B163" s="31">
        <v>380810</v>
      </c>
      <c r="C163" s="32" t="s">
        <v>566</v>
      </c>
      <c r="D163" s="30" t="s">
        <v>14</v>
      </c>
      <c r="E163" s="8" t="s">
        <v>9</v>
      </c>
      <c r="F163" s="9" t="s">
        <v>9</v>
      </c>
      <c r="G163" s="9" t="s">
        <v>9</v>
      </c>
      <c r="H163" s="9">
        <v>946202</v>
      </c>
      <c r="I163" s="9">
        <v>1046170.133704</v>
      </c>
      <c r="J163" s="9">
        <v>916490</v>
      </c>
      <c r="K163" s="9">
        <v>963230.99</v>
      </c>
      <c r="L163" s="125">
        <v>963230.99</v>
      </c>
      <c r="M163" s="127">
        <v>1176833.9290000002</v>
      </c>
      <c r="N163" s="127">
        <v>963230.99</v>
      </c>
      <c r="O163" s="127">
        <v>1176833.9290000002</v>
      </c>
      <c r="P163" s="26">
        <f t="shared" si="16"/>
        <v>1070032.4595000001</v>
      </c>
      <c r="Q163" s="128">
        <v>6</v>
      </c>
      <c r="R163" s="26">
        <f t="shared" si="17"/>
        <v>1176833.9290000002</v>
      </c>
      <c r="S163" s="134">
        <f t="shared" si="12"/>
        <v>-213602.93900000025</v>
      </c>
    </row>
    <row r="164" spans="1:19" ht="22.5" x14ac:dyDescent="0.25">
      <c r="A164" s="18">
        <v>163</v>
      </c>
      <c r="B164" s="31">
        <v>380901</v>
      </c>
      <c r="C164" s="32" t="s">
        <v>567</v>
      </c>
      <c r="D164" s="30" t="s">
        <v>14</v>
      </c>
      <c r="E164" s="8" t="s">
        <v>9</v>
      </c>
      <c r="F164" s="9">
        <v>647661.41</v>
      </c>
      <c r="G164" s="9">
        <v>782541.11205856898</v>
      </c>
      <c r="H164" s="9">
        <v>672875</v>
      </c>
      <c r="I164" s="9">
        <v>743965.5895</v>
      </c>
      <c r="J164" s="9">
        <v>767897</v>
      </c>
      <c r="K164" s="9">
        <v>807059.74699999997</v>
      </c>
      <c r="L164" s="125">
        <v>777855.48285285628</v>
      </c>
      <c r="M164" s="127">
        <v>836884.32000000007</v>
      </c>
      <c r="N164" s="127">
        <v>807059.74699999997</v>
      </c>
      <c r="O164" s="127">
        <v>807059.74699999997</v>
      </c>
      <c r="P164" s="26">
        <f t="shared" si="16"/>
        <v>792457.61492642807</v>
      </c>
      <c r="Q164" s="128">
        <v>6</v>
      </c>
      <c r="R164" s="26">
        <f t="shared" si="17"/>
        <v>807059.74699999997</v>
      </c>
      <c r="S164" s="134">
        <f t="shared" si="12"/>
        <v>-29204.264147143695</v>
      </c>
    </row>
    <row r="165" spans="1:19" ht="22.5" x14ac:dyDescent="0.25">
      <c r="A165" s="18">
        <v>164</v>
      </c>
      <c r="B165" s="31">
        <v>380902</v>
      </c>
      <c r="C165" s="32" t="s">
        <v>568</v>
      </c>
      <c r="D165" s="30" t="s">
        <v>14</v>
      </c>
      <c r="E165" s="8" t="s">
        <v>9</v>
      </c>
      <c r="F165" s="9">
        <v>647661.41</v>
      </c>
      <c r="G165" s="9">
        <v>782541.11205856898</v>
      </c>
      <c r="H165" s="9">
        <v>672875</v>
      </c>
      <c r="I165" s="9">
        <v>743965.5895</v>
      </c>
      <c r="J165" s="9">
        <v>767897</v>
      </c>
      <c r="K165" s="9">
        <v>807059.74699999997</v>
      </c>
      <c r="L165" s="125">
        <v>777855.48285285628</v>
      </c>
      <c r="M165" s="127">
        <v>836884.32000000007</v>
      </c>
      <c r="N165" s="127">
        <v>807059.74699999997</v>
      </c>
      <c r="O165" s="127">
        <v>807059.74699999997</v>
      </c>
      <c r="P165" s="26">
        <f t="shared" si="16"/>
        <v>792457.61492642807</v>
      </c>
      <c r="Q165" s="128">
        <v>6</v>
      </c>
      <c r="R165" s="26">
        <f t="shared" si="17"/>
        <v>807059.74699999997</v>
      </c>
      <c r="S165" s="134">
        <f t="shared" si="12"/>
        <v>-29204.264147143695</v>
      </c>
    </row>
    <row r="166" spans="1:19" ht="22.5" x14ac:dyDescent="0.25">
      <c r="A166" s="18">
        <v>165</v>
      </c>
      <c r="B166" s="31">
        <v>380903</v>
      </c>
      <c r="C166" s="32" t="s">
        <v>569</v>
      </c>
      <c r="D166" s="30" t="s">
        <v>14</v>
      </c>
      <c r="E166" s="8" t="s">
        <v>9</v>
      </c>
      <c r="F166" s="9">
        <v>647661.41</v>
      </c>
      <c r="G166" s="9">
        <v>782541.11205856898</v>
      </c>
      <c r="H166" s="9">
        <v>672875</v>
      </c>
      <c r="I166" s="9">
        <v>743965.5895</v>
      </c>
      <c r="J166" s="9">
        <v>767897</v>
      </c>
      <c r="K166" s="9">
        <v>807059.74699999997</v>
      </c>
      <c r="L166" s="125">
        <v>777855.48285285628</v>
      </c>
      <c r="M166" s="127">
        <v>836884.32000000007</v>
      </c>
      <c r="N166" s="127">
        <v>807059.74699999997</v>
      </c>
      <c r="O166" s="127">
        <v>807059.74699999997</v>
      </c>
      <c r="P166" s="26">
        <f t="shared" si="16"/>
        <v>792457.61492642807</v>
      </c>
      <c r="Q166" s="128">
        <v>6</v>
      </c>
      <c r="R166" s="26">
        <f t="shared" si="17"/>
        <v>807059.74699999997</v>
      </c>
      <c r="S166" s="134">
        <f t="shared" si="12"/>
        <v>-29204.264147143695</v>
      </c>
    </row>
    <row r="167" spans="1:19" ht="22.5" x14ac:dyDescent="0.25">
      <c r="A167" s="18">
        <v>166</v>
      </c>
      <c r="B167" s="31">
        <v>380904</v>
      </c>
      <c r="C167" s="32" t="s">
        <v>570</v>
      </c>
      <c r="D167" s="30" t="s">
        <v>14</v>
      </c>
      <c r="E167" s="8" t="s">
        <v>9</v>
      </c>
      <c r="F167" s="9">
        <v>647661.41</v>
      </c>
      <c r="G167" s="9">
        <v>782541.11205856898</v>
      </c>
      <c r="H167" s="9">
        <v>672875</v>
      </c>
      <c r="I167" s="9">
        <v>743965.5895</v>
      </c>
      <c r="J167" s="9">
        <v>767897</v>
      </c>
      <c r="K167" s="9">
        <v>807059.74699999997</v>
      </c>
      <c r="L167" s="125">
        <v>777855.48285285628</v>
      </c>
      <c r="M167" s="127">
        <v>836884.32000000007</v>
      </c>
      <c r="N167" s="127">
        <v>807059.74699999997</v>
      </c>
      <c r="O167" s="127">
        <v>807059.74699999997</v>
      </c>
      <c r="P167" s="26">
        <f t="shared" si="16"/>
        <v>792457.61492642807</v>
      </c>
      <c r="Q167" s="128">
        <v>6</v>
      </c>
      <c r="R167" s="26">
        <f t="shared" si="17"/>
        <v>807059.74699999997</v>
      </c>
      <c r="S167" s="134">
        <f t="shared" si="12"/>
        <v>-29204.264147143695</v>
      </c>
    </row>
    <row r="168" spans="1:19" ht="22.5" x14ac:dyDescent="0.25">
      <c r="A168" s="18">
        <v>167</v>
      </c>
      <c r="B168" s="31">
        <v>380910</v>
      </c>
      <c r="C168" s="32" t="s">
        <v>571</v>
      </c>
      <c r="D168" s="30" t="s">
        <v>14</v>
      </c>
      <c r="E168" s="8" t="s">
        <v>9</v>
      </c>
      <c r="F168" s="9" t="s">
        <v>9</v>
      </c>
      <c r="G168" s="9" t="s">
        <v>9</v>
      </c>
      <c r="H168" s="9">
        <v>1218121</v>
      </c>
      <c r="I168" s="9">
        <v>1346817.919892</v>
      </c>
      <c r="J168" s="9">
        <v>1177811</v>
      </c>
      <c r="K168" s="9">
        <v>1237879.361</v>
      </c>
      <c r="L168" s="125">
        <v>1237879.361</v>
      </c>
      <c r="M168" s="127">
        <v>1515031.8770000001</v>
      </c>
      <c r="N168" s="127">
        <v>1237879.361</v>
      </c>
      <c r="O168" s="127">
        <v>1515031.8770000001</v>
      </c>
      <c r="P168" s="26">
        <f t="shared" si="16"/>
        <v>1376455.6189999999</v>
      </c>
      <c r="Q168" s="128">
        <v>6</v>
      </c>
      <c r="R168" s="26">
        <f t="shared" si="17"/>
        <v>1515031.8770000001</v>
      </c>
      <c r="S168" s="134">
        <f t="shared" si="12"/>
        <v>-277152.51600000006</v>
      </c>
    </row>
    <row r="169" spans="1:19" ht="22.5" x14ac:dyDescent="0.25">
      <c r="A169" s="18">
        <v>168</v>
      </c>
      <c r="B169" s="31">
        <v>381101</v>
      </c>
      <c r="C169" s="32" t="s">
        <v>572</v>
      </c>
      <c r="D169" s="30" t="s">
        <v>14</v>
      </c>
      <c r="E169" s="8" t="s">
        <v>9</v>
      </c>
      <c r="F169" s="9" t="s">
        <v>9</v>
      </c>
      <c r="G169" s="9" t="s">
        <v>9</v>
      </c>
      <c r="H169" s="9">
        <v>4221034</v>
      </c>
      <c r="I169" s="9">
        <v>4666994.6841679998</v>
      </c>
      <c r="J169" s="9">
        <v>4817120</v>
      </c>
      <c r="K169" s="9">
        <v>5062793.12</v>
      </c>
      <c r="L169" s="125">
        <v>4864893.9020840004</v>
      </c>
      <c r="M169" s="127">
        <v>5249888.0000000009</v>
      </c>
      <c r="N169" s="127">
        <v>5062793.12</v>
      </c>
      <c r="O169" s="127">
        <v>5249888.0000000009</v>
      </c>
      <c r="P169" s="26">
        <f t="shared" si="16"/>
        <v>5057390.9510420002</v>
      </c>
      <c r="Q169" s="128">
        <v>6</v>
      </c>
      <c r="R169" s="26">
        <f t="shared" si="17"/>
        <v>5249888.0000000009</v>
      </c>
      <c r="S169" s="134">
        <f t="shared" si="12"/>
        <v>-384994.09791600052</v>
      </c>
    </row>
    <row r="170" spans="1:19" ht="22.5" x14ac:dyDescent="0.25">
      <c r="A170" s="18">
        <v>169</v>
      </c>
      <c r="B170" s="31">
        <v>381203</v>
      </c>
      <c r="C170" s="32" t="s">
        <v>573</v>
      </c>
      <c r="D170" s="30" t="s">
        <v>14</v>
      </c>
      <c r="E170" s="8" t="s">
        <v>9</v>
      </c>
      <c r="F170" s="9" t="s">
        <v>9</v>
      </c>
      <c r="G170" s="9" t="s">
        <v>9</v>
      </c>
      <c r="H170" s="9">
        <v>2320856</v>
      </c>
      <c r="I170" s="9">
        <v>2566059.0781120001</v>
      </c>
      <c r="J170" s="9">
        <v>2648603</v>
      </c>
      <c r="K170" s="9">
        <v>2783681.753</v>
      </c>
      <c r="L170" s="125">
        <v>2674870.4155560001</v>
      </c>
      <c r="M170" s="127">
        <v>2886551.8700000006</v>
      </c>
      <c r="N170" s="127">
        <v>2783681.753</v>
      </c>
      <c r="O170" s="127">
        <v>2886551.8700000006</v>
      </c>
      <c r="P170" s="26">
        <f t="shared" si="16"/>
        <v>2780711.1427780003</v>
      </c>
      <c r="Q170" s="128">
        <v>6</v>
      </c>
      <c r="R170" s="26">
        <f t="shared" si="17"/>
        <v>2886551.8700000006</v>
      </c>
      <c r="S170" s="134">
        <f t="shared" si="12"/>
        <v>-211681.4544440005</v>
      </c>
    </row>
    <row r="171" spans="1:19" x14ac:dyDescent="0.25">
      <c r="A171" s="18">
        <v>170</v>
      </c>
      <c r="B171" s="31">
        <v>381301</v>
      </c>
      <c r="C171" s="32" t="s">
        <v>18</v>
      </c>
      <c r="D171" s="30" t="s">
        <v>14</v>
      </c>
      <c r="E171" s="8" t="s">
        <v>9</v>
      </c>
      <c r="F171" s="9" t="s">
        <v>9</v>
      </c>
      <c r="G171" s="9" t="s">
        <v>9</v>
      </c>
      <c r="H171" s="9">
        <v>672875</v>
      </c>
      <c r="I171" s="9">
        <v>743965.5895</v>
      </c>
      <c r="J171" s="9">
        <v>767897</v>
      </c>
      <c r="K171" s="9">
        <v>807059.74699999997</v>
      </c>
      <c r="L171" s="125">
        <v>775512.66824999999</v>
      </c>
      <c r="M171" s="127">
        <v>836884.32000000007</v>
      </c>
      <c r="N171" s="127">
        <v>807059.74699999997</v>
      </c>
      <c r="O171" s="127">
        <v>807059.74699999997</v>
      </c>
      <c r="P171" s="26">
        <f t="shared" si="16"/>
        <v>791286.20762500004</v>
      </c>
      <c r="Q171" s="128">
        <v>6</v>
      </c>
      <c r="R171" s="26">
        <f t="shared" si="17"/>
        <v>807059.74699999997</v>
      </c>
      <c r="S171" s="134">
        <f t="shared" si="12"/>
        <v>-31547.078749999986</v>
      </c>
    </row>
    <row r="172" spans="1:19" x14ac:dyDescent="0.25">
      <c r="A172" s="18">
        <v>171</v>
      </c>
      <c r="B172" s="31">
        <v>381302</v>
      </c>
      <c r="C172" s="32" t="s">
        <v>19</v>
      </c>
      <c r="D172" s="30" t="s">
        <v>14</v>
      </c>
      <c r="E172" s="8" t="s">
        <v>9</v>
      </c>
      <c r="F172" s="9" t="s">
        <v>9</v>
      </c>
      <c r="G172" s="9" t="s">
        <v>9</v>
      </c>
      <c r="H172" s="9">
        <v>672875</v>
      </c>
      <c r="I172" s="9">
        <v>743965.5895</v>
      </c>
      <c r="J172" s="9">
        <v>767897</v>
      </c>
      <c r="K172" s="9">
        <v>807059.74699999997</v>
      </c>
      <c r="L172" s="125">
        <v>775512.66824999999</v>
      </c>
      <c r="M172" s="127">
        <v>836884.32000000007</v>
      </c>
      <c r="N172" s="127">
        <v>807059.74699999997</v>
      </c>
      <c r="O172" s="127">
        <v>807059.74699999997</v>
      </c>
      <c r="P172" s="26">
        <f t="shared" si="16"/>
        <v>791286.20762500004</v>
      </c>
      <c r="Q172" s="128">
        <v>6</v>
      </c>
      <c r="R172" s="26">
        <f t="shared" si="17"/>
        <v>807059.74699999997</v>
      </c>
      <c r="S172" s="134">
        <f t="shared" si="12"/>
        <v>-31547.078749999986</v>
      </c>
    </row>
    <row r="173" spans="1:19" x14ac:dyDescent="0.25">
      <c r="A173" s="18">
        <v>172</v>
      </c>
      <c r="B173" s="31">
        <v>381303</v>
      </c>
      <c r="C173" s="32" t="s">
        <v>20</v>
      </c>
      <c r="D173" s="30" t="s">
        <v>14</v>
      </c>
      <c r="E173" s="8" t="s">
        <v>9</v>
      </c>
      <c r="F173" s="9" t="s">
        <v>9</v>
      </c>
      <c r="G173" s="9" t="s">
        <v>9</v>
      </c>
      <c r="H173" s="9">
        <v>672875</v>
      </c>
      <c r="I173" s="9">
        <v>743965.5895</v>
      </c>
      <c r="J173" s="9">
        <v>767897</v>
      </c>
      <c r="K173" s="9">
        <v>807059.74699999997</v>
      </c>
      <c r="L173" s="125">
        <v>775512.66824999999</v>
      </c>
      <c r="M173" s="127">
        <v>836884.32000000007</v>
      </c>
      <c r="N173" s="127">
        <v>807059.74699999997</v>
      </c>
      <c r="O173" s="127">
        <v>807059.74699999997</v>
      </c>
      <c r="P173" s="26">
        <f t="shared" si="16"/>
        <v>791286.20762500004</v>
      </c>
      <c r="Q173" s="128">
        <v>6</v>
      </c>
      <c r="R173" s="26">
        <f t="shared" si="17"/>
        <v>807059.74699999997</v>
      </c>
      <c r="S173" s="134">
        <f t="shared" si="12"/>
        <v>-31547.078749999986</v>
      </c>
    </row>
    <row r="174" spans="1:19" x14ac:dyDescent="0.25">
      <c r="A174" s="18">
        <v>173</v>
      </c>
      <c r="B174" s="31">
        <v>381304</v>
      </c>
      <c r="C174" s="32" t="s">
        <v>21</v>
      </c>
      <c r="D174" s="30" t="s">
        <v>14</v>
      </c>
      <c r="E174" s="8" t="s">
        <v>9</v>
      </c>
      <c r="F174" s="9" t="s">
        <v>9</v>
      </c>
      <c r="G174" s="9" t="s">
        <v>9</v>
      </c>
      <c r="H174" s="9">
        <v>672875</v>
      </c>
      <c r="I174" s="9">
        <v>743965.5895</v>
      </c>
      <c r="J174" s="9">
        <v>767897</v>
      </c>
      <c r="K174" s="9">
        <v>807059.74699999997</v>
      </c>
      <c r="L174" s="125">
        <v>775512.66824999999</v>
      </c>
      <c r="M174" s="127">
        <v>836884.32000000007</v>
      </c>
      <c r="N174" s="127">
        <v>807059.74699999997</v>
      </c>
      <c r="O174" s="127">
        <v>807059.74699999997</v>
      </c>
      <c r="P174" s="26">
        <f t="shared" si="16"/>
        <v>791286.20762500004</v>
      </c>
      <c r="Q174" s="128">
        <v>6</v>
      </c>
      <c r="R174" s="26">
        <f t="shared" si="17"/>
        <v>807059.74699999997</v>
      </c>
      <c r="S174" s="134">
        <f t="shared" si="12"/>
        <v>-31547.078749999986</v>
      </c>
    </row>
    <row r="175" spans="1:19" x14ac:dyDescent="0.25">
      <c r="A175" s="18">
        <v>174</v>
      </c>
      <c r="B175" s="31">
        <v>381401</v>
      </c>
      <c r="C175" s="32" t="s">
        <v>574</v>
      </c>
      <c r="D175" s="39" t="s">
        <v>14</v>
      </c>
      <c r="E175" s="8" t="s">
        <v>9</v>
      </c>
      <c r="F175" s="9" t="s">
        <v>9</v>
      </c>
      <c r="G175" s="9" t="s">
        <v>9</v>
      </c>
      <c r="H175" s="9">
        <v>1189820</v>
      </c>
      <c r="I175" s="9">
        <v>1315526.8626399999</v>
      </c>
      <c r="J175" s="9" t="s">
        <v>9</v>
      </c>
      <c r="K175" s="9" t="s">
        <v>9</v>
      </c>
      <c r="L175" s="125">
        <v>1315526.8626399999</v>
      </c>
      <c r="M175" s="127">
        <v>1479832.5600000003</v>
      </c>
      <c r="N175" s="127" t="s">
        <v>1295</v>
      </c>
      <c r="O175" s="127">
        <v>1479832.5600000003</v>
      </c>
      <c r="P175" s="26">
        <f t="shared" si="16"/>
        <v>1397679.7113200002</v>
      </c>
      <c r="Q175" s="128">
        <v>5</v>
      </c>
      <c r="R175" s="26">
        <f>+P175</f>
        <v>1397679.7113200002</v>
      </c>
      <c r="S175" s="134">
        <f t="shared" si="12"/>
        <v>-164305.69736000034</v>
      </c>
    </row>
    <row r="176" spans="1:19" ht="213.75" x14ac:dyDescent="0.25">
      <c r="A176" s="18">
        <v>175</v>
      </c>
      <c r="B176" s="27">
        <v>381501</v>
      </c>
      <c r="C176" s="35" t="s">
        <v>60</v>
      </c>
      <c r="D176" s="33" t="s">
        <v>555</v>
      </c>
      <c r="E176" s="8" t="s">
        <v>9</v>
      </c>
      <c r="F176" s="9" t="s">
        <v>9</v>
      </c>
      <c r="G176" s="9" t="s">
        <v>9</v>
      </c>
      <c r="H176" s="9">
        <v>31678400</v>
      </c>
      <c r="I176" s="9">
        <v>35025286.316799998</v>
      </c>
      <c r="J176" s="9">
        <v>36430160</v>
      </c>
      <c r="K176" s="9">
        <v>38288098.159999996</v>
      </c>
      <c r="L176" s="125">
        <v>36656692.238399997</v>
      </c>
      <c r="M176" s="127">
        <v>35911000</v>
      </c>
      <c r="N176" s="127">
        <v>38288098.159999996</v>
      </c>
      <c r="O176" s="127">
        <v>35911000</v>
      </c>
      <c r="P176" s="26">
        <f t="shared" si="16"/>
        <v>36283846.119199999</v>
      </c>
      <c r="Q176" s="128">
        <v>7</v>
      </c>
      <c r="R176" s="26">
        <f>+O176</f>
        <v>35911000</v>
      </c>
      <c r="S176" s="15">
        <f t="shared" si="12"/>
        <v>745692.23839999735</v>
      </c>
    </row>
    <row r="177" spans="1:19" x14ac:dyDescent="0.25">
      <c r="A177" s="18">
        <v>176</v>
      </c>
      <c r="B177" s="31">
        <v>381602</v>
      </c>
      <c r="C177" s="32" t="s">
        <v>575</v>
      </c>
      <c r="D177" s="30" t="s">
        <v>14</v>
      </c>
      <c r="E177" s="8" t="s">
        <v>9</v>
      </c>
      <c r="F177" s="9" t="s">
        <v>9</v>
      </c>
      <c r="G177" s="9" t="s">
        <v>9</v>
      </c>
      <c r="H177" s="9">
        <v>1243796</v>
      </c>
      <c r="I177" s="9">
        <v>1375205.5349919999</v>
      </c>
      <c r="J177" s="9">
        <v>1419442</v>
      </c>
      <c r="K177" s="9">
        <v>1491833.5419999999</v>
      </c>
      <c r="L177" s="125">
        <v>1433519.5384959998</v>
      </c>
      <c r="M177" s="127">
        <v>1546964.2800000003</v>
      </c>
      <c r="N177" s="127">
        <v>1491833.5419999999</v>
      </c>
      <c r="O177" s="127">
        <v>1491833.5419999999</v>
      </c>
      <c r="P177" s="26">
        <f t="shared" si="16"/>
        <v>1462676.5402479998</v>
      </c>
      <c r="Q177" s="128">
        <v>6</v>
      </c>
      <c r="R177" s="26">
        <f>+O177</f>
        <v>1491833.5419999999</v>
      </c>
      <c r="S177" s="134">
        <f t="shared" si="12"/>
        <v>-58314.003504000138</v>
      </c>
    </row>
    <row r="178" spans="1:19" x14ac:dyDescent="0.25">
      <c r="A178" s="18">
        <v>177</v>
      </c>
      <c r="B178" s="31">
        <v>381603</v>
      </c>
      <c r="C178" s="32" t="s">
        <v>576</v>
      </c>
      <c r="D178" s="30" t="s">
        <v>14</v>
      </c>
      <c r="E178" s="8" t="s">
        <v>9</v>
      </c>
      <c r="F178" s="9" t="s">
        <v>9</v>
      </c>
      <c r="G178" s="9" t="s">
        <v>9</v>
      </c>
      <c r="H178" s="9">
        <v>840356</v>
      </c>
      <c r="I178" s="9">
        <v>929141.29211199994</v>
      </c>
      <c r="J178" s="9">
        <v>959030</v>
      </c>
      <c r="K178" s="9">
        <v>1007940.5299999999</v>
      </c>
      <c r="L178" s="125">
        <v>968540.91105599992</v>
      </c>
      <c r="M178" s="127">
        <v>1045188.3000000002</v>
      </c>
      <c r="N178" s="127">
        <v>1007940.5299999999</v>
      </c>
      <c r="O178" s="127">
        <v>1007940.5299999999</v>
      </c>
      <c r="P178" s="26">
        <f t="shared" si="16"/>
        <v>988240.72052799992</v>
      </c>
      <c r="Q178" s="128">
        <v>6</v>
      </c>
      <c r="R178" s="26">
        <f>+O178</f>
        <v>1007940.5299999999</v>
      </c>
      <c r="S178" s="134">
        <f t="shared" si="12"/>
        <v>-39399.618943999987</v>
      </c>
    </row>
    <row r="179" spans="1:19" x14ac:dyDescent="0.25">
      <c r="A179" s="18">
        <v>178</v>
      </c>
      <c r="B179" s="31">
        <v>381604</v>
      </c>
      <c r="C179" s="32" t="s">
        <v>22</v>
      </c>
      <c r="D179" s="30" t="s">
        <v>14</v>
      </c>
      <c r="E179" s="8" t="s">
        <v>9</v>
      </c>
      <c r="F179" s="9" t="s">
        <v>9</v>
      </c>
      <c r="G179" s="9" t="s">
        <v>9</v>
      </c>
      <c r="H179" s="9">
        <v>1243796</v>
      </c>
      <c r="I179" s="9">
        <v>1375205.5349919999</v>
      </c>
      <c r="J179" s="9">
        <v>959030</v>
      </c>
      <c r="K179" s="9">
        <v>1007940.5299999999</v>
      </c>
      <c r="L179" s="125">
        <v>1007940.5299999999</v>
      </c>
      <c r="M179" s="127">
        <v>1546964.2800000003</v>
      </c>
      <c r="N179" s="127">
        <v>1007940.5299999999</v>
      </c>
      <c r="O179" s="127">
        <v>1546964.2800000003</v>
      </c>
      <c r="P179" s="26">
        <f t="shared" si="16"/>
        <v>1277452.405</v>
      </c>
      <c r="Q179" s="128">
        <v>5</v>
      </c>
      <c r="R179" s="26">
        <f>+P179</f>
        <v>1277452.405</v>
      </c>
      <c r="S179" s="134">
        <f t="shared" si="12"/>
        <v>-539023.75000000035</v>
      </c>
    </row>
    <row r="180" spans="1:19" x14ac:dyDescent="0.25">
      <c r="A180" s="18">
        <v>179</v>
      </c>
      <c r="B180" s="31">
        <v>381801</v>
      </c>
      <c r="C180" s="32" t="s">
        <v>23</v>
      </c>
      <c r="D180" s="30" t="s">
        <v>14</v>
      </c>
      <c r="E180" s="8" t="s">
        <v>9</v>
      </c>
      <c r="F180" s="9" t="s">
        <v>9</v>
      </c>
      <c r="G180" s="9" t="s">
        <v>9</v>
      </c>
      <c r="H180" s="9">
        <v>672875</v>
      </c>
      <c r="I180" s="9">
        <v>743965.5895</v>
      </c>
      <c r="J180" s="9">
        <v>767897</v>
      </c>
      <c r="K180" s="9">
        <v>807059.74699999997</v>
      </c>
      <c r="L180" s="125">
        <v>775512.66824999999</v>
      </c>
      <c r="M180" s="127">
        <v>836884.32000000007</v>
      </c>
      <c r="N180" s="127">
        <v>807059.74699999997</v>
      </c>
      <c r="O180" s="127">
        <v>807059.74699999997</v>
      </c>
      <c r="P180" s="26">
        <f t="shared" si="16"/>
        <v>791286.20762500004</v>
      </c>
      <c r="Q180" s="128">
        <v>6</v>
      </c>
      <c r="R180" s="26">
        <f t="shared" ref="R180:R188" si="18">+O180</f>
        <v>807059.74699999997</v>
      </c>
      <c r="S180" s="134">
        <f t="shared" si="12"/>
        <v>-31547.078749999986</v>
      </c>
    </row>
    <row r="181" spans="1:19" x14ac:dyDescent="0.25">
      <c r="A181" s="18">
        <v>180</v>
      </c>
      <c r="B181" s="31">
        <v>381802</v>
      </c>
      <c r="C181" s="32" t="s">
        <v>24</v>
      </c>
      <c r="D181" s="30" t="s">
        <v>14</v>
      </c>
      <c r="E181" s="8" t="s">
        <v>9</v>
      </c>
      <c r="F181" s="9" t="s">
        <v>9</v>
      </c>
      <c r="G181" s="9" t="s">
        <v>9</v>
      </c>
      <c r="H181" s="9">
        <v>672875</v>
      </c>
      <c r="I181" s="9">
        <v>743965.5895</v>
      </c>
      <c r="J181" s="9">
        <v>767897</v>
      </c>
      <c r="K181" s="9">
        <v>807059.74699999997</v>
      </c>
      <c r="L181" s="125">
        <v>775512.66824999999</v>
      </c>
      <c r="M181" s="127">
        <v>836884.32000000007</v>
      </c>
      <c r="N181" s="127">
        <v>807059.74699999997</v>
      </c>
      <c r="O181" s="127">
        <v>807059.74699999997</v>
      </c>
      <c r="P181" s="26">
        <f t="shared" si="16"/>
        <v>791286.20762500004</v>
      </c>
      <c r="Q181" s="128">
        <v>6</v>
      </c>
      <c r="R181" s="26">
        <f t="shared" si="18"/>
        <v>807059.74699999997</v>
      </c>
      <c r="S181" s="134">
        <f t="shared" si="12"/>
        <v>-31547.078749999986</v>
      </c>
    </row>
    <row r="182" spans="1:19" ht="22.5" x14ac:dyDescent="0.25">
      <c r="A182" s="18">
        <v>181</v>
      </c>
      <c r="B182" s="31">
        <v>381803</v>
      </c>
      <c r="C182" s="32" t="s">
        <v>25</v>
      </c>
      <c r="D182" s="30" t="s">
        <v>14</v>
      </c>
      <c r="E182" s="8" t="s">
        <v>9</v>
      </c>
      <c r="F182" s="20" t="s">
        <v>9</v>
      </c>
      <c r="G182" s="9" t="s">
        <v>9</v>
      </c>
      <c r="H182" s="9">
        <v>672875</v>
      </c>
      <c r="I182" s="9">
        <v>743965.5895</v>
      </c>
      <c r="J182" s="9">
        <v>767897</v>
      </c>
      <c r="K182" s="9">
        <v>807059.74699999997</v>
      </c>
      <c r="L182" s="125">
        <v>775512.66824999999</v>
      </c>
      <c r="M182" s="127">
        <v>836884.32000000007</v>
      </c>
      <c r="N182" s="127">
        <v>807059.74699999997</v>
      </c>
      <c r="O182" s="127">
        <v>807059.74699999997</v>
      </c>
      <c r="P182" s="26">
        <f t="shared" si="16"/>
        <v>791286.20762500004</v>
      </c>
      <c r="Q182" s="128">
        <v>6</v>
      </c>
      <c r="R182" s="26">
        <f t="shared" si="18"/>
        <v>807059.74699999997</v>
      </c>
      <c r="S182" s="134">
        <f t="shared" si="12"/>
        <v>-31547.078749999986</v>
      </c>
    </row>
    <row r="183" spans="1:19" x14ac:dyDescent="0.25">
      <c r="A183" s="18">
        <v>182</v>
      </c>
      <c r="B183" s="31">
        <v>382101</v>
      </c>
      <c r="C183" s="32" t="s">
        <v>577</v>
      </c>
      <c r="D183" s="30" t="s">
        <v>14</v>
      </c>
      <c r="E183" s="8" t="s">
        <v>9</v>
      </c>
      <c r="F183" s="9" t="s">
        <v>9</v>
      </c>
      <c r="G183" s="9" t="s">
        <v>9</v>
      </c>
      <c r="H183" s="9">
        <v>187693</v>
      </c>
      <c r="I183" s="9">
        <v>207523.14083600001</v>
      </c>
      <c r="J183" s="9">
        <v>214199</v>
      </c>
      <c r="K183" s="9">
        <v>225123.14899999998</v>
      </c>
      <c r="L183" s="125">
        <v>216323.14491799998</v>
      </c>
      <c r="M183" s="127">
        <v>233442.71000000002</v>
      </c>
      <c r="N183" s="127">
        <v>225123.14899999998</v>
      </c>
      <c r="O183" s="127">
        <v>225123.14899999998</v>
      </c>
      <c r="P183" s="26">
        <f t="shared" si="16"/>
        <v>220723.14695899998</v>
      </c>
      <c r="Q183" s="128">
        <v>6</v>
      </c>
      <c r="R183" s="26">
        <f t="shared" si="18"/>
        <v>225123.14899999998</v>
      </c>
      <c r="S183" s="134">
        <f t="shared" si="12"/>
        <v>-8800.0040819999995</v>
      </c>
    </row>
    <row r="184" spans="1:19" x14ac:dyDescent="0.25">
      <c r="A184" s="18">
        <v>183</v>
      </c>
      <c r="B184" s="31">
        <v>382102</v>
      </c>
      <c r="C184" s="32" t="s">
        <v>578</v>
      </c>
      <c r="D184" s="30" t="s">
        <v>14</v>
      </c>
      <c r="E184" s="8" t="s">
        <v>9</v>
      </c>
      <c r="F184" s="9" t="s">
        <v>9</v>
      </c>
      <c r="G184" s="9" t="s">
        <v>9</v>
      </c>
      <c r="H184" s="9">
        <v>460504</v>
      </c>
      <c r="I184" s="9">
        <v>509157.16860800004</v>
      </c>
      <c r="J184" s="9">
        <v>525535</v>
      </c>
      <c r="K184" s="9">
        <v>552337.28499999992</v>
      </c>
      <c r="L184" s="125">
        <v>530747.22680399998</v>
      </c>
      <c r="M184" s="127">
        <v>572749.33000000007</v>
      </c>
      <c r="N184" s="127">
        <v>552337.28499999992</v>
      </c>
      <c r="O184" s="127">
        <v>552337.28499999992</v>
      </c>
      <c r="P184" s="26">
        <f t="shared" si="16"/>
        <v>541542.255902</v>
      </c>
      <c r="Q184" s="128">
        <v>6</v>
      </c>
      <c r="R184" s="26">
        <f t="shared" si="18"/>
        <v>552337.28499999992</v>
      </c>
      <c r="S184" s="134">
        <f t="shared" si="12"/>
        <v>-21590.05819599994</v>
      </c>
    </row>
    <row r="185" spans="1:19" ht="22.5" x14ac:dyDescent="0.25">
      <c r="A185" s="18">
        <v>184</v>
      </c>
      <c r="B185" s="31">
        <v>383202</v>
      </c>
      <c r="C185" s="32" t="s">
        <v>579</v>
      </c>
      <c r="D185" s="30" t="s">
        <v>14</v>
      </c>
      <c r="E185" s="8" t="s">
        <v>9</v>
      </c>
      <c r="F185" s="9" t="s">
        <v>9</v>
      </c>
      <c r="G185" s="9" t="s">
        <v>9</v>
      </c>
      <c r="H185" s="9">
        <v>1168600</v>
      </c>
      <c r="I185" s="9">
        <v>1292064.9271999998</v>
      </c>
      <c r="J185" s="9">
        <v>1333628</v>
      </c>
      <c r="K185" s="9">
        <v>1401643.0279999999</v>
      </c>
      <c r="L185" s="125">
        <v>1346853.9775999999</v>
      </c>
      <c r="M185" s="127">
        <v>1453440.4600000002</v>
      </c>
      <c r="N185" s="127">
        <v>1401643.0279999999</v>
      </c>
      <c r="O185" s="127">
        <v>1401643.0279999999</v>
      </c>
      <c r="P185" s="26">
        <f t="shared" si="16"/>
        <v>1374248.5027999999</v>
      </c>
      <c r="Q185" s="128">
        <v>6</v>
      </c>
      <c r="R185" s="26">
        <f t="shared" si="18"/>
        <v>1401643.0279999999</v>
      </c>
      <c r="S185" s="134">
        <f t="shared" si="12"/>
        <v>-54789.050400000066</v>
      </c>
    </row>
    <row r="186" spans="1:19" ht="22.5" x14ac:dyDescent="0.25">
      <c r="A186" s="18">
        <v>185</v>
      </c>
      <c r="B186" s="31">
        <v>383203</v>
      </c>
      <c r="C186" s="32" t="s">
        <v>580</v>
      </c>
      <c r="D186" s="30" t="s">
        <v>14</v>
      </c>
      <c r="E186" s="8" t="s">
        <v>9</v>
      </c>
      <c r="F186" s="9" t="s">
        <v>9</v>
      </c>
      <c r="G186" s="9" t="s">
        <v>9</v>
      </c>
      <c r="H186" s="9">
        <v>1168600</v>
      </c>
      <c r="I186" s="9">
        <v>1292064.9271999998</v>
      </c>
      <c r="J186" s="9">
        <v>5600000</v>
      </c>
      <c r="K186" s="9">
        <v>5885600</v>
      </c>
      <c r="L186" s="125">
        <v>3588832.4635999999</v>
      </c>
      <c r="M186" s="127">
        <v>1453440.4600000002</v>
      </c>
      <c r="N186" s="127">
        <v>5885600</v>
      </c>
      <c r="O186" s="127">
        <v>1453440.4600000002</v>
      </c>
      <c r="P186" s="26">
        <f t="shared" si="16"/>
        <v>2521136.4618000002</v>
      </c>
      <c r="Q186" s="128">
        <v>7</v>
      </c>
      <c r="R186" s="26">
        <f t="shared" si="18"/>
        <v>1453440.4600000002</v>
      </c>
      <c r="S186" s="15">
        <f t="shared" si="12"/>
        <v>2135392.0035999995</v>
      </c>
    </row>
    <row r="187" spans="1:19" ht="22.5" x14ac:dyDescent="0.25">
      <c r="A187" s="18">
        <v>186</v>
      </c>
      <c r="B187" s="31">
        <v>383204</v>
      </c>
      <c r="C187" s="41" t="s">
        <v>581</v>
      </c>
      <c r="D187" s="30" t="s">
        <v>14</v>
      </c>
      <c r="E187" s="8" t="s">
        <v>9</v>
      </c>
      <c r="F187" s="9" t="s">
        <v>9</v>
      </c>
      <c r="G187" s="9" t="s">
        <v>9</v>
      </c>
      <c r="H187" s="9">
        <v>1168600</v>
      </c>
      <c r="I187" s="9">
        <v>1292064.9271999998</v>
      </c>
      <c r="J187" s="9">
        <v>1333628</v>
      </c>
      <c r="K187" s="9">
        <v>1401643.0279999999</v>
      </c>
      <c r="L187" s="125">
        <v>1346853.9775999999</v>
      </c>
      <c r="M187" s="127">
        <v>1453440.4600000002</v>
      </c>
      <c r="N187" s="127">
        <v>1401643.0279999999</v>
      </c>
      <c r="O187" s="127">
        <v>1401643.0279999999</v>
      </c>
      <c r="P187" s="26">
        <f t="shared" si="16"/>
        <v>1374248.5027999999</v>
      </c>
      <c r="Q187" s="128">
        <v>6</v>
      </c>
      <c r="R187" s="26">
        <f t="shared" si="18"/>
        <v>1401643.0279999999</v>
      </c>
      <c r="S187" s="134">
        <f t="shared" si="12"/>
        <v>-54789.050400000066</v>
      </c>
    </row>
    <row r="188" spans="1:19" ht="22.5" x14ac:dyDescent="0.25">
      <c r="A188" s="18">
        <v>187</v>
      </c>
      <c r="B188" s="31">
        <v>383205</v>
      </c>
      <c r="C188" s="32" t="s">
        <v>582</v>
      </c>
      <c r="D188" s="30" t="s">
        <v>14</v>
      </c>
      <c r="E188" s="8" t="s">
        <v>9</v>
      </c>
      <c r="F188" s="9" t="s">
        <v>9</v>
      </c>
      <c r="G188" s="9" t="s">
        <v>9</v>
      </c>
      <c r="H188" s="9">
        <v>1168600</v>
      </c>
      <c r="I188" s="9">
        <v>1292064.9271999998</v>
      </c>
      <c r="J188" s="9">
        <v>1333628</v>
      </c>
      <c r="K188" s="9">
        <v>1401643.0279999999</v>
      </c>
      <c r="L188" s="125">
        <v>1346853.9775999999</v>
      </c>
      <c r="M188" s="127">
        <v>1453440.4600000002</v>
      </c>
      <c r="N188" s="127">
        <v>1401643.0279999999</v>
      </c>
      <c r="O188" s="127">
        <v>1401643.0279999999</v>
      </c>
      <c r="P188" s="26">
        <f t="shared" si="16"/>
        <v>1374248.5027999999</v>
      </c>
      <c r="Q188" s="128">
        <v>6</v>
      </c>
      <c r="R188" s="26">
        <f t="shared" si="18"/>
        <v>1401643.0279999999</v>
      </c>
      <c r="S188" s="134">
        <f t="shared" si="12"/>
        <v>-54789.050400000066</v>
      </c>
    </row>
    <row r="189" spans="1:19" ht="22.5" x14ac:dyDescent="0.25">
      <c r="A189" s="18">
        <v>188</v>
      </c>
      <c r="B189" s="39">
        <v>383206</v>
      </c>
      <c r="C189" s="29" t="s">
        <v>290</v>
      </c>
      <c r="D189" s="30" t="s">
        <v>14</v>
      </c>
      <c r="E189" s="8" t="s">
        <v>9</v>
      </c>
      <c r="F189" s="9" t="s">
        <v>9</v>
      </c>
      <c r="G189" s="9" t="s">
        <v>9</v>
      </c>
      <c r="H189" s="9" t="s">
        <v>9</v>
      </c>
      <c r="I189" s="9" t="s">
        <v>9</v>
      </c>
      <c r="J189" s="9" t="s">
        <v>9</v>
      </c>
      <c r="K189" s="9" t="s">
        <v>9</v>
      </c>
      <c r="L189" s="125" t="s">
        <v>9</v>
      </c>
      <c r="M189" s="127" t="s">
        <v>1295</v>
      </c>
      <c r="N189" s="127" t="s">
        <v>378</v>
      </c>
      <c r="O189" s="127" t="s">
        <v>378</v>
      </c>
      <c r="P189" s="26" t="s">
        <v>378</v>
      </c>
      <c r="Q189" s="128">
        <v>1</v>
      </c>
      <c r="R189" s="26" t="str">
        <f>+P189</f>
        <v>ISS 2001+90%</v>
      </c>
      <c r="S189" s="15" t="e">
        <f t="shared" si="12"/>
        <v>#VALUE!</v>
      </c>
    </row>
    <row r="190" spans="1:19" x14ac:dyDescent="0.25">
      <c r="A190" s="18">
        <v>189</v>
      </c>
      <c r="B190" s="31">
        <v>383301</v>
      </c>
      <c r="C190" s="32" t="s">
        <v>583</v>
      </c>
      <c r="D190" s="30" t="s">
        <v>14</v>
      </c>
      <c r="E190" s="8" t="s">
        <v>9</v>
      </c>
      <c r="F190" s="9" t="s">
        <v>9</v>
      </c>
      <c r="G190" s="9" t="s">
        <v>9</v>
      </c>
      <c r="H190" s="9">
        <v>1017390</v>
      </c>
      <c r="I190" s="9">
        <v>1124879.28828</v>
      </c>
      <c r="J190" s="9">
        <v>1161064</v>
      </c>
      <c r="K190" s="9">
        <v>1220278.264</v>
      </c>
      <c r="L190" s="125">
        <v>1172578.77614</v>
      </c>
      <c r="M190" s="127">
        <v>1265373.82</v>
      </c>
      <c r="N190" s="127">
        <v>1220278.264</v>
      </c>
      <c r="O190" s="127">
        <v>1220278.264</v>
      </c>
      <c r="P190" s="26">
        <f t="shared" ref="P190:P200" si="19">+AVERAGE(L190,O190)</f>
        <v>1196428.5200700001</v>
      </c>
      <c r="Q190" s="128">
        <v>6</v>
      </c>
      <c r="R190" s="26">
        <f t="shared" ref="R190:R195" si="20">+O190</f>
        <v>1220278.264</v>
      </c>
      <c r="S190" s="134">
        <f t="shared" si="12"/>
        <v>-47699.487859999994</v>
      </c>
    </row>
    <row r="191" spans="1:19" x14ac:dyDescent="0.25">
      <c r="A191" s="18">
        <v>190</v>
      </c>
      <c r="B191" s="31">
        <v>383302</v>
      </c>
      <c r="C191" s="32" t="s">
        <v>584</v>
      </c>
      <c r="D191" s="30" t="s">
        <v>14</v>
      </c>
      <c r="E191" s="8" t="s">
        <v>9</v>
      </c>
      <c r="F191" s="9" t="s">
        <v>9</v>
      </c>
      <c r="G191" s="9" t="s">
        <v>9</v>
      </c>
      <c r="H191" s="9">
        <v>1017390</v>
      </c>
      <c r="I191" s="9">
        <v>1124879.28828</v>
      </c>
      <c r="J191" s="9">
        <v>1161064</v>
      </c>
      <c r="K191" s="9">
        <v>1220278.264</v>
      </c>
      <c r="L191" s="125">
        <v>1172578.77614</v>
      </c>
      <c r="M191" s="127">
        <v>1265373.82</v>
      </c>
      <c r="N191" s="127">
        <v>1220278.264</v>
      </c>
      <c r="O191" s="127">
        <v>1220278.264</v>
      </c>
      <c r="P191" s="26">
        <f t="shared" si="19"/>
        <v>1196428.5200700001</v>
      </c>
      <c r="Q191" s="128">
        <v>6</v>
      </c>
      <c r="R191" s="26">
        <f t="shared" si="20"/>
        <v>1220278.264</v>
      </c>
      <c r="S191" s="134">
        <f t="shared" si="12"/>
        <v>-47699.487859999994</v>
      </c>
    </row>
    <row r="192" spans="1:19" ht="22.5" x14ac:dyDescent="0.25">
      <c r="A192" s="18">
        <v>191</v>
      </c>
      <c r="B192" s="31">
        <v>383303</v>
      </c>
      <c r="C192" s="32" t="s">
        <v>585</v>
      </c>
      <c r="D192" s="30" t="s">
        <v>14</v>
      </c>
      <c r="E192" s="8" t="s">
        <v>9</v>
      </c>
      <c r="F192" s="9" t="s">
        <v>9</v>
      </c>
      <c r="G192" s="9" t="s">
        <v>9</v>
      </c>
      <c r="H192" s="9">
        <v>1017390</v>
      </c>
      <c r="I192" s="9">
        <v>1124879.28828</v>
      </c>
      <c r="J192" s="9">
        <v>1161064</v>
      </c>
      <c r="K192" s="9">
        <v>1220278.264</v>
      </c>
      <c r="L192" s="125">
        <v>1172578.77614</v>
      </c>
      <c r="M192" s="127">
        <v>1265373.82</v>
      </c>
      <c r="N192" s="127">
        <v>1220278.264</v>
      </c>
      <c r="O192" s="127">
        <v>1220278.264</v>
      </c>
      <c r="P192" s="26">
        <f t="shared" si="19"/>
        <v>1196428.5200700001</v>
      </c>
      <c r="Q192" s="128">
        <v>6</v>
      </c>
      <c r="R192" s="26">
        <f t="shared" si="20"/>
        <v>1220278.264</v>
      </c>
      <c r="S192" s="134">
        <f t="shared" si="12"/>
        <v>-47699.487859999994</v>
      </c>
    </row>
    <row r="193" spans="1:19" ht="22.5" x14ac:dyDescent="0.25">
      <c r="A193" s="18">
        <v>192</v>
      </c>
      <c r="B193" s="31">
        <v>383304</v>
      </c>
      <c r="C193" s="32" t="s">
        <v>586</v>
      </c>
      <c r="D193" s="30" t="s">
        <v>14</v>
      </c>
      <c r="E193" s="8" t="s">
        <v>9</v>
      </c>
      <c r="F193" s="9" t="s">
        <v>9</v>
      </c>
      <c r="G193" s="9" t="s">
        <v>9</v>
      </c>
      <c r="H193" s="9">
        <v>1017390</v>
      </c>
      <c r="I193" s="9">
        <v>1124879.28828</v>
      </c>
      <c r="J193" s="9">
        <v>1161064</v>
      </c>
      <c r="K193" s="9">
        <v>1220278.264</v>
      </c>
      <c r="L193" s="125">
        <v>1172578.77614</v>
      </c>
      <c r="M193" s="127">
        <v>1265373.82</v>
      </c>
      <c r="N193" s="127">
        <v>1220278.264</v>
      </c>
      <c r="O193" s="127">
        <v>1220278.264</v>
      </c>
      <c r="P193" s="26">
        <f t="shared" si="19"/>
        <v>1196428.5200700001</v>
      </c>
      <c r="Q193" s="128">
        <v>6</v>
      </c>
      <c r="R193" s="26">
        <f t="shared" si="20"/>
        <v>1220278.264</v>
      </c>
      <c r="S193" s="134">
        <f t="shared" si="12"/>
        <v>-47699.487859999994</v>
      </c>
    </row>
    <row r="194" spans="1:19" ht="33.75" x14ac:dyDescent="0.25">
      <c r="A194" s="18">
        <v>193</v>
      </c>
      <c r="B194" s="31">
        <v>383404</v>
      </c>
      <c r="C194" s="32" t="s">
        <v>587</v>
      </c>
      <c r="D194" s="42" t="s">
        <v>26</v>
      </c>
      <c r="E194" s="8" t="s">
        <v>9</v>
      </c>
      <c r="F194" s="9" t="s">
        <v>9</v>
      </c>
      <c r="G194" s="9" t="s">
        <v>9</v>
      </c>
      <c r="H194" s="9">
        <v>1253480</v>
      </c>
      <c r="I194" s="9">
        <v>1385912.6689599999</v>
      </c>
      <c r="J194" s="9">
        <v>5114984</v>
      </c>
      <c r="K194" s="9">
        <v>5375848.1839999994</v>
      </c>
      <c r="L194" s="125">
        <v>3380880.4264799999</v>
      </c>
      <c r="M194" s="127">
        <v>1559008.86</v>
      </c>
      <c r="N194" s="127">
        <v>5375848.1839999994</v>
      </c>
      <c r="O194" s="127">
        <v>1559008.86</v>
      </c>
      <c r="P194" s="26">
        <f t="shared" si="19"/>
        <v>2469944.6432400001</v>
      </c>
      <c r="Q194" s="128">
        <v>7</v>
      </c>
      <c r="R194" s="26">
        <f t="shared" si="20"/>
        <v>1559008.86</v>
      </c>
      <c r="S194" s="15">
        <f t="shared" ref="S194:S257" si="21">+L194-O194</f>
        <v>1821871.5664799998</v>
      </c>
    </row>
    <row r="195" spans="1:19" ht="101.25" x14ac:dyDescent="0.25">
      <c r="A195" s="18">
        <v>194</v>
      </c>
      <c r="B195" s="36">
        <v>383406</v>
      </c>
      <c r="C195" s="32" t="s">
        <v>588</v>
      </c>
      <c r="D195" s="32" t="s">
        <v>384</v>
      </c>
      <c r="E195" s="8" t="s">
        <v>9</v>
      </c>
      <c r="F195" s="9" t="s">
        <v>9</v>
      </c>
      <c r="G195" s="9" t="s">
        <v>9</v>
      </c>
      <c r="H195" s="9">
        <v>5125541</v>
      </c>
      <c r="I195" s="9">
        <v>5667064.6577319996</v>
      </c>
      <c r="J195" s="9">
        <v>25655280</v>
      </c>
      <c r="K195" s="9">
        <v>26963699.279999997</v>
      </c>
      <c r="L195" s="125">
        <v>16315381.968865998</v>
      </c>
      <c r="M195" s="127">
        <v>6374864.0000000009</v>
      </c>
      <c r="N195" s="127">
        <v>26963699.279999997</v>
      </c>
      <c r="O195" s="127">
        <v>6374864.0000000009</v>
      </c>
      <c r="P195" s="26">
        <f t="shared" si="19"/>
        <v>11345122.984432999</v>
      </c>
      <c r="Q195" s="128">
        <v>7</v>
      </c>
      <c r="R195" s="26">
        <f t="shared" si="20"/>
        <v>6374864.0000000009</v>
      </c>
      <c r="S195" s="15">
        <f t="shared" si="21"/>
        <v>9940517.9688659981</v>
      </c>
    </row>
    <row r="196" spans="1:19" ht="157.5" x14ac:dyDescent="0.25">
      <c r="A196" s="18">
        <v>195</v>
      </c>
      <c r="B196" s="39">
        <v>383407</v>
      </c>
      <c r="C196" s="29" t="s">
        <v>291</v>
      </c>
      <c r="D196" s="30" t="s">
        <v>292</v>
      </c>
      <c r="E196" s="8" t="s">
        <v>9</v>
      </c>
      <c r="F196" s="9" t="s">
        <v>9</v>
      </c>
      <c r="G196" s="9" t="s">
        <v>9</v>
      </c>
      <c r="H196" s="9">
        <v>2564999</v>
      </c>
      <c r="I196" s="9">
        <v>2835996.2743480001</v>
      </c>
      <c r="J196" s="9" t="s">
        <v>9</v>
      </c>
      <c r="K196" s="9" t="s">
        <v>9</v>
      </c>
      <c r="L196" s="125">
        <v>2835996.2743480001</v>
      </c>
      <c r="M196" s="127" t="s">
        <v>1295</v>
      </c>
      <c r="N196" s="127">
        <v>24448440.499999996</v>
      </c>
      <c r="O196" s="127">
        <v>24448440.499999996</v>
      </c>
      <c r="P196" s="26">
        <f t="shared" si="19"/>
        <v>13642218.387173999</v>
      </c>
      <c r="Q196" s="128">
        <v>3</v>
      </c>
      <c r="R196" s="26">
        <f>+L196</f>
        <v>2835996.2743480001</v>
      </c>
      <c r="S196" s="134">
        <f t="shared" si="21"/>
        <v>-21612444.225651994</v>
      </c>
    </row>
    <row r="197" spans="1:19" ht="213.75" x14ac:dyDescent="0.25">
      <c r="A197" s="18">
        <v>196</v>
      </c>
      <c r="B197" s="27">
        <v>383411</v>
      </c>
      <c r="C197" s="35" t="s">
        <v>589</v>
      </c>
      <c r="D197" s="32" t="s">
        <v>590</v>
      </c>
      <c r="E197" s="8" t="s">
        <v>9</v>
      </c>
      <c r="F197" s="9" t="s">
        <v>9</v>
      </c>
      <c r="G197" s="9" t="s">
        <v>9</v>
      </c>
      <c r="H197" s="9">
        <v>25802400</v>
      </c>
      <c r="I197" s="9">
        <v>28528475.164799999</v>
      </c>
      <c r="J197" s="9">
        <v>29672760</v>
      </c>
      <c r="K197" s="9">
        <v>31186070.759999998</v>
      </c>
      <c r="L197" s="125">
        <v>29857272.962399997</v>
      </c>
      <c r="M197" s="127">
        <v>29249000</v>
      </c>
      <c r="N197" s="127">
        <v>31186070.759999998</v>
      </c>
      <c r="O197" s="127">
        <v>29249000</v>
      </c>
      <c r="P197" s="26">
        <f t="shared" si="19"/>
        <v>29553136.481199998</v>
      </c>
      <c r="Q197" s="128">
        <v>7</v>
      </c>
      <c r="R197" s="26">
        <f>+O197</f>
        <v>29249000</v>
      </c>
      <c r="S197" s="15">
        <f t="shared" si="21"/>
        <v>608272.96239999682</v>
      </c>
    </row>
    <row r="198" spans="1:19" ht="101.25" x14ac:dyDescent="0.25">
      <c r="A198" s="18">
        <v>197</v>
      </c>
      <c r="B198" s="31">
        <v>383412</v>
      </c>
      <c r="C198" s="32" t="s">
        <v>591</v>
      </c>
      <c r="D198" s="32" t="s">
        <v>384</v>
      </c>
      <c r="E198" s="8" t="s">
        <v>9</v>
      </c>
      <c r="F198" s="9" t="s">
        <v>9</v>
      </c>
      <c r="G198" s="9" t="s">
        <v>9</v>
      </c>
      <c r="H198" s="9">
        <v>4145658</v>
      </c>
      <c r="I198" s="9">
        <v>4583655.0590159995</v>
      </c>
      <c r="J198" s="9">
        <v>32909518</v>
      </c>
      <c r="K198" s="9">
        <v>34587903.417999998</v>
      </c>
      <c r="L198" s="125">
        <v>19585779.238507997</v>
      </c>
      <c r="M198" s="127">
        <v>5156140.0000000009</v>
      </c>
      <c r="N198" s="127">
        <v>34587903.417999998</v>
      </c>
      <c r="O198" s="127">
        <v>5156140.0000000009</v>
      </c>
      <c r="P198" s="26">
        <f t="shared" si="19"/>
        <v>12370959.619253999</v>
      </c>
      <c r="Q198" s="128">
        <v>7</v>
      </c>
      <c r="R198" s="26">
        <f>+O198</f>
        <v>5156140.0000000009</v>
      </c>
      <c r="S198" s="15">
        <f t="shared" si="21"/>
        <v>14429639.238507997</v>
      </c>
    </row>
    <row r="199" spans="1:19" ht="22.5" x14ac:dyDescent="0.25">
      <c r="A199" s="18">
        <v>198</v>
      </c>
      <c r="B199" s="39">
        <v>383414</v>
      </c>
      <c r="C199" s="29" t="s">
        <v>293</v>
      </c>
      <c r="D199" s="30" t="s">
        <v>14</v>
      </c>
      <c r="E199" s="8" t="s">
        <v>9</v>
      </c>
      <c r="F199" s="9" t="s">
        <v>9</v>
      </c>
      <c r="G199" s="9" t="s">
        <v>9</v>
      </c>
      <c r="H199" s="9">
        <v>1582486</v>
      </c>
      <c r="I199" s="9">
        <v>1749678.8108719999</v>
      </c>
      <c r="J199" s="9" t="s">
        <v>9</v>
      </c>
      <c r="K199" s="9" t="s">
        <v>9</v>
      </c>
      <c r="L199" s="125">
        <v>1749678.8108719999</v>
      </c>
      <c r="M199" s="127" t="s">
        <v>1295</v>
      </c>
      <c r="N199" s="127" t="s">
        <v>378</v>
      </c>
      <c r="O199" s="127" t="s">
        <v>378</v>
      </c>
      <c r="P199" s="26">
        <f t="shared" si="19"/>
        <v>1749678.8108719999</v>
      </c>
      <c r="Q199" s="128">
        <v>4</v>
      </c>
      <c r="R199" s="26">
        <f>+P199</f>
        <v>1749678.8108719999</v>
      </c>
      <c r="S199" s="15" t="e">
        <f t="shared" si="21"/>
        <v>#VALUE!</v>
      </c>
    </row>
    <row r="200" spans="1:19" ht="22.5" x14ac:dyDescent="0.25">
      <c r="A200" s="18">
        <v>199</v>
      </c>
      <c r="B200" s="31">
        <v>383601</v>
      </c>
      <c r="C200" s="32" t="s">
        <v>27</v>
      </c>
      <c r="D200" s="30" t="s">
        <v>14</v>
      </c>
      <c r="E200" s="8" t="s">
        <v>9</v>
      </c>
      <c r="F200" s="9" t="s">
        <v>9</v>
      </c>
      <c r="G200" s="9" t="s">
        <v>9</v>
      </c>
      <c r="H200" s="9">
        <v>1253480</v>
      </c>
      <c r="I200" s="9">
        <v>1385912.6689599999</v>
      </c>
      <c r="J200" s="9">
        <v>1430494</v>
      </c>
      <c r="K200" s="9">
        <v>1503449.1939999999</v>
      </c>
      <c r="L200" s="125">
        <v>1444680.9314799998</v>
      </c>
      <c r="M200" s="127">
        <v>1559008.86</v>
      </c>
      <c r="N200" s="127">
        <v>1503449.1939999999</v>
      </c>
      <c r="O200" s="127">
        <v>1503449.1939999999</v>
      </c>
      <c r="P200" s="26">
        <f t="shared" si="19"/>
        <v>1474065.06274</v>
      </c>
      <c r="Q200" s="128">
        <v>6</v>
      </c>
      <c r="R200" s="26">
        <f>+O200</f>
        <v>1503449.1939999999</v>
      </c>
      <c r="S200" s="134">
        <f t="shared" si="21"/>
        <v>-58768.262520000106</v>
      </c>
    </row>
    <row r="201" spans="1:19" ht="22.5" x14ac:dyDescent="0.25">
      <c r="A201" s="18">
        <v>200</v>
      </c>
      <c r="B201" s="39">
        <v>383602</v>
      </c>
      <c r="C201" s="29" t="s">
        <v>294</v>
      </c>
      <c r="D201" s="30" t="s">
        <v>14</v>
      </c>
      <c r="E201" s="8" t="s">
        <v>9</v>
      </c>
      <c r="F201" s="9" t="s">
        <v>9</v>
      </c>
      <c r="G201" s="9" t="s">
        <v>9</v>
      </c>
      <c r="H201" s="9" t="s">
        <v>9</v>
      </c>
      <c r="I201" s="9" t="s">
        <v>9</v>
      </c>
      <c r="J201" s="9" t="s">
        <v>9</v>
      </c>
      <c r="K201" s="9" t="s">
        <v>9</v>
      </c>
      <c r="L201" s="125" t="s">
        <v>9</v>
      </c>
      <c r="M201" s="127" t="s">
        <v>1295</v>
      </c>
      <c r="N201" s="127" t="s">
        <v>378</v>
      </c>
      <c r="O201" s="127" t="s">
        <v>378</v>
      </c>
      <c r="P201" s="26" t="s">
        <v>378</v>
      </c>
      <c r="Q201" s="128">
        <v>1</v>
      </c>
      <c r="R201" s="26" t="str">
        <f>+P201</f>
        <v>ISS 2001+90%</v>
      </c>
      <c r="S201" s="15" t="e">
        <f t="shared" si="21"/>
        <v>#VALUE!</v>
      </c>
    </row>
    <row r="202" spans="1:19" ht="22.5" x14ac:dyDescent="0.25">
      <c r="A202" s="18">
        <v>201</v>
      </c>
      <c r="B202" s="40">
        <v>383701</v>
      </c>
      <c r="C202" s="29" t="s">
        <v>295</v>
      </c>
      <c r="D202" s="30" t="s">
        <v>14</v>
      </c>
      <c r="E202" s="8" t="s">
        <v>9</v>
      </c>
      <c r="F202" s="9" t="s">
        <v>9</v>
      </c>
      <c r="G202" s="9" t="s">
        <v>9</v>
      </c>
      <c r="H202" s="9" t="s">
        <v>9</v>
      </c>
      <c r="I202" s="9" t="s">
        <v>9</v>
      </c>
      <c r="J202" s="9" t="s">
        <v>9</v>
      </c>
      <c r="K202" s="9" t="s">
        <v>9</v>
      </c>
      <c r="L202" s="125" t="s">
        <v>9</v>
      </c>
      <c r="M202" s="127" t="s">
        <v>1295</v>
      </c>
      <c r="N202" s="127" t="s">
        <v>378</v>
      </c>
      <c r="O202" s="127" t="s">
        <v>378</v>
      </c>
      <c r="P202" s="26" t="s">
        <v>378</v>
      </c>
      <c r="Q202" s="128">
        <v>1</v>
      </c>
      <c r="R202" s="26" t="str">
        <f>+P202</f>
        <v>ISS 2001+90%</v>
      </c>
      <c r="S202" s="15" t="e">
        <f t="shared" si="21"/>
        <v>#VALUE!</v>
      </c>
    </row>
    <row r="203" spans="1:19" ht="22.5" x14ac:dyDescent="0.25">
      <c r="A203" s="18">
        <v>202</v>
      </c>
      <c r="B203" s="39">
        <v>383702</v>
      </c>
      <c r="C203" s="29" t="s">
        <v>296</v>
      </c>
      <c r="D203" s="30" t="s">
        <v>14</v>
      </c>
      <c r="E203" s="8" t="s">
        <v>9</v>
      </c>
      <c r="F203" s="9" t="s">
        <v>9</v>
      </c>
      <c r="G203" s="9" t="s">
        <v>9</v>
      </c>
      <c r="H203" s="9" t="s">
        <v>9</v>
      </c>
      <c r="I203" s="9" t="s">
        <v>9</v>
      </c>
      <c r="J203" s="9" t="s">
        <v>9</v>
      </c>
      <c r="K203" s="9" t="s">
        <v>9</v>
      </c>
      <c r="L203" s="125" t="s">
        <v>9</v>
      </c>
      <c r="M203" s="127" t="s">
        <v>1295</v>
      </c>
      <c r="N203" s="127" t="s">
        <v>378</v>
      </c>
      <c r="O203" s="127" t="s">
        <v>378</v>
      </c>
      <c r="P203" s="26" t="s">
        <v>378</v>
      </c>
      <c r="Q203" s="128">
        <v>1</v>
      </c>
      <c r="R203" s="26" t="str">
        <f>+P203</f>
        <v>ISS 2001+90%</v>
      </c>
      <c r="S203" s="15" t="e">
        <f t="shared" si="21"/>
        <v>#VALUE!</v>
      </c>
    </row>
    <row r="204" spans="1:19" x14ac:dyDescent="0.25">
      <c r="A204" s="18">
        <v>203</v>
      </c>
      <c r="B204" s="31">
        <v>383801</v>
      </c>
      <c r="C204" s="32" t="s">
        <v>28</v>
      </c>
      <c r="D204" s="30" t="s">
        <v>14</v>
      </c>
      <c r="E204" s="8" t="s">
        <v>9</v>
      </c>
      <c r="F204" s="9" t="s">
        <v>9</v>
      </c>
      <c r="G204" s="9" t="s">
        <v>9</v>
      </c>
      <c r="H204" s="9">
        <v>1017390</v>
      </c>
      <c r="I204" s="9">
        <v>1124879.28828</v>
      </c>
      <c r="J204" s="9">
        <v>1161064</v>
      </c>
      <c r="K204" s="9">
        <v>1220278.264</v>
      </c>
      <c r="L204" s="125">
        <v>1172578.77614</v>
      </c>
      <c r="M204" s="127">
        <v>1265373.82</v>
      </c>
      <c r="N204" s="127">
        <v>1220278.264</v>
      </c>
      <c r="O204" s="127">
        <v>1220278.264</v>
      </c>
      <c r="P204" s="26">
        <f>+AVERAGE(L204,O204)</f>
        <v>1196428.5200700001</v>
      </c>
      <c r="Q204" s="128">
        <v>6</v>
      </c>
      <c r="R204" s="26">
        <f>+O204</f>
        <v>1220278.264</v>
      </c>
      <c r="S204" s="134">
        <f t="shared" si="21"/>
        <v>-47699.487859999994</v>
      </c>
    </row>
    <row r="205" spans="1:19" x14ac:dyDescent="0.25">
      <c r="A205" s="18">
        <v>204</v>
      </c>
      <c r="B205" s="40">
        <v>383802</v>
      </c>
      <c r="C205" s="29" t="s">
        <v>297</v>
      </c>
      <c r="D205" s="30" t="s">
        <v>14</v>
      </c>
      <c r="E205" s="8" t="s">
        <v>9</v>
      </c>
      <c r="F205" s="9" t="s">
        <v>9</v>
      </c>
      <c r="G205" s="9" t="s">
        <v>9</v>
      </c>
      <c r="H205" s="9">
        <v>1017390</v>
      </c>
      <c r="I205" s="9">
        <v>1124879.28828</v>
      </c>
      <c r="J205" s="9" t="s">
        <v>9</v>
      </c>
      <c r="K205" s="9" t="s">
        <v>9</v>
      </c>
      <c r="L205" s="125">
        <v>1124879.28828</v>
      </c>
      <c r="M205" s="127" t="s">
        <v>1295</v>
      </c>
      <c r="N205" s="127" t="s">
        <v>378</v>
      </c>
      <c r="O205" s="127" t="s">
        <v>378</v>
      </c>
      <c r="P205" s="26">
        <f>+AVERAGE(L205,O205)</f>
        <v>1124879.28828</v>
      </c>
      <c r="Q205" s="128">
        <v>4</v>
      </c>
      <c r="R205" s="26">
        <f>+P205</f>
        <v>1124879.28828</v>
      </c>
      <c r="S205" s="15" t="e">
        <f t="shared" si="21"/>
        <v>#VALUE!</v>
      </c>
    </row>
    <row r="206" spans="1:19" ht="22.5" x14ac:dyDescent="0.25">
      <c r="A206" s="18">
        <v>205</v>
      </c>
      <c r="B206" s="39">
        <v>383803</v>
      </c>
      <c r="C206" s="29" t="s">
        <v>298</v>
      </c>
      <c r="D206" s="30" t="s">
        <v>14</v>
      </c>
      <c r="E206" s="8" t="s">
        <v>9</v>
      </c>
      <c r="F206" s="9" t="s">
        <v>9</v>
      </c>
      <c r="G206" s="9" t="s">
        <v>9</v>
      </c>
      <c r="H206" s="9" t="s">
        <v>9</v>
      </c>
      <c r="I206" s="9" t="s">
        <v>9</v>
      </c>
      <c r="J206" s="9" t="s">
        <v>9</v>
      </c>
      <c r="K206" s="9" t="s">
        <v>9</v>
      </c>
      <c r="L206" s="125" t="s">
        <v>9</v>
      </c>
      <c r="M206" s="127" t="s">
        <v>1295</v>
      </c>
      <c r="N206" s="127" t="s">
        <v>378</v>
      </c>
      <c r="O206" s="127" t="s">
        <v>378</v>
      </c>
      <c r="P206" s="26" t="s">
        <v>378</v>
      </c>
      <c r="Q206" s="128">
        <v>1</v>
      </c>
      <c r="R206" s="26" t="str">
        <f>+P206</f>
        <v>ISS 2001+90%</v>
      </c>
      <c r="S206" s="15" t="e">
        <f t="shared" si="21"/>
        <v>#VALUE!</v>
      </c>
    </row>
    <row r="207" spans="1:19" ht="22.5" x14ac:dyDescent="0.25">
      <c r="A207" s="18">
        <v>206</v>
      </c>
      <c r="B207" s="36">
        <v>383901</v>
      </c>
      <c r="C207" s="32" t="s">
        <v>29</v>
      </c>
      <c r="D207" s="30" t="s">
        <v>14</v>
      </c>
      <c r="E207" s="8" t="s">
        <v>9</v>
      </c>
      <c r="F207" s="9" t="s">
        <v>9</v>
      </c>
      <c r="G207" s="9" t="s">
        <v>9</v>
      </c>
      <c r="H207" s="9">
        <v>1017390</v>
      </c>
      <c r="I207" s="9">
        <v>1124879.28828</v>
      </c>
      <c r="J207" s="9">
        <v>1161064</v>
      </c>
      <c r="K207" s="9">
        <v>1220278.264</v>
      </c>
      <c r="L207" s="125">
        <v>1172578.77614</v>
      </c>
      <c r="M207" s="127">
        <v>1265373.82</v>
      </c>
      <c r="N207" s="127">
        <v>1220278.264</v>
      </c>
      <c r="O207" s="127">
        <v>1220278.264</v>
      </c>
      <c r="P207" s="26">
        <f>+AVERAGE(L207,O207)</f>
        <v>1196428.5200700001</v>
      </c>
      <c r="Q207" s="128">
        <v>6</v>
      </c>
      <c r="R207" s="26">
        <f>+O207</f>
        <v>1220278.264</v>
      </c>
      <c r="S207" s="134">
        <f t="shared" si="21"/>
        <v>-47699.487859999994</v>
      </c>
    </row>
    <row r="208" spans="1:19" ht="22.5" x14ac:dyDescent="0.25">
      <c r="A208" s="18">
        <v>207</v>
      </c>
      <c r="B208" s="36">
        <v>383902</v>
      </c>
      <c r="C208" s="32" t="s">
        <v>30</v>
      </c>
      <c r="D208" s="30" t="s">
        <v>14</v>
      </c>
      <c r="E208" s="8" t="s">
        <v>9</v>
      </c>
      <c r="F208" s="9" t="s">
        <v>9</v>
      </c>
      <c r="G208" s="9" t="s">
        <v>9</v>
      </c>
      <c r="H208" s="9">
        <v>1017390</v>
      </c>
      <c r="I208" s="9">
        <v>1124879.28828</v>
      </c>
      <c r="J208" s="9">
        <v>1161064</v>
      </c>
      <c r="K208" s="9">
        <v>1220278.264</v>
      </c>
      <c r="L208" s="125">
        <v>1172578.77614</v>
      </c>
      <c r="M208" s="127">
        <v>1265373.82</v>
      </c>
      <c r="N208" s="127">
        <v>1220278.264</v>
      </c>
      <c r="O208" s="127">
        <v>1220278.264</v>
      </c>
      <c r="P208" s="26">
        <f>+AVERAGE(L208,O208)</f>
        <v>1196428.5200700001</v>
      </c>
      <c r="Q208" s="128">
        <v>6</v>
      </c>
      <c r="R208" s="26">
        <f>+O208</f>
        <v>1220278.264</v>
      </c>
      <c r="S208" s="134">
        <f t="shared" si="21"/>
        <v>-47699.487859999994</v>
      </c>
    </row>
    <row r="209" spans="1:19" ht="22.5" x14ac:dyDescent="0.25">
      <c r="A209" s="18">
        <v>208</v>
      </c>
      <c r="B209" s="40">
        <v>383903</v>
      </c>
      <c r="C209" s="29" t="s">
        <v>299</v>
      </c>
      <c r="D209" s="30" t="s">
        <v>14</v>
      </c>
      <c r="E209" s="8" t="s">
        <v>9</v>
      </c>
      <c r="F209" s="9" t="s">
        <v>9</v>
      </c>
      <c r="G209" s="9" t="s">
        <v>9</v>
      </c>
      <c r="H209" s="9" t="s">
        <v>9</v>
      </c>
      <c r="I209" s="9" t="s">
        <v>9</v>
      </c>
      <c r="J209" s="9" t="s">
        <v>9</v>
      </c>
      <c r="K209" s="9" t="s">
        <v>9</v>
      </c>
      <c r="L209" s="125" t="s">
        <v>9</v>
      </c>
      <c r="M209" s="127" t="s">
        <v>1295</v>
      </c>
      <c r="N209" s="127" t="s">
        <v>378</v>
      </c>
      <c r="O209" s="127" t="s">
        <v>378</v>
      </c>
      <c r="P209" s="26" t="s">
        <v>378</v>
      </c>
      <c r="Q209" s="128">
        <v>1</v>
      </c>
      <c r="R209" s="26" t="str">
        <f>+P209</f>
        <v>ISS 2001+90%</v>
      </c>
      <c r="S209" s="15" t="e">
        <f t="shared" si="21"/>
        <v>#VALUE!</v>
      </c>
    </row>
    <row r="210" spans="1:19" ht="22.5" x14ac:dyDescent="0.25">
      <c r="A210" s="18">
        <v>209</v>
      </c>
      <c r="B210" s="31">
        <v>384201</v>
      </c>
      <c r="C210" s="32" t="s">
        <v>592</v>
      </c>
      <c r="D210" s="30" t="s">
        <v>14</v>
      </c>
      <c r="E210" s="8" t="s">
        <v>9</v>
      </c>
      <c r="F210" s="9" t="s">
        <v>9</v>
      </c>
      <c r="G210" s="9" t="s">
        <v>9</v>
      </c>
      <c r="H210" s="9">
        <v>1930295</v>
      </c>
      <c r="I210" s="9">
        <v>2134234.52734</v>
      </c>
      <c r="J210" s="9">
        <v>2202888</v>
      </c>
      <c r="K210" s="9">
        <v>2315235.2879999997</v>
      </c>
      <c r="L210" s="125">
        <v>2224734.9076699996</v>
      </c>
      <c r="M210" s="127">
        <v>2400794.5700000003</v>
      </c>
      <c r="N210" s="127">
        <v>2315235.2879999997</v>
      </c>
      <c r="O210" s="127">
        <v>2315235.2879999997</v>
      </c>
      <c r="P210" s="26">
        <f>+AVERAGE(L210,O210)</f>
        <v>2269985.0978349997</v>
      </c>
      <c r="Q210" s="128">
        <v>6</v>
      </c>
      <c r="R210" s="26">
        <f>+O210</f>
        <v>2315235.2879999997</v>
      </c>
      <c r="S210" s="134">
        <f t="shared" si="21"/>
        <v>-90500.380330000073</v>
      </c>
    </row>
    <row r="211" spans="1:19" ht="22.5" x14ac:dyDescent="0.25">
      <c r="A211" s="18">
        <v>210</v>
      </c>
      <c r="B211" s="36">
        <v>384202</v>
      </c>
      <c r="C211" s="32" t="s">
        <v>593</v>
      </c>
      <c r="D211" s="30" t="s">
        <v>14</v>
      </c>
      <c r="E211" s="8" t="s">
        <v>9</v>
      </c>
      <c r="F211" s="9" t="s">
        <v>9</v>
      </c>
      <c r="G211" s="9" t="s">
        <v>9</v>
      </c>
      <c r="H211" s="9">
        <v>1930295</v>
      </c>
      <c r="I211" s="9">
        <v>2134234.52734</v>
      </c>
      <c r="J211" s="9">
        <v>2202888</v>
      </c>
      <c r="K211" s="9">
        <v>2315235.2879999997</v>
      </c>
      <c r="L211" s="125">
        <v>2224734.9076699996</v>
      </c>
      <c r="M211" s="127">
        <v>2400794.5700000003</v>
      </c>
      <c r="N211" s="127">
        <v>2315235.2879999997</v>
      </c>
      <c r="O211" s="127">
        <v>2315235.2879999997</v>
      </c>
      <c r="P211" s="26">
        <f>+AVERAGE(L211,O211)</f>
        <v>2269985.0978349997</v>
      </c>
      <c r="Q211" s="128">
        <v>6</v>
      </c>
      <c r="R211" s="26">
        <f>+O211</f>
        <v>2315235.2879999997</v>
      </c>
      <c r="S211" s="134">
        <f t="shared" si="21"/>
        <v>-90500.380330000073</v>
      </c>
    </row>
    <row r="212" spans="1:19" ht="22.5" x14ac:dyDescent="0.25">
      <c r="A212" s="18">
        <v>211</v>
      </c>
      <c r="B212" s="40">
        <v>384203</v>
      </c>
      <c r="C212" s="29" t="s">
        <v>300</v>
      </c>
      <c r="D212" s="30" t="s">
        <v>14</v>
      </c>
      <c r="E212" s="8" t="s">
        <v>9</v>
      </c>
      <c r="F212" s="9" t="s">
        <v>9</v>
      </c>
      <c r="G212" s="9" t="s">
        <v>9</v>
      </c>
      <c r="H212" s="9" t="s">
        <v>9</v>
      </c>
      <c r="I212" s="9" t="s">
        <v>9</v>
      </c>
      <c r="J212" s="9" t="s">
        <v>9</v>
      </c>
      <c r="K212" s="9" t="s">
        <v>9</v>
      </c>
      <c r="L212" s="125" t="s">
        <v>9</v>
      </c>
      <c r="M212" s="127" t="s">
        <v>1295</v>
      </c>
      <c r="N212" s="127" t="s">
        <v>378</v>
      </c>
      <c r="O212" s="127" t="s">
        <v>378</v>
      </c>
      <c r="P212" s="26" t="s">
        <v>378</v>
      </c>
      <c r="Q212" s="128">
        <v>1</v>
      </c>
      <c r="R212" s="26" t="str">
        <f>+P212</f>
        <v>ISS 2001+90%</v>
      </c>
      <c r="S212" s="15" t="e">
        <f t="shared" si="21"/>
        <v>#VALUE!</v>
      </c>
    </row>
    <row r="213" spans="1:19" ht="22.5" x14ac:dyDescent="0.25">
      <c r="A213" s="18">
        <v>212</v>
      </c>
      <c r="B213" s="39">
        <v>384301</v>
      </c>
      <c r="C213" s="29" t="s">
        <v>301</v>
      </c>
      <c r="D213" s="30" t="s">
        <v>14</v>
      </c>
      <c r="E213" s="8" t="s">
        <v>9</v>
      </c>
      <c r="F213" s="9" t="s">
        <v>9</v>
      </c>
      <c r="G213" s="9" t="s">
        <v>9</v>
      </c>
      <c r="H213" s="9" t="s">
        <v>9</v>
      </c>
      <c r="I213" s="9" t="s">
        <v>9</v>
      </c>
      <c r="J213" s="9" t="s">
        <v>9</v>
      </c>
      <c r="K213" s="9" t="s">
        <v>9</v>
      </c>
      <c r="L213" s="125" t="s">
        <v>9</v>
      </c>
      <c r="M213" s="127" t="s">
        <v>1295</v>
      </c>
      <c r="N213" s="127" t="s">
        <v>378</v>
      </c>
      <c r="O213" s="127" t="s">
        <v>378</v>
      </c>
      <c r="P213" s="26" t="s">
        <v>378</v>
      </c>
      <c r="Q213" s="128">
        <v>1</v>
      </c>
      <c r="R213" s="26" t="str">
        <f>+P213</f>
        <v>ISS 2001+90%</v>
      </c>
      <c r="S213" s="15" t="e">
        <f t="shared" si="21"/>
        <v>#VALUE!</v>
      </c>
    </row>
    <row r="214" spans="1:19" ht="22.5" x14ac:dyDescent="0.25">
      <c r="A214" s="18">
        <v>213</v>
      </c>
      <c r="B214" s="31">
        <v>384302</v>
      </c>
      <c r="C214" s="32" t="s">
        <v>31</v>
      </c>
      <c r="D214" s="30" t="s">
        <v>14</v>
      </c>
      <c r="E214" s="8" t="s">
        <v>9</v>
      </c>
      <c r="F214" s="9" t="s">
        <v>9</v>
      </c>
      <c r="G214" s="9" t="s">
        <v>9</v>
      </c>
      <c r="H214" s="9">
        <v>1391507</v>
      </c>
      <c r="I214" s="9">
        <v>1538522.4975640001</v>
      </c>
      <c r="J214" s="9">
        <v>1588013</v>
      </c>
      <c r="K214" s="9">
        <v>1669001.6629999999</v>
      </c>
      <c r="L214" s="125">
        <v>1603762.0802819999</v>
      </c>
      <c r="M214" s="127">
        <v>1730679.7900000003</v>
      </c>
      <c r="N214" s="127">
        <v>1669001.6629999999</v>
      </c>
      <c r="O214" s="127">
        <v>1669001.6629999999</v>
      </c>
      <c r="P214" s="26">
        <f>+AVERAGE(L214,O214)</f>
        <v>1636381.8716409998</v>
      </c>
      <c r="Q214" s="128">
        <v>6</v>
      </c>
      <c r="R214" s="26">
        <f>+O214</f>
        <v>1669001.6629999999</v>
      </c>
      <c r="S214" s="134">
        <f t="shared" si="21"/>
        <v>-65239.582718000049</v>
      </c>
    </row>
    <row r="215" spans="1:19" ht="22.5" x14ac:dyDescent="0.25">
      <c r="A215" s="18">
        <v>214</v>
      </c>
      <c r="B215" s="40">
        <v>384303</v>
      </c>
      <c r="C215" s="29" t="s">
        <v>302</v>
      </c>
      <c r="D215" s="30" t="s">
        <v>14</v>
      </c>
      <c r="E215" s="8" t="s">
        <v>9</v>
      </c>
      <c r="F215" s="9" t="s">
        <v>9</v>
      </c>
      <c r="G215" s="9" t="s">
        <v>9</v>
      </c>
      <c r="H215" s="9" t="s">
        <v>9</v>
      </c>
      <c r="I215" s="9" t="s">
        <v>9</v>
      </c>
      <c r="J215" s="9" t="s">
        <v>9</v>
      </c>
      <c r="K215" s="9" t="s">
        <v>9</v>
      </c>
      <c r="L215" s="125" t="s">
        <v>9</v>
      </c>
      <c r="M215" s="127" t="s">
        <v>1295</v>
      </c>
      <c r="N215" s="127" t="s">
        <v>378</v>
      </c>
      <c r="O215" s="127" t="s">
        <v>378</v>
      </c>
      <c r="P215" s="26" t="s">
        <v>378</v>
      </c>
      <c r="Q215" s="128">
        <v>1</v>
      </c>
      <c r="R215" s="26" t="str">
        <f t="shared" ref="R215:R220" si="22">+P215</f>
        <v>ISS 2001+90%</v>
      </c>
      <c r="S215" s="15" t="e">
        <f t="shared" si="21"/>
        <v>#VALUE!</v>
      </c>
    </row>
    <row r="216" spans="1:19" ht="22.5" x14ac:dyDescent="0.25">
      <c r="A216" s="18">
        <v>215</v>
      </c>
      <c r="B216" s="39">
        <v>384304</v>
      </c>
      <c r="C216" s="29" t="s">
        <v>303</v>
      </c>
      <c r="D216" s="30" t="s">
        <v>14</v>
      </c>
      <c r="E216" s="8" t="s">
        <v>9</v>
      </c>
      <c r="F216" s="9" t="s">
        <v>9</v>
      </c>
      <c r="G216" s="9" t="s">
        <v>9</v>
      </c>
      <c r="H216" s="9" t="s">
        <v>9</v>
      </c>
      <c r="I216" s="9" t="s">
        <v>9</v>
      </c>
      <c r="J216" s="9" t="s">
        <v>9</v>
      </c>
      <c r="K216" s="9" t="s">
        <v>9</v>
      </c>
      <c r="L216" s="125" t="s">
        <v>9</v>
      </c>
      <c r="M216" s="127" t="s">
        <v>1295</v>
      </c>
      <c r="N216" s="127" t="s">
        <v>378</v>
      </c>
      <c r="O216" s="127" t="s">
        <v>378</v>
      </c>
      <c r="P216" s="26" t="s">
        <v>378</v>
      </c>
      <c r="Q216" s="128">
        <v>1</v>
      </c>
      <c r="R216" s="26" t="str">
        <f t="shared" si="22"/>
        <v>ISS 2001+90%</v>
      </c>
      <c r="S216" s="15" t="e">
        <f t="shared" si="21"/>
        <v>#VALUE!</v>
      </c>
    </row>
    <row r="217" spans="1:19" s="10" customFormat="1" x14ac:dyDescent="0.25">
      <c r="A217" s="18">
        <v>216</v>
      </c>
      <c r="B217" s="31">
        <v>384401</v>
      </c>
      <c r="C217" s="32" t="s">
        <v>304</v>
      </c>
      <c r="D217" s="30" t="s">
        <v>14</v>
      </c>
      <c r="E217" s="8" t="s">
        <v>9</v>
      </c>
      <c r="F217" s="9" t="s">
        <v>9</v>
      </c>
      <c r="G217" s="9" t="s">
        <v>9</v>
      </c>
      <c r="H217" s="9">
        <v>1582486</v>
      </c>
      <c r="I217" s="9">
        <v>1749678.8108719999</v>
      </c>
      <c r="J217" s="9" t="s">
        <v>9</v>
      </c>
      <c r="K217" s="9" t="s">
        <v>9</v>
      </c>
      <c r="L217" s="125">
        <v>1749678.8108719999</v>
      </c>
      <c r="M217" s="127">
        <v>1968208.6900000002</v>
      </c>
      <c r="N217" s="127" t="s">
        <v>1295</v>
      </c>
      <c r="O217" s="127">
        <v>1968208.6900000002</v>
      </c>
      <c r="P217" s="26">
        <f>+AVERAGE(L217,O217)</f>
        <v>1858943.7504360001</v>
      </c>
      <c r="Q217" s="128">
        <v>5</v>
      </c>
      <c r="R217" s="26">
        <f t="shared" si="22"/>
        <v>1858943.7504360001</v>
      </c>
      <c r="S217" s="134">
        <f t="shared" si="21"/>
        <v>-218529.87912800023</v>
      </c>
    </row>
    <row r="218" spans="1:19" x14ac:dyDescent="0.25">
      <c r="A218" s="18">
        <v>217</v>
      </c>
      <c r="B218" s="36">
        <v>384501</v>
      </c>
      <c r="C218" s="32" t="s">
        <v>305</v>
      </c>
      <c r="D218" s="30" t="s">
        <v>14</v>
      </c>
      <c r="E218" s="8" t="s">
        <v>9</v>
      </c>
      <c r="F218" s="9" t="s">
        <v>9</v>
      </c>
      <c r="G218" s="9" t="s">
        <v>9</v>
      </c>
      <c r="H218" s="9">
        <v>1253480</v>
      </c>
      <c r="I218" s="9">
        <v>1385912.6689599999</v>
      </c>
      <c r="J218" s="9" t="s">
        <v>9</v>
      </c>
      <c r="K218" s="9" t="s">
        <v>9</v>
      </c>
      <c r="L218" s="125">
        <v>1385912.6689599999</v>
      </c>
      <c r="M218" s="127">
        <v>1559008.86</v>
      </c>
      <c r="N218" s="127" t="s">
        <v>1295</v>
      </c>
      <c r="O218" s="127">
        <v>1559008.86</v>
      </c>
      <c r="P218" s="26">
        <f>+AVERAGE(L218,O218)</f>
        <v>1472460.7644799999</v>
      </c>
      <c r="Q218" s="128">
        <v>5</v>
      </c>
      <c r="R218" s="26">
        <f t="shared" si="22"/>
        <v>1472460.7644799999</v>
      </c>
      <c r="S218" s="134">
        <f t="shared" si="21"/>
        <v>-173096.19104000018</v>
      </c>
    </row>
    <row r="219" spans="1:19" ht="22.5" x14ac:dyDescent="0.25">
      <c r="A219" s="18">
        <v>218</v>
      </c>
      <c r="B219" s="36">
        <v>384601</v>
      </c>
      <c r="C219" s="32" t="s">
        <v>306</v>
      </c>
      <c r="D219" s="30" t="s">
        <v>14</v>
      </c>
      <c r="E219" s="8" t="s">
        <v>9</v>
      </c>
      <c r="F219" s="9" t="s">
        <v>9</v>
      </c>
      <c r="G219" s="9" t="s">
        <v>9</v>
      </c>
      <c r="H219" s="9">
        <v>1253480</v>
      </c>
      <c r="I219" s="9">
        <v>1385912.6689599999</v>
      </c>
      <c r="J219" s="9" t="s">
        <v>9</v>
      </c>
      <c r="K219" s="9" t="s">
        <v>9</v>
      </c>
      <c r="L219" s="125">
        <v>1385912.6689599999</v>
      </c>
      <c r="M219" s="127">
        <v>1559008.86</v>
      </c>
      <c r="N219" s="127" t="s">
        <v>1295</v>
      </c>
      <c r="O219" s="127">
        <v>1559008.86</v>
      </c>
      <c r="P219" s="26">
        <f>+AVERAGE(L219,O219)</f>
        <v>1472460.7644799999</v>
      </c>
      <c r="Q219" s="128">
        <v>5</v>
      </c>
      <c r="R219" s="26">
        <f t="shared" si="22"/>
        <v>1472460.7644799999</v>
      </c>
      <c r="S219" s="134">
        <f t="shared" si="21"/>
        <v>-173096.19104000018</v>
      </c>
    </row>
    <row r="220" spans="1:19" x14ac:dyDescent="0.25">
      <c r="A220" s="18">
        <v>219</v>
      </c>
      <c r="B220" s="36">
        <v>384701</v>
      </c>
      <c r="C220" s="32" t="s">
        <v>307</v>
      </c>
      <c r="D220" s="30" t="s">
        <v>14</v>
      </c>
      <c r="E220" s="8" t="s">
        <v>9</v>
      </c>
      <c r="F220" s="9" t="s">
        <v>9</v>
      </c>
      <c r="G220" s="9" t="s">
        <v>9</v>
      </c>
      <c r="H220" s="9" t="s">
        <v>9</v>
      </c>
      <c r="I220" s="9" t="s">
        <v>9</v>
      </c>
      <c r="J220" s="9" t="s">
        <v>9</v>
      </c>
      <c r="K220" s="9" t="s">
        <v>9</v>
      </c>
      <c r="L220" s="125" t="s">
        <v>9</v>
      </c>
      <c r="M220" s="127" t="s">
        <v>1295</v>
      </c>
      <c r="N220" s="127" t="s">
        <v>378</v>
      </c>
      <c r="O220" s="127" t="s">
        <v>378</v>
      </c>
      <c r="P220" s="26" t="s">
        <v>378</v>
      </c>
      <c r="Q220" s="128">
        <v>1</v>
      </c>
      <c r="R220" s="26" t="str">
        <f t="shared" si="22"/>
        <v>ISS 2001+90%</v>
      </c>
      <c r="S220" s="15" t="e">
        <f t="shared" si="21"/>
        <v>#VALUE!</v>
      </c>
    </row>
    <row r="221" spans="1:19" ht="22.5" x14ac:dyDescent="0.25">
      <c r="A221" s="18">
        <v>220</v>
      </c>
      <c r="B221" s="31">
        <v>384801</v>
      </c>
      <c r="C221" s="32" t="s">
        <v>32</v>
      </c>
      <c r="D221" s="30" t="s">
        <v>14</v>
      </c>
      <c r="E221" s="8" t="s">
        <v>9</v>
      </c>
      <c r="F221" s="9" t="s">
        <v>9</v>
      </c>
      <c r="G221" s="9" t="s">
        <v>9</v>
      </c>
      <c r="H221" s="9">
        <v>1391507</v>
      </c>
      <c r="I221" s="9">
        <v>1538522.4975640001</v>
      </c>
      <c r="J221" s="9">
        <v>5600000</v>
      </c>
      <c r="K221" s="9">
        <v>5885600</v>
      </c>
      <c r="L221" s="125">
        <v>3712061.248782</v>
      </c>
      <c r="M221" s="127">
        <v>1730679.7900000003</v>
      </c>
      <c r="N221" s="127">
        <v>5885600</v>
      </c>
      <c r="O221" s="127">
        <v>1730679.7900000003</v>
      </c>
      <c r="P221" s="26">
        <f>+AVERAGE(L221,O221)</f>
        <v>2721370.5193910003</v>
      </c>
      <c r="Q221" s="128">
        <v>7</v>
      </c>
      <c r="R221" s="26">
        <f>+O221</f>
        <v>1730679.7900000003</v>
      </c>
      <c r="S221" s="15">
        <f t="shared" si="21"/>
        <v>1981381.4587819998</v>
      </c>
    </row>
    <row r="222" spans="1:19" ht="22.5" x14ac:dyDescent="0.25">
      <c r="A222" s="18">
        <v>221</v>
      </c>
      <c r="B222" s="40">
        <v>384802</v>
      </c>
      <c r="C222" s="29" t="s">
        <v>308</v>
      </c>
      <c r="D222" s="30" t="s">
        <v>14</v>
      </c>
      <c r="E222" s="8" t="s">
        <v>9</v>
      </c>
      <c r="F222" s="9" t="s">
        <v>9</v>
      </c>
      <c r="G222" s="9" t="s">
        <v>9</v>
      </c>
      <c r="H222" s="9" t="s">
        <v>9</v>
      </c>
      <c r="I222" s="9" t="s">
        <v>9</v>
      </c>
      <c r="J222" s="9" t="s">
        <v>9</v>
      </c>
      <c r="K222" s="9" t="s">
        <v>9</v>
      </c>
      <c r="L222" s="125" t="s">
        <v>9</v>
      </c>
      <c r="M222" s="127" t="s">
        <v>1295</v>
      </c>
      <c r="N222" s="127" t="s">
        <v>378</v>
      </c>
      <c r="O222" s="127" t="s">
        <v>378</v>
      </c>
      <c r="P222" s="26" t="s">
        <v>378</v>
      </c>
      <c r="Q222" s="128">
        <v>1</v>
      </c>
      <c r="R222" s="26" t="str">
        <f>+P222</f>
        <v>ISS 2001+90%</v>
      </c>
      <c r="S222" s="15" t="e">
        <f t="shared" si="21"/>
        <v>#VALUE!</v>
      </c>
    </row>
    <row r="223" spans="1:19" ht="22.5" x14ac:dyDescent="0.25">
      <c r="A223" s="18">
        <v>222</v>
      </c>
      <c r="B223" s="39">
        <v>384803</v>
      </c>
      <c r="C223" s="29" t="s">
        <v>309</v>
      </c>
      <c r="D223" s="30" t="s">
        <v>14</v>
      </c>
      <c r="E223" s="8" t="s">
        <v>9</v>
      </c>
      <c r="F223" s="9" t="s">
        <v>9</v>
      </c>
      <c r="G223" s="9" t="s">
        <v>9</v>
      </c>
      <c r="H223" s="9" t="s">
        <v>9</v>
      </c>
      <c r="I223" s="9" t="s">
        <v>9</v>
      </c>
      <c r="J223" s="9" t="s">
        <v>9</v>
      </c>
      <c r="K223" s="9" t="s">
        <v>9</v>
      </c>
      <c r="L223" s="125" t="s">
        <v>9</v>
      </c>
      <c r="M223" s="127" t="s">
        <v>1295</v>
      </c>
      <c r="N223" s="127" t="s">
        <v>378</v>
      </c>
      <c r="O223" s="127" t="s">
        <v>378</v>
      </c>
      <c r="P223" s="26" t="s">
        <v>378</v>
      </c>
      <c r="Q223" s="128">
        <v>1</v>
      </c>
      <c r="R223" s="26" t="str">
        <f>+P223</f>
        <v>ISS 2001+90%</v>
      </c>
      <c r="S223" s="15" t="e">
        <f t="shared" si="21"/>
        <v>#VALUE!</v>
      </c>
    </row>
    <row r="224" spans="1:19" ht="22.5" x14ac:dyDescent="0.25">
      <c r="A224" s="18">
        <v>223</v>
      </c>
      <c r="B224" s="39">
        <v>384902</v>
      </c>
      <c r="C224" s="29" t="s">
        <v>310</v>
      </c>
      <c r="D224" s="30" t="s">
        <v>14</v>
      </c>
      <c r="E224" s="8" t="s">
        <v>9</v>
      </c>
      <c r="F224" s="9" t="s">
        <v>9</v>
      </c>
      <c r="G224" s="9" t="s">
        <v>9</v>
      </c>
      <c r="H224" s="9" t="s">
        <v>9</v>
      </c>
      <c r="I224" s="9" t="s">
        <v>9</v>
      </c>
      <c r="J224" s="9" t="s">
        <v>9</v>
      </c>
      <c r="K224" s="9" t="s">
        <v>9</v>
      </c>
      <c r="L224" s="125" t="s">
        <v>9</v>
      </c>
      <c r="M224" s="127" t="s">
        <v>1295</v>
      </c>
      <c r="N224" s="127" t="s">
        <v>378</v>
      </c>
      <c r="O224" s="127" t="s">
        <v>378</v>
      </c>
      <c r="P224" s="26" t="s">
        <v>378</v>
      </c>
      <c r="Q224" s="128">
        <v>1</v>
      </c>
      <c r="R224" s="26" t="str">
        <f>+P224</f>
        <v>ISS 2001+90%</v>
      </c>
      <c r="S224" s="15" t="e">
        <f t="shared" si="21"/>
        <v>#VALUE!</v>
      </c>
    </row>
    <row r="225" spans="1:19" ht="22.5" x14ac:dyDescent="0.25">
      <c r="A225" s="18">
        <v>224</v>
      </c>
      <c r="B225" s="39">
        <v>385120</v>
      </c>
      <c r="C225" s="29" t="s">
        <v>311</v>
      </c>
      <c r="D225" s="30" t="s">
        <v>14</v>
      </c>
      <c r="E225" s="8" t="s">
        <v>9</v>
      </c>
      <c r="F225" s="9" t="s">
        <v>9</v>
      </c>
      <c r="G225" s="9" t="s">
        <v>9</v>
      </c>
      <c r="H225" s="9" t="s">
        <v>9</v>
      </c>
      <c r="I225" s="9" t="s">
        <v>9</v>
      </c>
      <c r="J225" s="9" t="s">
        <v>9</v>
      </c>
      <c r="K225" s="9" t="s">
        <v>9</v>
      </c>
      <c r="L225" s="125" t="s">
        <v>9</v>
      </c>
      <c r="M225" s="127" t="s">
        <v>1295</v>
      </c>
      <c r="N225" s="127" t="s">
        <v>378</v>
      </c>
      <c r="O225" s="127" t="s">
        <v>378</v>
      </c>
      <c r="P225" s="26" t="s">
        <v>378</v>
      </c>
      <c r="Q225" s="128">
        <v>1</v>
      </c>
      <c r="R225" s="26" t="str">
        <f>+P225</f>
        <v>ISS 2001+90%</v>
      </c>
      <c r="S225" s="15" t="e">
        <f t="shared" si="21"/>
        <v>#VALUE!</v>
      </c>
    </row>
    <row r="226" spans="1:19" ht="22.5" x14ac:dyDescent="0.25">
      <c r="A226" s="18">
        <v>225</v>
      </c>
      <c r="B226" s="31">
        <v>385201</v>
      </c>
      <c r="C226" s="32" t="s">
        <v>594</v>
      </c>
      <c r="D226" s="30" t="s">
        <v>14</v>
      </c>
      <c r="E226" s="8" t="s">
        <v>9</v>
      </c>
      <c r="F226" s="9" t="s">
        <v>9</v>
      </c>
      <c r="G226" s="9" t="s">
        <v>9</v>
      </c>
      <c r="H226" s="9">
        <v>912299</v>
      </c>
      <c r="I226" s="9">
        <v>1008685.213948</v>
      </c>
      <c r="J226" s="9">
        <v>1041132</v>
      </c>
      <c r="K226" s="9">
        <v>1094229.7319999998</v>
      </c>
      <c r="L226" s="125">
        <v>1051457.472974</v>
      </c>
      <c r="M226" s="127">
        <v>1134666.6900000002</v>
      </c>
      <c r="N226" s="127">
        <v>1094229.7319999998</v>
      </c>
      <c r="O226" s="127">
        <v>1094229.7319999998</v>
      </c>
      <c r="P226" s="26">
        <f>+AVERAGE(L226,O226)</f>
        <v>1072843.6024869999</v>
      </c>
      <c r="Q226" s="128">
        <v>6</v>
      </c>
      <c r="R226" s="26">
        <f>+O226</f>
        <v>1094229.7319999998</v>
      </c>
      <c r="S226" s="134">
        <f t="shared" si="21"/>
        <v>-42772.259025999811</v>
      </c>
    </row>
    <row r="227" spans="1:19" ht="22.5" x14ac:dyDescent="0.25">
      <c r="A227" s="18">
        <v>226</v>
      </c>
      <c r="B227" s="36">
        <v>385202</v>
      </c>
      <c r="C227" s="32" t="s">
        <v>595</v>
      </c>
      <c r="D227" s="30" t="s">
        <v>14</v>
      </c>
      <c r="E227" s="8" t="s">
        <v>9</v>
      </c>
      <c r="F227" s="9" t="s">
        <v>9</v>
      </c>
      <c r="G227" s="9" t="s">
        <v>9</v>
      </c>
      <c r="H227" s="9">
        <v>912299</v>
      </c>
      <c r="I227" s="9">
        <v>1008685.213948</v>
      </c>
      <c r="J227" s="9">
        <v>1041132</v>
      </c>
      <c r="K227" s="9">
        <v>1094229.7319999998</v>
      </c>
      <c r="L227" s="125">
        <v>1051457.472974</v>
      </c>
      <c r="M227" s="127">
        <v>1134666.6900000002</v>
      </c>
      <c r="N227" s="127">
        <v>1094229.7319999998</v>
      </c>
      <c r="O227" s="127">
        <v>1094229.7319999998</v>
      </c>
      <c r="P227" s="26">
        <f>+AVERAGE(L227,O227)</f>
        <v>1072843.6024869999</v>
      </c>
      <c r="Q227" s="128">
        <v>6</v>
      </c>
      <c r="R227" s="26">
        <f>+O227</f>
        <v>1094229.7319999998</v>
      </c>
      <c r="S227" s="134">
        <f t="shared" si="21"/>
        <v>-42772.259025999811</v>
      </c>
    </row>
    <row r="228" spans="1:19" ht="22.5" x14ac:dyDescent="0.25">
      <c r="A228" s="18">
        <v>227</v>
      </c>
      <c r="B228" s="36">
        <v>385203</v>
      </c>
      <c r="C228" s="32" t="s">
        <v>596</v>
      </c>
      <c r="D228" s="30" t="s">
        <v>14</v>
      </c>
      <c r="E228" s="8" t="s">
        <v>9</v>
      </c>
      <c r="F228" s="9" t="s">
        <v>9</v>
      </c>
      <c r="G228" s="9" t="s">
        <v>9</v>
      </c>
      <c r="H228" s="9">
        <v>912299</v>
      </c>
      <c r="I228" s="9">
        <v>1008685.213948</v>
      </c>
      <c r="J228" s="9">
        <v>1041132</v>
      </c>
      <c r="K228" s="9">
        <v>1094229.7319999998</v>
      </c>
      <c r="L228" s="125">
        <v>1051457.472974</v>
      </c>
      <c r="M228" s="127">
        <v>1134666.6900000002</v>
      </c>
      <c r="N228" s="127">
        <v>1094229.7319999998</v>
      </c>
      <c r="O228" s="127">
        <v>1094229.7319999998</v>
      </c>
      <c r="P228" s="26">
        <f>+AVERAGE(L228,O228)</f>
        <v>1072843.6024869999</v>
      </c>
      <c r="Q228" s="128">
        <v>6</v>
      </c>
      <c r="R228" s="26">
        <f>+O228</f>
        <v>1094229.7319999998</v>
      </c>
      <c r="S228" s="134">
        <f t="shared" si="21"/>
        <v>-42772.259025999811</v>
      </c>
    </row>
    <row r="229" spans="1:19" ht="22.5" x14ac:dyDescent="0.25">
      <c r="A229" s="18">
        <v>228</v>
      </c>
      <c r="B229" s="36">
        <v>385204</v>
      </c>
      <c r="C229" s="32" t="s">
        <v>597</v>
      </c>
      <c r="D229" s="30" t="s">
        <v>14</v>
      </c>
      <c r="E229" s="8" t="s">
        <v>9</v>
      </c>
      <c r="F229" s="20" t="s">
        <v>9</v>
      </c>
      <c r="G229" s="9" t="s">
        <v>9</v>
      </c>
      <c r="H229" s="9">
        <v>912299</v>
      </c>
      <c r="I229" s="9">
        <v>1008685.213948</v>
      </c>
      <c r="J229" s="9">
        <v>1041132</v>
      </c>
      <c r="K229" s="9">
        <v>1094229.7319999998</v>
      </c>
      <c r="L229" s="125">
        <v>1051457.472974</v>
      </c>
      <c r="M229" s="127">
        <v>1134666.6900000002</v>
      </c>
      <c r="N229" s="127">
        <v>1094229.7319999998</v>
      </c>
      <c r="O229" s="127">
        <v>1094229.7319999998</v>
      </c>
      <c r="P229" s="26">
        <f>+AVERAGE(L229,O229)</f>
        <v>1072843.6024869999</v>
      </c>
      <c r="Q229" s="128">
        <v>6</v>
      </c>
      <c r="R229" s="26">
        <f>+O229</f>
        <v>1094229.7319999998</v>
      </c>
      <c r="S229" s="134">
        <f t="shared" si="21"/>
        <v>-42772.259025999811</v>
      </c>
    </row>
    <row r="230" spans="1:19" ht="22.5" x14ac:dyDescent="0.25">
      <c r="A230" s="18">
        <v>229</v>
      </c>
      <c r="B230" s="40">
        <v>385205</v>
      </c>
      <c r="C230" s="29" t="s">
        <v>312</v>
      </c>
      <c r="D230" s="30" t="s">
        <v>14</v>
      </c>
      <c r="E230" s="8" t="s">
        <v>9</v>
      </c>
      <c r="F230" s="9" t="s">
        <v>9</v>
      </c>
      <c r="G230" s="9" t="s">
        <v>9</v>
      </c>
      <c r="H230" s="9" t="s">
        <v>9</v>
      </c>
      <c r="I230" s="9" t="s">
        <v>9</v>
      </c>
      <c r="J230" s="9" t="s">
        <v>9</v>
      </c>
      <c r="K230" s="9" t="s">
        <v>9</v>
      </c>
      <c r="L230" s="125" t="s">
        <v>9</v>
      </c>
      <c r="M230" s="127" t="s">
        <v>1295</v>
      </c>
      <c r="N230" s="127" t="s">
        <v>378</v>
      </c>
      <c r="O230" s="127" t="s">
        <v>378</v>
      </c>
      <c r="P230" s="26" t="s">
        <v>378</v>
      </c>
      <c r="Q230" s="128">
        <v>1</v>
      </c>
      <c r="R230" s="26" t="str">
        <f>+P230</f>
        <v>ISS 2001+90%</v>
      </c>
      <c r="S230" s="15" t="e">
        <f t="shared" si="21"/>
        <v>#VALUE!</v>
      </c>
    </row>
    <row r="231" spans="1:19" ht="22.5" x14ac:dyDescent="0.25">
      <c r="A231" s="18">
        <v>230</v>
      </c>
      <c r="B231" s="40">
        <v>385220</v>
      </c>
      <c r="C231" s="29" t="s">
        <v>313</v>
      </c>
      <c r="D231" s="30" t="s">
        <v>14</v>
      </c>
      <c r="E231" s="8" t="s">
        <v>9</v>
      </c>
      <c r="F231" s="9" t="s">
        <v>9</v>
      </c>
      <c r="G231" s="9" t="s">
        <v>9</v>
      </c>
      <c r="H231" s="9" t="s">
        <v>9</v>
      </c>
      <c r="I231" s="9" t="s">
        <v>9</v>
      </c>
      <c r="J231" s="9" t="s">
        <v>9</v>
      </c>
      <c r="K231" s="9" t="s">
        <v>9</v>
      </c>
      <c r="L231" s="125" t="s">
        <v>9</v>
      </c>
      <c r="M231" s="127" t="s">
        <v>1295</v>
      </c>
      <c r="N231" s="127" t="s">
        <v>378</v>
      </c>
      <c r="O231" s="127" t="s">
        <v>378</v>
      </c>
      <c r="P231" s="26" t="s">
        <v>378</v>
      </c>
      <c r="Q231" s="128">
        <v>1</v>
      </c>
      <c r="R231" s="26" t="str">
        <f>+P231</f>
        <v>ISS 2001+90%</v>
      </c>
      <c r="S231" s="15" t="e">
        <f t="shared" si="21"/>
        <v>#VALUE!</v>
      </c>
    </row>
    <row r="232" spans="1:19" x14ac:dyDescent="0.25">
      <c r="A232" s="18">
        <v>231</v>
      </c>
      <c r="B232" s="31">
        <v>385301</v>
      </c>
      <c r="C232" s="32" t="s">
        <v>598</v>
      </c>
      <c r="D232" s="30" t="s">
        <v>14</v>
      </c>
      <c r="E232" s="8" t="s">
        <v>9</v>
      </c>
      <c r="F232" s="9" t="s">
        <v>9</v>
      </c>
      <c r="G232" s="9" t="s">
        <v>9</v>
      </c>
      <c r="H232" s="9">
        <v>840356</v>
      </c>
      <c r="I232" s="9">
        <v>929141.29211199994</v>
      </c>
      <c r="J232" s="9">
        <v>959030</v>
      </c>
      <c r="K232" s="9">
        <v>1007940.5299999999</v>
      </c>
      <c r="L232" s="125">
        <v>968540.91105599992</v>
      </c>
      <c r="M232" s="127">
        <v>1045188.3000000002</v>
      </c>
      <c r="N232" s="127">
        <v>1007940.5299999999</v>
      </c>
      <c r="O232" s="127">
        <v>1007940.5299999999</v>
      </c>
      <c r="P232" s="26">
        <f>+AVERAGE(L232,O232)</f>
        <v>988240.72052799992</v>
      </c>
      <c r="Q232" s="128">
        <v>6</v>
      </c>
      <c r="R232" s="26">
        <f>+O232</f>
        <v>1007940.5299999999</v>
      </c>
      <c r="S232" s="134">
        <f t="shared" si="21"/>
        <v>-39399.618943999987</v>
      </c>
    </row>
    <row r="233" spans="1:19" ht="22.5" x14ac:dyDescent="0.25">
      <c r="A233" s="18">
        <v>232</v>
      </c>
      <c r="B233" s="39">
        <v>385302</v>
      </c>
      <c r="C233" s="29" t="s">
        <v>314</v>
      </c>
      <c r="D233" s="30" t="s">
        <v>14</v>
      </c>
      <c r="E233" s="8" t="s">
        <v>9</v>
      </c>
      <c r="F233" s="9" t="s">
        <v>9</v>
      </c>
      <c r="G233" s="9" t="s">
        <v>9</v>
      </c>
      <c r="H233" s="9" t="s">
        <v>9</v>
      </c>
      <c r="I233" s="9" t="s">
        <v>9</v>
      </c>
      <c r="J233" s="9" t="s">
        <v>9</v>
      </c>
      <c r="K233" s="9" t="s">
        <v>9</v>
      </c>
      <c r="L233" s="125" t="s">
        <v>9</v>
      </c>
      <c r="M233" s="127" t="s">
        <v>1295</v>
      </c>
      <c r="N233" s="127" t="s">
        <v>378</v>
      </c>
      <c r="O233" s="127" t="s">
        <v>378</v>
      </c>
      <c r="P233" s="26" t="s">
        <v>378</v>
      </c>
      <c r="Q233" s="128">
        <v>1</v>
      </c>
      <c r="R233" s="26" t="str">
        <f>+P233</f>
        <v>ISS 2001+90%</v>
      </c>
      <c r="S233" s="15" t="e">
        <f t="shared" si="21"/>
        <v>#VALUE!</v>
      </c>
    </row>
    <row r="234" spans="1:19" ht="22.5" x14ac:dyDescent="0.25">
      <c r="A234" s="18">
        <v>233</v>
      </c>
      <c r="B234" s="31">
        <v>385303</v>
      </c>
      <c r="C234" s="32" t="s">
        <v>599</v>
      </c>
      <c r="D234" s="30" t="s">
        <v>14</v>
      </c>
      <c r="E234" s="8" t="s">
        <v>9</v>
      </c>
      <c r="F234" s="9" t="s">
        <v>9</v>
      </c>
      <c r="G234" s="9" t="s">
        <v>9</v>
      </c>
      <c r="H234" s="9">
        <v>672875</v>
      </c>
      <c r="I234" s="9">
        <v>743965.5895</v>
      </c>
      <c r="J234" s="9">
        <v>767897</v>
      </c>
      <c r="K234" s="9">
        <v>807059.74699999997</v>
      </c>
      <c r="L234" s="125">
        <v>775512.66824999999</v>
      </c>
      <c r="M234" s="127">
        <v>836884.32000000007</v>
      </c>
      <c r="N234" s="127">
        <v>807059.74699999997</v>
      </c>
      <c r="O234" s="127">
        <v>807059.74699999997</v>
      </c>
      <c r="P234" s="26">
        <f>+AVERAGE(L234,O234)</f>
        <v>791286.20762500004</v>
      </c>
      <c r="Q234" s="128">
        <v>6</v>
      </c>
      <c r="R234" s="26">
        <f>+O234</f>
        <v>807059.74699999997</v>
      </c>
      <c r="S234" s="134">
        <f t="shared" si="21"/>
        <v>-31547.078749999986</v>
      </c>
    </row>
    <row r="235" spans="1:19" ht="22.5" x14ac:dyDescent="0.25">
      <c r="A235" s="18">
        <v>234</v>
      </c>
      <c r="B235" s="39">
        <v>385304</v>
      </c>
      <c r="C235" s="29" t="s">
        <v>315</v>
      </c>
      <c r="D235" s="30" t="s">
        <v>14</v>
      </c>
      <c r="E235" s="8" t="s">
        <v>9</v>
      </c>
      <c r="F235" s="9" t="s">
        <v>9</v>
      </c>
      <c r="G235" s="9" t="s">
        <v>9</v>
      </c>
      <c r="H235" s="9" t="s">
        <v>9</v>
      </c>
      <c r="I235" s="9" t="s">
        <v>9</v>
      </c>
      <c r="J235" s="9" t="s">
        <v>9</v>
      </c>
      <c r="K235" s="9" t="s">
        <v>9</v>
      </c>
      <c r="L235" s="125" t="s">
        <v>9</v>
      </c>
      <c r="M235" s="127" t="s">
        <v>1295</v>
      </c>
      <c r="N235" s="127" t="s">
        <v>378</v>
      </c>
      <c r="O235" s="127" t="s">
        <v>378</v>
      </c>
      <c r="P235" s="26" t="s">
        <v>378</v>
      </c>
      <c r="Q235" s="128">
        <v>1</v>
      </c>
      <c r="R235" s="26" t="str">
        <f>+P235</f>
        <v>ISS 2001+90%</v>
      </c>
      <c r="S235" s="15" t="e">
        <f t="shared" si="21"/>
        <v>#VALUE!</v>
      </c>
    </row>
    <row r="236" spans="1:19" ht="22.5" x14ac:dyDescent="0.25">
      <c r="A236" s="18">
        <v>235</v>
      </c>
      <c r="B236" s="40">
        <v>385320</v>
      </c>
      <c r="C236" s="29" t="s">
        <v>316</v>
      </c>
      <c r="D236" s="30" t="s">
        <v>14</v>
      </c>
      <c r="E236" s="8" t="s">
        <v>9</v>
      </c>
      <c r="F236" s="9">
        <v>4400000</v>
      </c>
      <c r="G236" s="9">
        <v>5316328.6246400001</v>
      </c>
      <c r="H236" s="9" t="s">
        <v>9</v>
      </c>
      <c r="I236" s="9" t="s">
        <v>9</v>
      </c>
      <c r="J236" s="9" t="s">
        <v>9</v>
      </c>
      <c r="K236" s="9" t="s">
        <v>9</v>
      </c>
      <c r="L236" s="125">
        <v>5316328.6246400001</v>
      </c>
      <c r="M236" s="127" t="s">
        <v>1295</v>
      </c>
      <c r="N236" s="127" t="s">
        <v>378</v>
      </c>
      <c r="O236" s="127" t="s">
        <v>378</v>
      </c>
      <c r="P236" s="26">
        <f>+AVERAGE(L236,O236)</f>
        <v>5316328.6246400001</v>
      </c>
      <c r="Q236" s="128">
        <v>4</v>
      </c>
      <c r="R236" s="26">
        <f>+P236</f>
        <v>5316328.6246400001</v>
      </c>
      <c r="S236" s="15" t="e">
        <f t="shared" si="21"/>
        <v>#VALUE!</v>
      </c>
    </row>
    <row r="237" spans="1:19" x14ac:dyDescent="0.25">
      <c r="A237" s="18">
        <v>236</v>
      </c>
      <c r="B237" s="40">
        <v>385401</v>
      </c>
      <c r="C237" s="29" t="s">
        <v>317</v>
      </c>
      <c r="D237" s="30" t="s">
        <v>14</v>
      </c>
      <c r="E237" s="8" t="s">
        <v>9</v>
      </c>
      <c r="F237" s="20" t="s">
        <v>9</v>
      </c>
      <c r="G237" s="9" t="s">
        <v>9</v>
      </c>
      <c r="H237" s="9" t="s">
        <v>9</v>
      </c>
      <c r="I237" s="9" t="s">
        <v>9</v>
      </c>
      <c r="J237" s="9" t="s">
        <v>9</v>
      </c>
      <c r="K237" s="9" t="s">
        <v>9</v>
      </c>
      <c r="L237" s="125" t="s">
        <v>9</v>
      </c>
      <c r="M237" s="127" t="s">
        <v>1295</v>
      </c>
      <c r="N237" s="127" t="s">
        <v>378</v>
      </c>
      <c r="O237" s="127" t="s">
        <v>378</v>
      </c>
      <c r="P237" s="26" t="s">
        <v>378</v>
      </c>
      <c r="Q237" s="128">
        <v>1</v>
      </c>
      <c r="R237" s="26" t="str">
        <f>+P237</f>
        <v>ISS 2001+90%</v>
      </c>
      <c r="S237" s="15" t="e">
        <f t="shared" si="21"/>
        <v>#VALUE!</v>
      </c>
    </row>
    <row r="238" spans="1:19" x14ac:dyDescent="0.25">
      <c r="A238" s="18">
        <v>237</v>
      </c>
      <c r="B238" s="31">
        <v>385402</v>
      </c>
      <c r="C238" s="32" t="s">
        <v>33</v>
      </c>
      <c r="D238" s="39" t="s">
        <v>14</v>
      </c>
      <c r="E238" s="8" t="s">
        <v>9</v>
      </c>
      <c r="F238" s="9" t="s">
        <v>9</v>
      </c>
      <c r="G238" s="9" t="s">
        <v>9</v>
      </c>
      <c r="H238" s="9">
        <v>6519787</v>
      </c>
      <c r="I238" s="9">
        <v>7208615.5361240003</v>
      </c>
      <c r="J238" s="9">
        <v>6441158</v>
      </c>
      <c r="K238" s="9">
        <v>6769657.0579999993</v>
      </c>
      <c r="L238" s="125">
        <v>6769657.0579999993</v>
      </c>
      <c r="M238" s="127">
        <v>8108949.7975000013</v>
      </c>
      <c r="N238" s="127">
        <v>6769657.0579999993</v>
      </c>
      <c r="O238" s="127">
        <v>8108949.7975000013</v>
      </c>
      <c r="P238" s="26">
        <f t="shared" ref="P238:P249" si="23">+AVERAGE(L238,O238)</f>
        <v>7439303.4277500007</v>
      </c>
      <c r="Q238" s="128">
        <v>5</v>
      </c>
      <c r="R238" s="26">
        <f>+P238</f>
        <v>7439303.4277500007</v>
      </c>
      <c r="S238" s="134">
        <f t="shared" si="21"/>
        <v>-1339292.739500002</v>
      </c>
    </row>
    <row r="239" spans="1:19" ht="22.5" x14ac:dyDescent="0.25">
      <c r="A239" s="18">
        <v>238</v>
      </c>
      <c r="B239" s="36">
        <v>385501</v>
      </c>
      <c r="C239" s="32" t="s">
        <v>34</v>
      </c>
      <c r="D239" s="30" t="s">
        <v>14</v>
      </c>
      <c r="E239" s="8" t="s">
        <v>9</v>
      </c>
      <c r="F239" s="9" t="s">
        <v>9</v>
      </c>
      <c r="G239" s="9" t="s">
        <v>9</v>
      </c>
      <c r="H239" s="9">
        <v>996170</v>
      </c>
      <c r="I239" s="9">
        <v>1101417.3528400001</v>
      </c>
      <c r="J239" s="9">
        <v>1136848</v>
      </c>
      <c r="K239" s="9">
        <v>1194827.2479999999</v>
      </c>
      <c r="L239" s="125">
        <v>1148122.30042</v>
      </c>
      <c r="M239" s="127">
        <v>1238981.7200000002</v>
      </c>
      <c r="N239" s="127">
        <v>1194827.2479999999</v>
      </c>
      <c r="O239" s="127">
        <v>1194827.2479999999</v>
      </c>
      <c r="P239" s="26">
        <f t="shared" si="23"/>
        <v>1171474.7742099999</v>
      </c>
      <c r="Q239" s="128">
        <v>6</v>
      </c>
      <c r="R239" s="26">
        <f>+O239</f>
        <v>1194827.2479999999</v>
      </c>
      <c r="S239" s="134">
        <f t="shared" si="21"/>
        <v>-46704.94757999992</v>
      </c>
    </row>
    <row r="240" spans="1:19" ht="22.5" x14ac:dyDescent="0.25">
      <c r="A240" s="18">
        <v>239</v>
      </c>
      <c r="B240" s="39">
        <v>385520</v>
      </c>
      <c r="C240" s="29" t="s">
        <v>318</v>
      </c>
      <c r="D240" s="30" t="s">
        <v>14</v>
      </c>
      <c r="E240" s="8" t="s">
        <v>9</v>
      </c>
      <c r="F240" s="9">
        <v>4400000</v>
      </c>
      <c r="G240" s="9">
        <v>5316328.6246400001</v>
      </c>
      <c r="H240" s="9" t="s">
        <v>9</v>
      </c>
      <c r="I240" s="9" t="s">
        <v>9</v>
      </c>
      <c r="J240" s="9" t="s">
        <v>9</v>
      </c>
      <c r="K240" s="9" t="s">
        <v>9</v>
      </c>
      <c r="L240" s="125">
        <v>5316328.6246400001</v>
      </c>
      <c r="M240" s="127" t="s">
        <v>1295</v>
      </c>
      <c r="N240" s="127" t="s">
        <v>378</v>
      </c>
      <c r="O240" s="127" t="s">
        <v>378</v>
      </c>
      <c r="P240" s="26">
        <f t="shared" si="23"/>
        <v>5316328.6246400001</v>
      </c>
      <c r="Q240" s="128">
        <v>4</v>
      </c>
      <c r="R240" s="26">
        <f>+P240</f>
        <v>5316328.6246400001</v>
      </c>
      <c r="S240" s="15" t="e">
        <f t="shared" si="21"/>
        <v>#VALUE!</v>
      </c>
    </row>
    <row r="241" spans="1:19" ht="22.5" x14ac:dyDescent="0.25">
      <c r="A241" s="18">
        <v>240</v>
      </c>
      <c r="B241" s="36">
        <v>385601</v>
      </c>
      <c r="C241" s="32" t="s">
        <v>600</v>
      </c>
      <c r="D241" s="30" t="s">
        <v>14</v>
      </c>
      <c r="E241" s="8" t="s">
        <v>9</v>
      </c>
      <c r="F241" s="9" t="s">
        <v>9</v>
      </c>
      <c r="G241" s="9" t="s">
        <v>9</v>
      </c>
      <c r="H241" s="9">
        <v>1017390</v>
      </c>
      <c r="I241" s="9">
        <v>1124879.28828</v>
      </c>
      <c r="J241" s="9">
        <v>1161064</v>
      </c>
      <c r="K241" s="9">
        <v>1220278.264</v>
      </c>
      <c r="L241" s="125">
        <v>1172578.77614</v>
      </c>
      <c r="M241" s="127">
        <v>1265373.82</v>
      </c>
      <c r="N241" s="127">
        <v>1220278.264</v>
      </c>
      <c r="O241" s="127">
        <v>1220278.264</v>
      </c>
      <c r="P241" s="26">
        <f t="shared" si="23"/>
        <v>1196428.5200700001</v>
      </c>
      <c r="Q241" s="128">
        <v>6</v>
      </c>
      <c r="R241" s="26">
        <f t="shared" ref="R241:R246" si="24">+O241</f>
        <v>1220278.264</v>
      </c>
      <c r="S241" s="134">
        <f t="shared" si="21"/>
        <v>-47699.487859999994</v>
      </c>
    </row>
    <row r="242" spans="1:19" ht="22.5" x14ac:dyDescent="0.25">
      <c r="A242" s="18">
        <v>241</v>
      </c>
      <c r="B242" s="36">
        <v>385620</v>
      </c>
      <c r="C242" s="32" t="s">
        <v>35</v>
      </c>
      <c r="D242" s="30" t="s">
        <v>14</v>
      </c>
      <c r="E242" s="8" t="s">
        <v>9</v>
      </c>
      <c r="F242" s="9">
        <v>1112243.81</v>
      </c>
      <c r="G242" s="9">
        <v>1343875.8192458304</v>
      </c>
      <c r="H242" s="9">
        <v>1155543</v>
      </c>
      <c r="I242" s="9">
        <v>1277628.429036</v>
      </c>
      <c r="J242" s="9">
        <v>1117672</v>
      </c>
      <c r="K242" s="9">
        <v>1174673.2719999999</v>
      </c>
      <c r="L242" s="125">
        <v>1174673.2719999999</v>
      </c>
      <c r="M242" s="127">
        <v>1437200.6570000001</v>
      </c>
      <c r="N242" s="127">
        <v>1174673.2719999999</v>
      </c>
      <c r="O242" s="127">
        <v>1437200.6570000001</v>
      </c>
      <c r="P242" s="26">
        <f t="shared" si="23"/>
        <v>1305936.9645</v>
      </c>
      <c r="Q242" s="128">
        <v>6</v>
      </c>
      <c r="R242" s="26">
        <f t="shared" si="24"/>
        <v>1437200.6570000001</v>
      </c>
      <c r="S242" s="134">
        <f t="shared" si="21"/>
        <v>-262527.38500000024</v>
      </c>
    </row>
    <row r="243" spans="1:19" ht="22.5" x14ac:dyDescent="0.25">
      <c r="A243" s="18">
        <v>242</v>
      </c>
      <c r="B243" s="36">
        <v>385701</v>
      </c>
      <c r="C243" s="32" t="s">
        <v>601</v>
      </c>
      <c r="D243" s="30" t="s">
        <v>14</v>
      </c>
      <c r="E243" s="8" t="s">
        <v>9</v>
      </c>
      <c r="F243" s="9" t="s">
        <v>9</v>
      </c>
      <c r="G243" s="9" t="s">
        <v>9</v>
      </c>
      <c r="H243" s="9">
        <v>1017390</v>
      </c>
      <c r="I243" s="9">
        <v>1124879.28828</v>
      </c>
      <c r="J243" s="9">
        <v>1161064</v>
      </c>
      <c r="K243" s="9">
        <v>1220278.264</v>
      </c>
      <c r="L243" s="125">
        <v>1172578.77614</v>
      </c>
      <c r="M243" s="127">
        <v>1265373.82</v>
      </c>
      <c r="N243" s="127">
        <v>1220278.264</v>
      </c>
      <c r="O243" s="127">
        <v>1220278.264</v>
      </c>
      <c r="P243" s="26">
        <f t="shared" si="23"/>
        <v>1196428.5200700001</v>
      </c>
      <c r="Q243" s="128">
        <v>6</v>
      </c>
      <c r="R243" s="26">
        <f t="shared" si="24"/>
        <v>1220278.264</v>
      </c>
      <c r="S243" s="134">
        <f t="shared" si="21"/>
        <v>-47699.487859999994</v>
      </c>
    </row>
    <row r="244" spans="1:19" ht="168.75" x14ac:dyDescent="0.25">
      <c r="A244" s="18">
        <v>243</v>
      </c>
      <c r="B244" s="27">
        <v>385720</v>
      </c>
      <c r="C244" s="35" t="s">
        <v>61</v>
      </c>
      <c r="D244" s="33" t="s">
        <v>602</v>
      </c>
      <c r="E244" s="8" t="s">
        <v>9</v>
      </c>
      <c r="F244" s="9" t="s">
        <v>9</v>
      </c>
      <c r="G244" s="9" t="s">
        <v>9</v>
      </c>
      <c r="H244" s="9">
        <v>11766000</v>
      </c>
      <c r="I244" s="9">
        <v>13009101.432</v>
      </c>
      <c r="J244" s="9">
        <v>16530900</v>
      </c>
      <c r="K244" s="9">
        <v>17373975.899999999</v>
      </c>
      <c r="L244" s="125">
        <v>15191538.665999999</v>
      </c>
      <c r="M244" s="127">
        <v>13723000</v>
      </c>
      <c r="N244" s="127">
        <v>17373975.899999999</v>
      </c>
      <c r="O244" s="127">
        <v>13723000</v>
      </c>
      <c r="P244" s="26">
        <f t="shared" si="23"/>
        <v>14457269.333000001</v>
      </c>
      <c r="Q244" s="128">
        <v>7</v>
      </c>
      <c r="R244" s="26">
        <f t="shared" si="24"/>
        <v>13723000</v>
      </c>
      <c r="S244" s="15">
        <f t="shared" si="21"/>
        <v>1468538.6659999993</v>
      </c>
    </row>
    <row r="245" spans="1:19" ht="22.5" x14ac:dyDescent="0.25">
      <c r="A245" s="18">
        <v>244</v>
      </c>
      <c r="B245" s="31">
        <v>385801</v>
      </c>
      <c r="C245" s="32" t="s">
        <v>603</v>
      </c>
      <c r="D245" s="30" t="s">
        <v>14</v>
      </c>
      <c r="E245" s="8" t="s">
        <v>9</v>
      </c>
      <c r="F245" s="9" t="s">
        <v>9</v>
      </c>
      <c r="G245" s="9" t="s">
        <v>9</v>
      </c>
      <c r="H245" s="9">
        <v>672875</v>
      </c>
      <c r="I245" s="9">
        <v>743965.5895</v>
      </c>
      <c r="J245" s="9">
        <v>767897</v>
      </c>
      <c r="K245" s="9">
        <v>807059.74699999997</v>
      </c>
      <c r="L245" s="125">
        <v>775512.66824999999</v>
      </c>
      <c r="M245" s="127">
        <v>836884.32000000007</v>
      </c>
      <c r="N245" s="127">
        <v>807059.74699999997</v>
      </c>
      <c r="O245" s="127">
        <v>807059.74699999997</v>
      </c>
      <c r="P245" s="26">
        <f t="shared" si="23"/>
        <v>791286.20762500004</v>
      </c>
      <c r="Q245" s="128">
        <v>6</v>
      </c>
      <c r="R245" s="26">
        <f t="shared" si="24"/>
        <v>807059.74699999997</v>
      </c>
      <c r="S245" s="134">
        <f t="shared" si="21"/>
        <v>-31547.078749999986</v>
      </c>
    </row>
    <row r="246" spans="1:19" ht="22.5" x14ac:dyDescent="0.25">
      <c r="A246" s="18">
        <v>245</v>
      </c>
      <c r="B246" s="36">
        <v>385802</v>
      </c>
      <c r="C246" s="32" t="s">
        <v>604</v>
      </c>
      <c r="D246" s="30" t="s">
        <v>14</v>
      </c>
      <c r="E246" s="8" t="s">
        <v>9</v>
      </c>
      <c r="F246" s="20" t="s">
        <v>9</v>
      </c>
      <c r="G246" s="9" t="s">
        <v>9</v>
      </c>
      <c r="H246" s="9">
        <v>672875</v>
      </c>
      <c r="I246" s="9">
        <v>743965.5895</v>
      </c>
      <c r="J246" s="9">
        <v>767897</v>
      </c>
      <c r="K246" s="9">
        <v>807059.74699999997</v>
      </c>
      <c r="L246" s="125">
        <v>775512.66824999999</v>
      </c>
      <c r="M246" s="127">
        <v>836884.32000000007</v>
      </c>
      <c r="N246" s="127">
        <v>807059.74699999997</v>
      </c>
      <c r="O246" s="127">
        <v>807059.74699999997</v>
      </c>
      <c r="P246" s="26">
        <f t="shared" si="23"/>
        <v>791286.20762500004</v>
      </c>
      <c r="Q246" s="128">
        <v>6</v>
      </c>
      <c r="R246" s="26">
        <f t="shared" si="24"/>
        <v>807059.74699999997</v>
      </c>
      <c r="S246" s="134">
        <f t="shared" si="21"/>
        <v>-31547.078749999986</v>
      </c>
    </row>
    <row r="247" spans="1:19" ht="22.5" x14ac:dyDescent="0.25">
      <c r="A247" s="18">
        <v>246</v>
      </c>
      <c r="B247" s="39">
        <v>385820</v>
      </c>
      <c r="C247" s="29" t="s">
        <v>319</v>
      </c>
      <c r="D247" s="30" t="s">
        <v>14</v>
      </c>
      <c r="E247" s="8" t="s">
        <v>9</v>
      </c>
      <c r="F247" s="20">
        <v>4400000</v>
      </c>
      <c r="G247" s="9">
        <v>5316328.6246400001</v>
      </c>
      <c r="H247" s="9" t="s">
        <v>9</v>
      </c>
      <c r="I247" s="9" t="s">
        <v>9</v>
      </c>
      <c r="J247" s="9" t="s">
        <v>9</v>
      </c>
      <c r="K247" s="9" t="s">
        <v>9</v>
      </c>
      <c r="L247" s="125">
        <v>5316328.6246400001</v>
      </c>
      <c r="M247" s="127" t="s">
        <v>1295</v>
      </c>
      <c r="N247" s="127" t="s">
        <v>378</v>
      </c>
      <c r="O247" s="127" t="s">
        <v>378</v>
      </c>
      <c r="P247" s="26">
        <f t="shared" si="23"/>
        <v>5316328.6246400001</v>
      </c>
      <c r="Q247" s="128">
        <v>4</v>
      </c>
      <c r="R247" s="26">
        <f>+P247</f>
        <v>5316328.6246400001</v>
      </c>
      <c r="S247" s="15" t="e">
        <f t="shared" si="21"/>
        <v>#VALUE!</v>
      </c>
    </row>
    <row r="248" spans="1:19" ht="22.5" x14ac:dyDescent="0.25">
      <c r="A248" s="18">
        <v>247</v>
      </c>
      <c r="B248" s="31">
        <v>385901</v>
      </c>
      <c r="C248" s="32" t="s">
        <v>605</v>
      </c>
      <c r="D248" s="30" t="s">
        <v>14</v>
      </c>
      <c r="E248" s="8" t="s">
        <v>9</v>
      </c>
      <c r="F248" s="20" t="s">
        <v>9</v>
      </c>
      <c r="G248" s="9" t="s">
        <v>9</v>
      </c>
      <c r="H248" s="9">
        <v>672875</v>
      </c>
      <c r="I248" s="9">
        <v>743965.5895</v>
      </c>
      <c r="J248" s="9">
        <v>767897</v>
      </c>
      <c r="K248" s="9">
        <v>807059.74699999997</v>
      </c>
      <c r="L248" s="125">
        <v>775512.66824999999</v>
      </c>
      <c r="M248" s="127">
        <v>836884.32000000007</v>
      </c>
      <c r="N248" s="127">
        <v>807059.74699999997</v>
      </c>
      <c r="O248" s="127">
        <v>807059.74699999997</v>
      </c>
      <c r="P248" s="26">
        <f t="shared" si="23"/>
        <v>791286.20762500004</v>
      </c>
      <c r="Q248" s="128">
        <v>6</v>
      </c>
      <c r="R248" s="26">
        <f>+O248</f>
        <v>807059.74699999997</v>
      </c>
      <c r="S248" s="134">
        <f t="shared" si="21"/>
        <v>-31547.078749999986</v>
      </c>
    </row>
    <row r="249" spans="1:19" ht="22.5" x14ac:dyDescent="0.25">
      <c r="A249" s="18">
        <v>248</v>
      </c>
      <c r="B249" s="31">
        <v>385902</v>
      </c>
      <c r="C249" s="32" t="s">
        <v>606</v>
      </c>
      <c r="D249" s="30" t="s">
        <v>14</v>
      </c>
      <c r="E249" s="8" t="s">
        <v>9</v>
      </c>
      <c r="F249" s="20" t="s">
        <v>9</v>
      </c>
      <c r="G249" s="9" t="s">
        <v>9</v>
      </c>
      <c r="H249" s="9">
        <v>672875</v>
      </c>
      <c r="I249" s="9">
        <v>743965.5895</v>
      </c>
      <c r="J249" s="9">
        <v>767897</v>
      </c>
      <c r="K249" s="9">
        <v>807059.74699999997</v>
      </c>
      <c r="L249" s="125">
        <v>775512.66824999999</v>
      </c>
      <c r="M249" s="127">
        <v>836884.32000000007</v>
      </c>
      <c r="N249" s="127">
        <v>807059.74699999997</v>
      </c>
      <c r="O249" s="127">
        <v>807059.74699999997</v>
      </c>
      <c r="P249" s="26">
        <f t="shared" si="23"/>
        <v>791286.20762500004</v>
      </c>
      <c r="Q249" s="128">
        <v>6</v>
      </c>
      <c r="R249" s="26">
        <f>+O249</f>
        <v>807059.74699999997</v>
      </c>
      <c r="S249" s="134">
        <f t="shared" si="21"/>
        <v>-31547.078749999986</v>
      </c>
    </row>
    <row r="250" spans="1:19" ht="22.5" x14ac:dyDescent="0.25">
      <c r="A250" s="18">
        <v>249</v>
      </c>
      <c r="B250" s="39">
        <v>385905</v>
      </c>
      <c r="C250" s="29" t="s">
        <v>320</v>
      </c>
      <c r="D250" s="30" t="s">
        <v>14</v>
      </c>
      <c r="E250" s="8" t="s">
        <v>9</v>
      </c>
      <c r="F250" s="20" t="s">
        <v>9</v>
      </c>
      <c r="G250" s="9" t="s">
        <v>9</v>
      </c>
      <c r="H250" s="9" t="s">
        <v>9</v>
      </c>
      <c r="I250" s="9" t="s">
        <v>9</v>
      </c>
      <c r="J250" s="9" t="s">
        <v>9</v>
      </c>
      <c r="K250" s="9" t="s">
        <v>9</v>
      </c>
      <c r="L250" s="125" t="s">
        <v>9</v>
      </c>
      <c r="M250" s="127" t="s">
        <v>1295</v>
      </c>
      <c r="N250" s="127" t="s">
        <v>378</v>
      </c>
      <c r="O250" s="127" t="s">
        <v>378</v>
      </c>
      <c r="P250" s="26" t="s">
        <v>378</v>
      </c>
      <c r="Q250" s="128">
        <v>1</v>
      </c>
      <c r="R250" s="26" t="str">
        <f>+P250</f>
        <v>ISS 2001+90%</v>
      </c>
      <c r="S250" s="15" t="e">
        <f t="shared" si="21"/>
        <v>#VALUE!</v>
      </c>
    </row>
    <row r="251" spans="1:19" x14ac:dyDescent="0.25">
      <c r="A251" s="18">
        <v>250</v>
      </c>
      <c r="B251" s="31">
        <v>385906</v>
      </c>
      <c r="C251" s="32" t="s">
        <v>607</v>
      </c>
      <c r="D251" s="30" t="s">
        <v>14</v>
      </c>
      <c r="E251" s="8" t="s">
        <v>9</v>
      </c>
      <c r="F251" s="9" t="s">
        <v>9</v>
      </c>
      <c r="G251" s="9" t="s">
        <v>9</v>
      </c>
      <c r="H251" s="9">
        <v>912299</v>
      </c>
      <c r="I251" s="9">
        <v>1008685.213948</v>
      </c>
      <c r="J251" s="9">
        <v>1041132</v>
      </c>
      <c r="K251" s="9">
        <v>1094229.7319999998</v>
      </c>
      <c r="L251" s="125">
        <v>1051457.472974</v>
      </c>
      <c r="M251" s="127">
        <v>1134666.6900000002</v>
      </c>
      <c r="N251" s="127">
        <v>1094229.7319999998</v>
      </c>
      <c r="O251" s="127">
        <v>1094229.7319999998</v>
      </c>
      <c r="P251" s="26">
        <f>+AVERAGE(L251,O251)</f>
        <v>1072843.6024869999</v>
      </c>
      <c r="Q251" s="128">
        <v>6</v>
      </c>
      <c r="R251" s="26">
        <f>+O251</f>
        <v>1094229.7319999998</v>
      </c>
      <c r="S251" s="134">
        <f t="shared" si="21"/>
        <v>-42772.259025999811</v>
      </c>
    </row>
    <row r="252" spans="1:19" ht="157.5" x14ac:dyDescent="0.25">
      <c r="A252" s="18">
        <v>251</v>
      </c>
      <c r="B252" s="27">
        <v>385920</v>
      </c>
      <c r="C252" s="35" t="s">
        <v>608</v>
      </c>
      <c r="D252" s="33" t="s">
        <v>609</v>
      </c>
      <c r="E252" s="8" t="s">
        <v>9</v>
      </c>
      <c r="F252" s="9">
        <v>5060000</v>
      </c>
      <c r="G252" s="9">
        <v>6113777.9183360003</v>
      </c>
      <c r="H252" s="9">
        <v>4928000</v>
      </c>
      <c r="I252" s="9">
        <v>5448653.0559999999</v>
      </c>
      <c r="J252" s="9">
        <v>5546993</v>
      </c>
      <c r="K252" s="9">
        <v>5829889.6429999992</v>
      </c>
      <c r="L252" s="125">
        <v>5797440.2057786658</v>
      </c>
      <c r="M252" s="127">
        <v>5748000</v>
      </c>
      <c r="N252" s="127">
        <v>5829889.6429999992</v>
      </c>
      <c r="O252" s="127">
        <v>5748000</v>
      </c>
      <c r="P252" s="26">
        <f>+AVERAGE(L252,O252)</f>
        <v>5772720.1028893329</v>
      </c>
      <c r="Q252" s="128">
        <v>7</v>
      </c>
      <c r="R252" s="26">
        <f>+O252</f>
        <v>5748000</v>
      </c>
      <c r="S252" s="15">
        <f t="shared" si="21"/>
        <v>49440.205778665841</v>
      </c>
    </row>
    <row r="253" spans="1:19" x14ac:dyDescent="0.25">
      <c r="A253" s="18">
        <v>252</v>
      </c>
      <c r="B253" s="36">
        <v>386101</v>
      </c>
      <c r="C253" s="32" t="s">
        <v>36</v>
      </c>
      <c r="D253" s="30" t="s">
        <v>14</v>
      </c>
      <c r="E253" s="8" t="s">
        <v>9</v>
      </c>
      <c r="F253" s="9" t="s">
        <v>9</v>
      </c>
      <c r="G253" s="9" t="s">
        <v>9</v>
      </c>
      <c r="H253" s="9">
        <v>460504</v>
      </c>
      <c r="I253" s="9">
        <v>509157.16860800004</v>
      </c>
      <c r="J253" s="9" t="s">
        <v>9</v>
      </c>
      <c r="K253" s="9" t="s">
        <v>9</v>
      </c>
      <c r="L253" s="125">
        <v>509157.16860800004</v>
      </c>
      <c r="M253" s="127">
        <v>572749.33000000007</v>
      </c>
      <c r="N253" s="127" t="s">
        <v>1295</v>
      </c>
      <c r="O253" s="127">
        <v>572749.33000000007</v>
      </c>
      <c r="P253" s="26">
        <f>+AVERAGE(L253,O253)</f>
        <v>540953.24930400006</v>
      </c>
      <c r="Q253" s="128">
        <v>5</v>
      </c>
      <c r="R253" s="26">
        <f>+P253</f>
        <v>540953.24930400006</v>
      </c>
      <c r="S253" s="134">
        <f t="shared" si="21"/>
        <v>-63592.161392000038</v>
      </c>
    </row>
    <row r="254" spans="1:19" x14ac:dyDescent="0.25">
      <c r="A254" s="18">
        <v>253</v>
      </c>
      <c r="B254" s="31">
        <v>386201</v>
      </c>
      <c r="C254" s="32" t="s">
        <v>37</v>
      </c>
      <c r="D254" s="30" t="s">
        <v>14</v>
      </c>
      <c r="E254" s="8" t="s">
        <v>9</v>
      </c>
      <c r="F254" s="9" t="s">
        <v>9</v>
      </c>
      <c r="G254" s="9" t="s">
        <v>9</v>
      </c>
      <c r="H254" s="9">
        <v>460504</v>
      </c>
      <c r="I254" s="9">
        <v>509157.16860800004</v>
      </c>
      <c r="J254" s="9" t="s">
        <v>9</v>
      </c>
      <c r="K254" s="9" t="s">
        <v>9</v>
      </c>
      <c r="L254" s="125">
        <v>509157.16860800004</v>
      </c>
      <c r="M254" s="127">
        <v>572749.33000000007</v>
      </c>
      <c r="N254" s="127" t="s">
        <v>1295</v>
      </c>
      <c r="O254" s="127">
        <v>572749.33000000007</v>
      </c>
      <c r="P254" s="26">
        <f>+AVERAGE(L254,O254)</f>
        <v>540953.24930400006</v>
      </c>
      <c r="Q254" s="128">
        <v>5</v>
      </c>
      <c r="R254" s="26">
        <f>+P254</f>
        <v>540953.24930400006</v>
      </c>
      <c r="S254" s="134">
        <f t="shared" si="21"/>
        <v>-63592.161392000038</v>
      </c>
    </row>
    <row r="255" spans="1:19" ht="101.25" x14ac:dyDescent="0.25">
      <c r="A255" s="18">
        <v>254</v>
      </c>
      <c r="B255" s="31">
        <v>386301</v>
      </c>
      <c r="C255" s="32" t="s">
        <v>38</v>
      </c>
      <c r="D255" s="32" t="s">
        <v>474</v>
      </c>
      <c r="E255" s="8" t="s">
        <v>9</v>
      </c>
      <c r="F255" s="9" t="s">
        <v>9</v>
      </c>
      <c r="G255" s="9" t="s">
        <v>9</v>
      </c>
      <c r="H255" s="9">
        <v>1047573</v>
      </c>
      <c r="I255" s="9">
        <v>1158251.1825959999</v>
      </c>
      <c r="J255" s="9">
        <v>650712</v>
      </c>
      <c r="K255" s="9">
        <v>683898.31199999992</v>
      </c>
      <c r="L255" s="125">
        <v>683898.31199999992</v>
      </c>
      <c r="M255" s="127">
        <v>1302912.7610000002</v>
      </c>
      <c r="N255" s="127">
        <v>683898.31199999992</v>
      </c>
      <c r="O255" s="127">
        <v>1302912.7610000002</v>
      </c>
      <c r="P255" s="26">
        <f>+AVERAGE(L255,O255)</f>
        <v>993405.53650000005</v>
      </c>
      <c r="Q255" s="128">
        <v>6</v>
      </c>
      <c r="R255" s="26">
        <f>+O255</f>
        <v>1302912.7610000002</v>
      </c>
      <c r="S255" s="134">
        <f t="shared" si="21"/>
        <v>-619014.44900000026</v>
      </c>
    </row>
    <row r="256" spans="1:19" x14ac:dyDescent="0.25">
      <c r="A256" s="18">
        <v>255</v>
      </c>
      <c r="B256" s="40">
        <v>386302</v>
      </c>
      <c r="C256" s="29" t="s">
        <v>321</v>
      </c>
      <c r="D256" s="30" t="s">
        <v>14</v>
      </c>
      <c r="E256" s="8" t="s">
        <v>9</v>
      </c>
      <c r="F256" s="9" t="s">
        <v>9</v>
      </c>
      <c r="G256" s="9" t="s">
        <v>9</v>
      </c>
      <c r="H256" s="9" t="s">
        <v>9</v>
      </c>
      <c r="I256" s="9" t="s">
        <v>9</v>
      </c>
      <c r="J256" s="9" t="s">
        <v>9</v>
      </c>
      <c r="K256" s="9" t="s">
        <v>9</v>
      </c>
      <c r="L256" s="125" t="s">
        <v>9</v>
      </c>
      <c r="M256" s="127" t="s">
        <v>1295</v>
      </c>
      <c r="N256" s="127" t="s">
        <v>378</v>
      </c>
      <c r="O256" s="127" t="s">
        <v>378</v>
      </c>
      <c r="P256" s="26" t="s">
        <v>378</v>
      </c>
      <c r="Q256" s="128">
        <v>1</v>
      </c>
      <c r="R256" s="26" t="str">
        <f>+P256</f>
        <v>ISS 2001+90%</v>
      </c>
      <c r="S256" s="15" t="e">
        <f t="shared" si="21"/>
        <v>#VALUE!</v>
      </c>
    </row>
    <row r="257" spans="1:19" ht="22.5" x14ac:dyDescent="0.25">
      <c r="A257" s="18">
        <v>256</v>
      </c>
      <c r="B257" s="39">
        <v>386401</v>
      </c>
      <c r="C257" s="29" t="s">
        <v>610</v>
      </c>
      <c r="D257" s="30" t="s">
        <v>14</v>
      </c>
      <c r="E257" s="8" t="s">
        <v>9</v>
      </c>
      <c r="F257" s="9" t="s">
        <v>9</v>
      </c>
      <c r="G257" s="9" t="s">
        <v>9</v>
      </c>
      <c r="H257" s="9" t="s">
        <v>9</v>
      </c>
      <c r="I257" s="9" t="s">
        <v>9</v>
      </c>
      <c r="J257" s="9" t="s">
        <v>9</v>
      </c>
      <c r="K257" s="9" t="s">
        <v>9</v>
      </c>
      <c r="L257" s="125" t="s">
        <v>9</v>
      </c>
      <c r="M257" s="127" t="s">
        <v>1295</v>
      </c>
      <c r="N257" s="127" t="s">
        <v>378</v>
      </c>
      <c r="O257" s="127" t="s">
        <v>378</v>
      </c>
      <c r="P257" s="26" t="s">
        <v>378</v>
      </c>
      <c r="Q257" s="128">
        <v>1</v>
      </c>
      <c r="R257" s="26" t="str">
        <f>+P257</f>
        <v>ISS 2001+90%</v>
      </c>
      <c r="S257" s="15" t="e">
        <f t="shared" si="21"/>
        <v>#VALUE!</v>
      </c>
    </row>
    <row r="258" spans="1:19" ht="56.25" x14ac:dyDescent="0.25">
      <c r="A258" s="18">
        <v>257</v>
      </c>
      <c r="B258" s="39">
        <v>386402</v>
      </c>
      <c r="C258" s="29" t="s">
        <v>611</v>
      </c>
      <c r="D258" s="30" t="s">
        <v>322</v>
      </c>
      <c r="E258" s="8" t="s">
        <v>9</v>
      </c>
      <c r="F258" s="9" t="s">
        <v>9</v>
      </c>
      <c r="G258" s="9" t="s">
        <v>9</v>
      </c>
      <c r="H258" s="9" t="s">
        <v>9</v>
      </c>
      <c r="I258" s="9" t="s">
        <v>9</v>
      </c>
      <c r="J258" s="9" t="s">
        <v>9</v>
      </c>
      <c r="K258" s="9" t="s">
        <v>9</v>
      </c>
      <c r="L258" s="125" t="s">
        <v>9</v>
      </c>
      <c r="M258" s="127" t="s">
        <v>1295</v>
      </c>
      <c r="N258" s="127">
        <v>7483474.4760000007</v>
      </c>
      <c r="O258" s="127">
        <v>7483474.4760000007</v>
      </c>
      <c r="P258" s="26">
        <f>+AVERAGE(L258,O258)</f>
        <v>7483474.4760000007</v>
      </c>
      <c r="Q258" s="128">
        <v>1</v>
      </c>
      <c r="R258" s="26">
        <f>+P258</f>
        <v>7483474.4760000007</v>
      </c>
      <c r="S258" s="15" t="e">
        <f t="shared" ref="S258:S321" si="25">+L258-O258</f>
        <v>#VALUE!</v>
      </c>
    </row>
    <row r="259" spans="1:19" ht="22.5" x14ac:dyDescent="0.25">
      <c r="A259" s="18">
        <v>258</v>
      </c>
      <c r="B259" s="39">
        <v>387301</v>
      </c>
      <c r="C259" s="29" t="s">
        <v>323</v>
      </c>
      <c r="D259" s="30" t="s">
        <v>14</v>
      </c>
      <c r="E259" s="8" t="s">
        <v>9</v>
      </c>
      <c r="F259" s="9">
        <v>10000000</v>
      </c>
      <c r="G259" s="9">
        <v>12082565.056</v>
      </c>
      <c r="H259" s="9" t="s">
        <v>9</v>
      </c>
      <c r="I259" s="9" t="s">
        <v>9</v>
      </c>
      <c r="J259" s="9" t="s">
        <v>9</v>
      </c>
      <c r="K259" s="9" t="s">
        <v>9</v>
      </c>
      <c r="L259" s="125">
        <v>12082565.056</v>
      </c>
      <c r="M259" s="127" t="s">
        <v>1295</v>
      </c>
      <c r="N259" s="127">
        <v>3121597.9280000003</v>
      </c>
      <c r="O259" s="127">
        <v>3121597.9280000003</v>
      </c>
      <c r="P259" s="26">
        <f>+AVERAGE(L259,O259)</f>
        <v>7602081.4920000006</v>
      </c>
      <c r="Q259" s="128">
        <v>2</v>
      </c>
      <c r="R259" s="26">
        <f>+O259</f>
        <v>3121597.9280000003</v>
      </c>
      <c r="S259" s="15">
        <f t="shared" si="25"/>
        <v>8960967.1279999986</v>
      </c>
    </row>
    <row r="260" spans="1:19" ht="22.5" x14ac:dyDescent="0.25">
      <c r="A260" s="18">
        <v>259</v>
      </c>
      <c r="B260" s="39">
        <v>388701</v>
      </c>
      <c r="C260" s="29" t="s">
        <v>324</v>
      </c>
      <c r="D260" s="30" t="s">
        <v>14</v>
      </c>
      <c r="E260" s="8" t="s">
        <v>9</v>
      </c>
      <c r="F260" s="9" t="s">
        <v>9</v>
      </c>
      <c r="G260" s="9" t="s">
        <v>9</v>
      </c>
      <c r="H260" s="9" t="s">
        <v>9</v>
      </c>
      <c r="I260" s="9" t="s">
        <v>9</v>
      </c>
      <c r="J260" s="9" t="s">
        <v>9</v>
      </c>
      <c r="K260" s="9" t="s">
        <v>9</v>
      </c>
      <c r="L260" s="125" t="s">
        <v>9</v>
      </c>
      <c r="M260" s="127" t="s">
        <v>1295</v>
      </c>
      <c r="N260" s="127" t="s">
        <v>378</v>
      </c>
      <c r="O260" s="127" t="s">
        <v>378</v>
      </c>
      <c r="P260" s="26" t="s">
        <v>378</v>
      </c>
      <c r="Q260" s="128">
        <v>1</v>
      </c>
      <c r="R260" s="26" t="str">
        <f>+P260</f>
        <v>ISS 2001+90%</v>
      </c>
      <c r="S260" s="15" t="e">
        <f t="shared" si="25"/>
        <v>#VALUE!</v>
      </c>
    </row>
    <row r="261" spans="1:19" ht="157.5" x14ac:dyDescent="0.25">
      <c r="A261" s="18">
        <v>260</v>
      </c>
      <c r="B261" s="27">
        <v>388901</v>
      </c>
      <c r="C261" s="35" t="s">
        <v>612</v>
      </c>
      <c r="D261" s="33" t="s">
        <v>613</v>
      </c>
      <c r="E261" s="8" t="s">
        <v>9</v>
      </c>
      <c r="F261" s="9" t="s">
        <v>9</v>
      </c>
      <c r="G261" s="9" t="s">
        <v>9</v>
      </c>
      <c r="H261" s="9">
        <v>1400000</v>
      </c>
      <c r="I261" s="9">
        <v>1547912.7999999998</v>
      </c>
      <c r="J261" s="9">
        <v>1610000</v>
      </c>
      <c r="K261" s="9">
        <v>1692110</v>
      </c>
      <c r="L261" s="125">
        <v>1620011.4</v>
      </c>
      <c r="M261" s="127">
        <v>1633000</v>
      </c>
      <c r="N261" s="127">
        <v>1692110</v>
      </c>
      <c r="O261" s="127">
        <v>1633000</v>
      </c>
      <c r="P261" s="26">
        <f t="shared" ref="P261:P273" si="26">+AVERAGE(L261,O261)</f>
        <v>1626505.7</v>
      </c>
      <c r="Q261" s="128">
        <v>6</v>
      </c>
      <c r="R261" s="26">
        <f t="shared" ref="R261:R269" si="27">+O261</f>
        <v>1633000</v>
      </c>
      <c r="S261" s="134">
        <f t="shared" si="25"/>
        <v>-12988.600000000093</v>
      </c>
    </row>
    <row r="262" spans="1:19" ht="157.5" x14ac:dyDescent="0.25">
      <c r="A262" s="18">
        <v>261</v>
      </c>
      <c r="B262" s="38">
        <v>388902</v>
      </c>
      <c r="C262" s="35" t="s">
        <v>62</v>
      </c>
      <c r="D262" s="33" t="s">
        <v>613</v>
      </c>
      <c r="E262" s="8" t="s">
        <v>9</v>
      </c>
      <c r="F262" s="9" t="s">
        <v>9</v>
      </c>
      <c r="G262" s="9" t="s">
        <v>9</v>
      </c>
      <c r="H262" s="9">
        <v>1400000</v>
      </c>
      <c r="I262" s="9">
        <v>1547912.7999999998</v>
      </c>
      <c r="J262" s="9">
        <v>1610000</v>
      </c>
      <c r="K262" s="9">
        <v>1692110</v>
      </c>
      <c r="L262" s="125">
        <v>1620011.4</v>
      </c>
      <c r="M262" s="127">
        <v>1633000</v>
      </c>
      <c r="N262" s="127">
        <v>1692110</v>
      </c>
      <c r="O262" s="127">
        <v>1633000</v>
      </c>
      <c r="P262" s="26">
        <f t="shared" si="26"/>
        <v>1626505.7</v>
      </c>
      <c r="Q262" s="128">
        <v>6</v>
      </c>
      <c r="R262" s="26">
        <f t="shared" si="27"/>
        <v>1633000</v>
      </c>
      <c r="S262" s="134">
        <f t="shared" si="25"/>
        <v>-12988.600000000093</v>
      </c>
    </row>
    <row r="263" spans="1:19" ht="157.5" x14ac:dyDescent="0.25">
      <c r="A263" s="18">
        <v>262</v>
      </c>
      <c r="B263" s="38">
        <v>388903</v>
      </c>
      <c r="C263" s="35" t="s">
        <v>614</v>
      </c>
      <c r="D263" s="33" t="s">
        <v>613</v>
      </c>
      <c r="E263" s="8" t="s">
        <v>9</v>
      </c>
      <c r="F263" s="9" t="s">
        <v>9</v>
      </c>
      <c r="G263" s="9" t="s">
        <v>9</v>
      </c>
      <c r="H263" s="9">
        <v>1400000</v>
      </c>
      <c r="I263" s="9">
        <v>1547912.7999999998</v>
      </c>
      <c r="J263" s="9">
        <v>1610000</v>
      </c>
      <c r="K263" s="9">
        <v>1692110</v>
      </c>
      <c r="L263" s="125">
        <v>1620011.4</v>
      </c>
      <c r="M263" s="127">
        <v>1633000</v>
      </c>
      <c r="N263" s="127">
        <v>1692110</v>
      </c>
      <c r="O263" s="127">
        <v>1633000</v>
      </c>
      <c r="P263" s="26">
        <f t="shared" si="26"/>
        <v>1626505.7</v>
      </c>
      <c r="Q263" s="128">
        <v>6</v>
      </c>
      <c r="R263" s="26">
        <f t="shared" si="27"/>
        <v>1633000</v>
      </c>
      <c r="S263" s="134">
        <f t="shared" si="25"/>
        <v>-12988.600000000093</v>
      </c>
    </row>
    <row r="264" spans="1:19" ht="157.5" x14ac:dyDescent="0.25">
      <c r="A264" s="18">
        <v>263</v>
      </c>
      <c r="B264" s="38">
        <v>388904</v>
      </c>
      <c r="C264" s="35" t="s">
        <v>615</v>
      </c>
      <c r="D264" s="33" t="s">
        <v>613</v>
      </c>
      <c r="E264" s="8" t="s">
        <v>9</v>
      </c>
      <c r="F264" s="9" t="s">
        <v>9</v>
      </c>
      <c r="G264" s="9" t="s">
        <v>9</v>
      </c>
      <c r="H264" s="9">
        <v>1400000</v>
      </c>
      <c r="I264" s="9">
        <v>1547912.7999999998</v>
      </c>
      <c r="J264" s="9">
        <v>1610000</v>
      </c>
      <c r="K264" s="9">
        <v>1692110</v>
      </c>
      <c r="L264" s="125">
        <v>1620011.4</v>
      </c>
      <c r="M264" s="127">
        <v>1633000</v>
      </c>
      <c r="N264" s="127">
        <v>1692110</v>
      </c>
      <c r="O264" s="127">
        <v>1633000</v>
      </c>
      <c r="P264" s="26">
        <f t="shared" si="26"/>
        <v>1626505.7</v>
      </c>
      <c r="Q264" s="128">
        <v>6</v>
      </c>
      <c r="R264" s="26">
        <f t="shared" si="27"/>
        <v>1633000</v>
      </c>
      <c r="S264" s="134">
        <f t="shared" si="25"/>
        <v>-12988.600000000093</v>
      </c>
    </row>
    <row r="265" spans="1:19" ht="157.5" x14ac:dyDescent="0.25">
      <c r="A265" s="18">
        <v>264</v>
      </c>
      <c r="B265" s="38">
        <v>388905</v>
      </c>
      <c r="C265" s="35" t="s">
        <v>616</v>
      </c>
      <c r="D265" s="33" t="s">
        <v>613</v>
      </c>
      <c r="E265" s="8" t="s">
        <v>9</v>
      </c>
      <c r="F265" s="9" t="s">
        <v>9</v>
      </c>
      <c r="G265" s="9" t="s">
        <v>9</v>
      </c>
      <c r="H265" s="9">
        <v>1187200</v>
      </c>
      <c r="I265" s="9">
        <v>1312630.0544</v>
      </c>
      <c r="J265" s="9">
        <v>1365280</v>
      </c>
      <c r="K265" s="9">
        <v>1434909.2799999998</v>
      </c>
      <c r="L265" s="125">
        <v>1373769.6672</v>
      </c>
      <c r="M265" s="127">
        <v>1384000</v>
      </c>
      <c r="N265" s="127">
        <v>1434909.2799999998</v>
      </c>
      <c r="O265" s="127">
        <v>1384000</v>
      </c>
      <c r="P265" s="26">
        <f t="shared" si="26"/>
        <v>1378884.8336</v>
      </c>
      <c r="Q265" s="128">
        <v>6</v>
      </c>
      <c r="R265" s="26">
        <f t="shared" si="27"/>
        <v>1384000</v>
      </c>
      <c r="S265" s="134">
        <f t="shared" si="25"/>
        <v>-10230.332799999975</v>
      </c>
    </row>
    <row r="266" spans="1:19" ht="22.5" x14ac:dyDescent="0.25">
      <c r="A266" s="18">
        <v>265</v>
      </c>
      <c r="B266" s="36">
        <v>389001</v>
      </c>
      <c r="C266" s="32" t="s">
        <v>617</v>
      </c>
      <c r="D266" s="47" t="s">
        <v>14</v>
      </c>
      <c r="E266" s="8" t="s">
        <v>9</v>
      </c>
      <c r="F266" s="9" t="s">
        <v>9</v>
      </c>
      <c r="G266" s="9" t="s">
        <v>9</v>
      </c>
      <c r="H266" s="9">
        <v>58252</v>
      </c>
      <c r="I266" s="9">
        <v>64406.440303999996</v>
      </c>
      <c r="J266" s="9">
        <v>600000</v>
      </c>
      <c r="K266" s="9">
        <v>630600</v>
      </c>
      <c r="L266" s="125">
        <v>347503.22015200002</v>
      </c>
      <c r="M266" s="127">
        <v>72450.900000000009</v>
      </c>
      <c r="N266" s="127">
        <v>630600</v>
      </c>
      <c r="O266" s="127">
        <v>72450.900000000009</v>
      </c>
      <c r="P266" s="26">
        <f t="shared" si="26"/>
        <v>209977.06007600002</v>
      </c>
      <c r="Q266" s="128">
        <v>7</v>
      </c>
      <c r="R266" s="26">
        <f t="shared" si="27"/>
        <v>72450.900000000009</v>
      </c>
      <c r="S266" s="15">
        <f t="shared" si="25"/>
        <v>275052.320152</v>
      </c>
    </row>
    <row r="267" spans="1:19" ht="22.5" x14ac:dyDescent="0.25">
      <c r="A267" s="18">
        <v>266</v>
      </c>
      <c r="B267" s="31">
        <v>389002</v>
      </c>
      <c r="C267" s="32" t="s">
        <v>618</v>
      </c>
      <c r="D267" s="47" t="s">
        <v>14</v>
      </c>
      <c r="E267" s="8" t="s">
        <v>9</v>
      </c>
      <c r="F267" s="9" t="s">
        <v>9</v>
      </c>
      <c r="G267" s="9" t="s">
        <v>9</v>
      </c>
      <c r="H267" s="9">
        <v>58252</v>
      </c>
      <c r="I267" s="9">
        <v>64406.440303999996</v>
      </c>
      <c r="J267" s="9">
        <v>290654</v>
      </c>
      <c r="K267" s="9">
        <v>305477.35399999999</v>
      </c>
      <c r="L267" s="125">
        <v>184941.89715199999</v>
      </c>
      <c r="M267" s="127">
        <v>72450.900000000009</v>
      </c>
      <c r="N267" s="127">
        <v>305477.35399999999</v>
      </c>
      <c r="O267" s="127">
        <v>72450.900000000009</v>
      </c>
      <c r="P267" s="26">
        <f t="shared" si="26"/>
        <v>128696.39857600001</v>
      </c>
      <c r="Q267" s="128">
        <v>7</v>
      </c>
      <c r="R267" s="26">
        <f t="shared" si="27"/>
        <v>72450.900000000009</v>
      </c>
      <c r="S267" s="15">
        <f t="shared" si="25"/>
        <v>112490.99715199998</v>
      </c>
    </row>
    <row r="268" spans="1:19" ht="22.5" x14ac:dyDescent="0.25">
      <c r="A268" s="18">
        <v>267</v>
      </c>
      <c r="B268" s="31">
        <v>389101</v>
      </c>
      <c r="C268" s="32" t="s">
        <v>619</v>
      </c>
      <c r="D268" s="47" t="s">
        <v>14</v>
      </c>
      <c r="E268" s="8" t="s">
        <v>9</v>
      </c>
      <c r="F268" s="9" t="s">
        <v>9</v>
      </c>
      <c r="G268" s="9" t="s">
        <v>9</v>
      </c>
      <c r="H268" s="9">
        <v>377550</v>
      </c>
      <c r="I268" s="9">
        <v>417438.91260000004</v>
      </c>
      <c r="J268" s="9">
        <v>430867</v>
      </c>
      <c r="K268" s="9">
        <v>452841.21699999995</v>
      </c>
      <c r="L268" s="125">
        <v>435140.06479999999</v>
      </c>
      <c r="M268" s="127">
        <v>469575.58000000007</v>
      </c>
      <c r="N268" s="127">
        <v>452841.21699999995</v>
      </c>
      <c r="O268" s="127">
        <v>452841.21699999995</v>
      </c>
      <c r="P268" s="26">
        <f t="shared" si="26"/>
        <v>443990.6409</v>
      </c>
      <c r="Q268" s="128">
        <v>6</v>
      </c>
      <c r="R268" s="26">
        <f t="shared" si="27"/>
        <v>452841.21699999995</v>
      </c>
      <c r="S268" s="134">
        <f t="shared" si="25"/>
        <v>-17701.152199999953</v>
      </c>
    </row>
    <row r="269" spans="1:19" x14ac:dyDescent="0.25">
      <c r="A269" s="18">
        <v>268</v>
      </c>
      <c r="B269" s="31">
        <v>389102</v>
      </c>
      <c r="C269" s="32" t="s">
        <v>620</v>
      </c>
      <c r="D269" s="47" t="s">
        <v>14</v>
      </c>
      <c r="E269" s="8" t="s">
        <v>9</v>
      </c>
      <c r="F269" s="9" t="s">
        <v>9</v>
      </c>
      <c r="G269" s="9" t="s">
        <v>9</v>
      </c>
      <c r="H269" s="9">
        <v>58252</v>
      </c>
      <c r="I269" s="9">
        <v>64406.440303999996</v>
      </c>
      <c r="J269" s="9">
        <v>290654</v>
      </c>
      <c r="K269" s="9">
        <v>305477.35399999999</v>
      </c>
      <c r="L269" s="125">
        <v>184941.89715199999</v>
      </c>
      <c r="M269" s="127">
        <v>72450.900000000009</v>
      </c>
      <c r="N269" s="127">
        <v>305477.35399999999</v>
      </c>
      <c r="O269" s="127">
        <v>72450.900000000009</v>
      </c>
      <c r="P269" s="26">
        <f t="shared" si="26"/>
        <v>128696.39857600001</v>
      </c>
      <c r="Q269" s="128">
        <v>7</v>
      </c>
      <c r="R269" s="26">
        <f t="shared" si="27"/>
        <v>72450.900000000009</v>
      </c>
      <c r="S269" s="15">
        <f t="shared" si="25"/>
        <v>112490.99715199998</v>
      </c>
    </row>
    <row r="270" spans="1:19" x14ac:dyDescent="0.25">
      <c r="A270" s="18">
        <v>269</v>
      </c>
      <c r="B270" s="31">
        <v>389103</v>
      </c>
      <c r="C270" s="32" t="s">
        <v>621</v>
      </c>
      <c r="D270" s="47" t="s">
        <v>14</v>
      </c>
      <c r="E270" s="8" t="s">
        <v>9</v>
      </c>
      <c r="F270" s="9" t="s">
        <v>9</v>
      </c>
      <c r="G270" s="9" t="s">
        <v>9</v>
      </c>
      <c r="H270" s="9">
        <v>428827</v>
      </c>
      <c r="I270" s="9">
        <v>474133.43020399997</v>
      </c>
      <c r="J270" s="9">
        <v>328054</v>
      </c>
      <c r="K270" s="9">
        <v>344784.75399999996</v>
      </c>
      <c r="L270" s="125">
        <v>344784.75399999996</v>
      </c>
      <c r="M270" s="127">
        <v>533351.73300000012</v>
      </c>
      <c r="N270" s="127">
        <v>344784.75399999996</v>
      </c>
      <c r="O270" s="127">
        <v>533351.73300000012</v>
      </c>
      <c r="P270" s="26">
        <f t="shared" si="26"/>
        <v>439068.24350000004</v>
      </c>
      <c r="Q270" s="128">
        <v>5</v>
      </c>
      <c r="R270" s="26">
        <f t="shared" ref="R270:R276" si="28">+P270</f>
        <v>439068.24350000004</v>
      </c>
      <c r="S270" s="134">
        <f t="shared" si="25"/>
        <v>-188566.97900000017</v>
      </c>
    </row>
    <row r="271" spans="1:19" x14ac:dyDescent="0.25">
      <c r="A271" s="18">
        <v>270</v>
      </c>
      <c r="B271" s="31">
        <v>389104</v>
      </c>
      <c r="C271" s="32" t="s">
        <v>622</v>
      </c>
      <c r="D271" s="47" t="s">
        <v>14</v>
      </c>
      <c r="E271" s="8" t="s">
        <v>9</v>
      </c>
      <c r="F271" s="9" t="s">
        <v>9</v>
      </c>
      <c r="G271" s="9" t="s">
        <v>9</v>
      </c>
      <c r="H271" s="9">
        <v>428827</v>
      </c>
      <c r="I271" s="9">
        <v>474133.43020399997</v>
      </c>
      <c r="J271" s="9">
        <v>430867</v>
      </c>
      <c r="K271" s="9">
        <v>452841.21699999995</v>
      </c>
      <c r="L271" s="125">
        <v>452841.21699999995</v>
      </c>
      <c r="M271" s="127">
        <v>533351.73300000012</v>
      </c>
      <c r="N271" s="127">
        <v>452841.21699999995</v>
      </c>
      <c r="O271" s="127">
        <v>452841.21699999995</v>
      </c>
      <c r="P271" s="26">
        <f t="shared" si="26"/>
        <v>452841.21699999995</v>
      </c>
      <c r="Q271" s="128">
        <v>4</v>
      </c>
      <c r="R271" s="26">
        <f t="shared" si="28"/>
        <v>452841.21699999995</v>
      </c>
      <c r="S271" s="15">
        <f t="shared" si="25"/>
        <v>0</v>
      </c>
    </row>
    <row r="272" spans="1:19" ht="22.5" x14ac:dyDescent="0.25">
      <c r="A272" s="18">
        <v>271</v>
      </c>
      <c r="B272" s="31">
        <v>389106</v>
      </c>
      <c r="C272" s="32" t="s">
        <v>623</v>
      </c>
      <c r="D272" s="33" t="s">
        <v>624</v>
      </c>
      <c r="E272" s="8" t="s">
        <v>9</v>
      </c>
      <c r="F272" s="9" t="s">
        <v>9</v>
      </c>
      <c r="G272" s="9" t="s">
        <v>9</v>
      </c>
      <c r="H272" s="9">
        <v>377550</v>
      </c>
      <c r="I272" s="9">
        <v>417438.91260000004</v>
      </c>
      <c r="J272" s="9" t="s">
        <v>9</v>
      </c>
      <c r="K272" s="9" t="s">
        <v>9</v>
      </c>
      <c r="L272" s="125">
        <v>417438.91260000004</v>
      </c>
      <c r="M272" s="127">
        <v>469575.58000000007</v>
      </c>
      <c r="N272" s="127" t="s">
        <v>1295</v>
      </c>
      <c r="O272" s="127">
        <v>469575.58000000007</v>
      </c>
      <c r="P272" s="26">
        <f t="shared" si="26"/>
        <v>443507.24630000006</v>
      </c>
      <c r="Q272" s="128">
        <v>5</v>
      </c>
      <c r="R272" s="26">
        <f t="shared" si="28"/>
        <v>443507.24630000006</v>
      </c>
      <c r="S272" s="134">
        <f t="shared" si="25"/>
        <v>-52136.667400000035</v>
      </c>
    </row>
    <row r="273" spans="1:19" x14ac:dyDescent="0.25">
      <c r="A273" s="18">
        <v>272</v>
      </c>
      <c r="B273" s="31">
        <v>389401</v>
      </c>
      <c r="C273" s="32" t="s">
        <v>625</v>
      </c>
      <c r="D273" s="30" t="s">
        <v>14</v>
      </c>
      <c r="E273" s="8" t="s">
        <v>9</v>
      </c>
      <c r="F273" s="9" t="s">
        <v>9</v>
      </c>
      <c r="G273" s="9" t="s">
        <v>9</v>
      </c>
      <c r="H273" s="9">
        <v>26472</v>
      </c>
      <c r="I273" s="9">
        <v>29268.819744</v>
      </c>
      <c r="J273" s="9" t="s">
        <v>9</v>
      </c>
      <c r="K273" s="9" t="s">
        <v>9</v>
      </c>
      <c r="L273" s="125">
        <v>29268.819744</v>
      </c>
      <c r="M273" s="127">
        <v>32923.890000000007</v>
      </c>
      <c r="N273" s="127" t="s">
        <v>1295</v>
      </c>
      <c r="O273" s="127">
        <v>32923.890000000007</v>
      </c>
      <c r="P273" s="26">
        <f t="shared" si="26"/>
        <v>31096.354872000004</v>
      </c>
      <c r="Q273" s="128">
        <v>5</v>
      </c>
      <c r="R273" s="26">
        <f t="shared" si="28"/>
        <v>31096.354872000004</v>
      </c>
      <c r="S273" s="134">
        <f t="shared" si="25"/>
        <v>-3655.0702560000063</v>
      </c>
    </row>
    <row r="274" spans="1:19" x14ac:dyDescent="0.25">
      <c r="A274" s="18">
        <v>273</v>
      </c>
      <c r="B274" s="39">
        <v>389501</v>
      </c>
      <c r="C274" s="29" t="s">
        <v>325</v>
      </c>
      <c r="D274" s="30" t="s">
        <v>14</v>
      </c>
      <c r="E274" s="8" t="s">
        <v>9</v>
      </c>
      <c r="F274" s="9" t="s">
        <v>9</v>
      </c>
      <c r="G274" s="9" t="s">
        <v>9</v>
      </c>
      <c r="H274" s="9" t="s">
        <v>9</v>
      </c>
      <c r="I274" s="9" t="s">
        <v>9</v>
      </c>
      <c r="J274" s="9" t="s">
        <v>9</v>
      </c>
      <c r="K274" s="9" t="s">
        <v>9</v>
      </c>
      <c r="L274" s="125" t="s">
        <v>9</v>
      </c>
      <c r="M274" s="127" t="s">
        <v>1295</v>
      </c>
      <c r="N274" s="127" t="s">
        <v>378</v>
      </c>
      <c r="O274" s="127" t="s">
        <v>378</v>
      </c>
      <c r="P274" s="26" t="s">
        <v>378</v>
      </c>
      <c r="Q274" s="128">
        <v>1</v>
      </c>
      <c r="R274" s="26" t="str">
        <f t="shared" si="28"/>
        <v>ISS 2001+90%</v>
      </c>
      <c r="S274" s="15" t="e">
        <f t="shared" si="25"/>
        <v>#VALUE!</v>
      </c>
    </row>
    <row r="275" spans="1:19" ht="56.25" x14ac:dyDescent="0.25">
      <c r="A275" s="18">
        <v>274</v>
      </c>
      <c r="B275" s="31">
        <v>390101</v>
      </c>
      <c r="C275" s="32" t="s">
        <v>626</v>
      </c>
      <c r="D275" s="48" t="s">
        <v>1322</v>
      </c>
      <c r="E275" s="8" t="s">
        <v>9</v>
      </c>
      <c r="F275" s="9" t="s">
        <v>9</v>
      </c>
      <c r="G275" s="9" t="s">
        <v>9</v>
      </c>
      <c r="H275" s="9">
        <v>2215486</v>
      </c>
      <c r="I275" s="9">
        <v>2449556.5268719997</v>
      </c>
      <c r="J275" s="9" t="s">
        <v>9</v>
      </c>
      <c r="K275" s="9" t="s">
        <v>9</v>
      </c>
      <c r="L275" s="125">
        <v>2449556.5268719997</v>
      </c>
      <c r="M275" s="127">
        <v>2755498.2800000003</v>
      </c>
      <c r="N275" s="127" t="s">
        <v>1295</v>
      </c>
      <c r="O275" s="127">
        <v>2755498.2800000003</v>
      </c>
      <c r="P275" s="26">
        <f>+AVERAGE(L275,O275)</f>
        <v>2602527.403436</v>
      </c>
      <c r="Q275" s="128">
        <v>5</v>
      </c>
      <c r="R275" s="26">
        <f t="shared" si="28"/>
        <v>2602527.403436</v>
      </c>
      <c r="S275" s="134">
        <f t="shared" si="25"/>
        <v>-305941.75312800054</v>
      </c>
    </row>
    <row r="276" spans="1:19" ht="22.5" x14ac:dyDescent="0.25">
      <c r="A276" s="18">
        <v>275</v>
      </c>
      <c r="B276" s="31">
        <v>390201</v>
      </c>
      <c r="C276" s="32" t="s">
        <v>627</v>
      </c>
      <c r="D276" s="39" t="s">
        <v>14</v>
      </c>
      <c r="E276" s="8" t="s">
        <v>9</v>
      </c>
      <c r="F276" s="9" t="s">
        <v>9</v>
      </c>
      <c r="G276" s="9" t="s">
        <v>9</v>
      </c>
      <c r="H276" s="9">
        <v>1253480</v>
      </c>
      <c r="I276" s="9">
        <v>1385912.6689599999</v>
      </c>
      <c r="J276" s="9" t="s">
        <v>9</v>
      </c>
      <c r="K276" s="9" t="s">
        <v>9</v>
      </c>
      <c r="L276" s="125">
        <v>1385912.6689599999</v>
      </c>
      <c r="M276" s="127">
        <v>1559008.86</v>
      </c>
      <c r="N276" s="127" t="s">
        <v>1295</v>
      </c>
      <c r="O276" s="127">
        <v>1559008.86</v>
      </c>
      <c r="P276" s="26">
        <f>+AVERAGE(L276,O276)</f>
        <v>1472460.7644799999</v>
      </c>
      <c r="Q276" s="128">
        <v>5</v>
      </c>
      <c r="R276" s="26">
        <f t="shared" si="28"/>
        <v>1472460.7644799999</v>
      </c>
      <c r="S276" s="134">
        <f t="shared" si="25"/>
        <v>-173096.19104000018</v>
      </c>
    </row>
    <row r="277" spans="1:19" x14ac:dyDescent="0.25">
      <c r="A277" s="18">
        <v>276</v>
      </c>
      <c r="B277" s="39">
        <v>391201</v>
      </c>
      <c r="C277" s="30" t="s">
        <v>628</v>
      </c>
      <c r="D277" s="30" t="s">
        <v>14</v>
      </c>
      <c r="E277" s="8" t="s">
        <v>9</v>
      </c>
      <c r="F277" s="9" t="s">
        <v>9</v>
      </c>
      <c r="G277" s="9" t="s">
        <v>9</v>
      </c>
      <c r="H277" s="9">
        <v>1253480</v>
      </c>
      <c r="I277" s="9">
        <v>1385912.6689599999</v>
      </c>
      <c r="J277" s="9">
        <v>1430494</v>
      </c>
      <c r="K277" s="9">
        <v>1503449.1939999999</v>
      </c>
      <c r="L277" s="125">
        <v>1444680.9314799998</v>
      </c>
      <c r="M277" s="127">
        <v>1559008.86</v>
      </c>
      <c r="N277" s="127">
        <v>1503449.1939999999</v>
      </c>
      <c r="O277" s="127">
        <v>1503449.1939999999</v>
      </c>
      <c r="P277" s="26">
        <f>+AVERAGE(L277,O277)</f>
        <v>1474065.06274</v>
      </c>
      <c r="Q277" s="128">
        <v>6</v>
      </c>
      <c r="R277" s="26">
        <f>+O277</f>
        <v>1503449.1939999999</v>
      </c>
      <c r="S277" s="134">
        <f t="shared" si="25"/>
        <v>-58768.262520000106</v>
      </c>
    </row>
    <row r="278" spans="1:19" x14ac:dyDescent="0.25">
      <c r="A278" s="18">
        <v>277</v>
      </c>
      <c r="B278" s="39">
        <v>391202</v>
      </c>
      <c r="C278" s="29" t="s">
        <v>326</v>
      </c>
      <c r="D278" s="30" t="s">
        <v>14</v>
      </c>
      <c r="E278" s="8" t="s">
        <v>9</v>
      </c>
      <c r="F278" s="9" t="s">
        <v>9</v>
      </c>
      <c r="G278" s="9" t="s">
        <v>9</v>
      </c>
      <c r="H278" s="9" t="s">
        <v>9</v>
      </c>
      <c r="I278" s="9" t="s">
        <v>9</v>
      </c>
      <c r="J278" s="9" t="s">
        <v>9</v>
      </c>
      <c r="K278" s="9" t="s">
        <v>9</v>
      </c>
      <c r="L278" s="125" t="s">
        <v>9</v>
      </c>
      <c r="M278" s="127" t="s">
        <v>1295</v>
      </c>
      <c r="N278" s="127" t="s">
        <v>378</v>
      </c>
      <c r="O278" s="127" t="s">
        <v>378</v>
      </c>
      <c r="P278" s="26" t="s">
        <v>378</v>
      </c>
      <c r="Q278" s="128">
        <v>1</v>
      </c>
      <c r="R278" s="26" t="str">
        <f t="shared" ref="R278:R285" si="29">+P278</f>
        <v>ISS 2001+90%</v>
      </c>
      <c r="S278" s="15" t="e">
        <f t="shared" si="25"/>
        <v>#VALUE!</v>
      </c>
    </row>
    <row r="279" spans="1:19" x14ac:dyDescent="0.25">
      <c r="A279" s="18">
        <v>278</v>
      </c>
      <c r="B279" s="39">
        <v>391701</v>
      </c>
      <c r="C279" s="29" t="s">
        <v>327</v>
      </c>
      <c r="D279" s="30" t="s">
        <v>14</v>
      </c>
      <c r="E279" s="8" t="s">
        <v>9</v>
      </c>
      <c r="F279" s="9" t="s">
        <v>9</v>
      </c>
      <c r="G279" s="9" t="s">
        <v>9</v>
      </c>
      <c r="H279" s="9" t="s">
        <v>9</v>
      </c>
      <c r="I279" s="9" t="s">
        <v>9</v>
      </c>
      <c r="J279" s="9" t="s">
        <v>9</v>
      </c>
      <c r="K279" s="9" t="s">
        <v>9</v>
      </c>
      <c r="L279" s="125" t="s">
        <v>9</v>
      </c>
      <c r="M279" s="127" t="s">
        <v>1295</v>
      </c>
      <c r="N279" s="127" t="s">
        <v>378</v>
      </c>
      <c r="O279" s="127" t="s">
        <v>378</v>
      </c>
      <c r="P279" s="26" t="s">
        <v>378</v>
      </c>
      <c r="Q279" s="128">
        <v>1</v>
      </c>
      <c r="R279" s="26" t="str">
        <f t="shared" si="29"/>
        <v>ISS 2001+90%</v>
      </c>
      <c r="S279" s="15" t="e">
        <f t="shared" si="25"/>
        <v>#VALUE!</v>
      </c>
    </row>
    <row r="280" spans="1:19" x14ac:dyDescent="0.25">
      <c r="A280" s="18">
        <v>279</v>
      </c>
      <c r="B280" s="40">
        <v>391702</v>
      </c>
      <c r="C280" s="29" t="s">
        <v>328</v>
      </c>
      <c r="D280" s="30" t="s">
        <v>14</v>
      </c>
      <c r="E280" s="8" t="s">
        <v>9</v>
      </c>
      <c r="F280" s="9" t="s">
        <v>9</v>
      </c>
      <c r="G280" s="9" t="s">
        <v>9</v>
      </c>
      <c r="H280" s="9" t="s">
        <v>9</v>
      </c>
      <c r="I280" s="9" t="s">
        <v>9</v>
      </c>
      <c r="J280" s="9" t="s">
        <v>9</v>
      </c>
      <c r="K280" s="9" t="s">
        <v>9</v>
      </c>
      <c r="L280" s="125" t="s">
        <v>9</v>
      </c>
      <c r="M280" s="127" t="s">
        <v>1295</v>
      </c>
      <c r="N280" s="127" t="s">
        <v>378</v>
      </c>
      <c r="O280" s="127" t="s">
        <v>378</v>
      </c>
      <c r="P280" s="26" t="s">
        <v>378</v>
      </c>
      <c r="Q280" s="128">
        <v>1</v>
      </c>
      <c r="R280" s="26" t="str">
        <f t="shared" si="29"/>
        <v>ISS 2001+90%</v>
      </c>
      <c r="S280" s="15" t="e">
        <f t="shared" si="25"/>
        <v>#VALUE!</v>
      </c>
    </row>
    <row r="281" spans="1:19" ht="22.5" x14ac:dyDescent="0.25">
      <c r="A281" s="18">
        <v>280</v>
      </c>
      <c r="B281" s="39">
        <v>391704</v>
      </c>
      <c r="C281" s="29" t="s">
        <v>329</v>
      </c>
      <c r="D281" s="30" t="s">
        <v>14</v>
      </c>
      <c r="E281" s="8" t="s">
        <v>9</v>
      </c>
      <c r="F281" s="9" t="s">
        <v>9</v>
      </c>
      <c r="G281" s="9" t="s">
        <v>9</v>
      </c>
      <c r="H281" s="9" t="s">
        <v>9</v>
      </c>
      <c r="I281" s="9" t="s">
        <v>9</v>
      </c>
      <c r="J281" s="9" t="s">
        <v>9</v>
      </c>
      <c r="K281" s="9" t="s">
        <v>9</v>
      </c>
      <c r="L281" s="125" t="s">
        <v>9</v>
      </c>
      <c r="M281" s="127" t="s">
        <v>1295</v>
      </c>
      <c r="N281" s="127" t="s">
        <v>378</v>
      </c>
      <c r="O281" s="127" t="s">
        <v>378</v>
      </c>
      <c r="P281" s="26" t="s">
        <v>378</v>
      </c>
      <c r="Q281" s="128">
        <v>1</v>
      </c>
      <c r="R281" s="26" t="str">
        <f t="shared" si="29"/>
        <v>ISS 2001+90%</v>
      </c>
      <c r="S281" s="15" t="e">
        <f t="shared" si="25"/>
        <v>#VALUE!</v>
      </c>
    </row>
    <row r="282" spans="1:19" ht="56.25" x14ac:dyDescent="0.25">
      <c r="A282" s="18">
        <v>281</v>
      </c>
      <c r="B282" s="31">
        <v>392101</v>
      </c>
      <c r="C282" s="32" t="s">
        <v>629</v>
      </c>
      <c r="D282" s="48" t="s">
        <v>1322</v>
      </c>
      <c r="E282" s="8" t="s">
        <v>9</v>
      </c>
      <c r="F282" s="9" t="s">
        <v>9</v>
      </c>
      <c r="G282" s="9" t="s">
        <v>9</v>
      </c>
      <c r="H282" s="9">
        <v>1253480</v>
      </c>
      <c r="I282" s="9">
        <v>1385912.6689599999</v>
      </c>
      <c r="J282" s="9" t="s">
        <v>9</v>
      </c>
      <c r="K282" s="9" t="s">
        <v>9</v>
      </c>
      <c r="L282" s="125">
        <v>1385912.6689599999</v>
      </c>
      <c r="M282" s="127">
        <v>1559008.86</v>
      </c>
      <c r="N282" s="127" t="s">
        <v>1295</v>
      </c>
      <c r="O282" s="127">
        <v>1559008.86</v>
      </c>
      <c r="P282" s="26">
        <f>+AVERAGE(L282,O282)</f>
        <v>1472460.7644799999</v>
      </c>
      <c r="Q282" s="128">
        <v>5</v>
      </c>
      <c r="R282" s="26">
        <f t="shared" si="29"/>
        <v>1472460.7644799999</v>
      </c>
      <c r="S282" s="134">
        <f t="shared" si="25"/>
        <v>-173096.19104000018</v>
      </c>
    </row>
    <row r="283" spans="1:19" x14ac:dyDescent="0.25">
      <c r="A283" s="18">
        <v>282</v>
      </c>
      <c r="B283" s="39">
        <v>392203</v>
      </c>
      <c r="C283" s="29" t="s">
        <v>330</v>
      </c>
      <c r="D283" s="30" t="s">
        <v>14</v>
      </c>
      <c r="E283" s="8" t="s">
        <v>9</v>
      </c>
      <c r="F283" s="9" t="s">
        <v>9</v>
      </c>
      <c r="G283" s="9" t="s">
        <v>9</v>
      </c>
      <c r="H283" s="9" t="s">
        <v>9</v>
      </c>
      <c r="I283" s="9" t="s">
        <v>9</v>
      </c>
      <c r="J283" s="9" t="s">
        <v>9</v>
      </c>
      <c r="K283" s="9" t="s">
        <v>9</v>
      </c>
      <c r="L283" s="125" t="s">
        <v>9</v>
      </c>
      <c r="M283" s="127" t="s">
        <v>1295</v>
      </c>
      <c r="N283" s="127" t="s">
        <v>378</v>
      </c>
      <c r="O283" s="127" t="s">
        <v>378</v>
      </c>
      <c r="P283" s="26" t="s">
        <v>378</v>
      </c>
      <c r="Q283" s="128">
        <v>1</v>
      </c>
      <c r="R283" s="26" t="str">
        <f t="shared" si="29"/>
        <v>ISS 2001+90%</v>
      </c>
      <c r="S283" s="15" t="e">
        <f t="shared" si="25"/>
        <v>#VALUE!</v>
      </c>
    </row>
    <row r="284" spans="1:19" x14ac:dyDescent="0.25">
      <c r="A284" s="18">
        <v>283</v>
      </c>
      <c r="B284" s="40">
        <v>392204</v>
      </c>
      <c r="C284" s="29" t="s">
        <v>331</v>
      </c>
      <c r="D284" s="30" t="s">
        <v>14</v>
      </c>
      <c r="E284" s="8" t="s">
        <v>9</v>
      </c>
      <c r="F284" s="9" t="s">
        <v>9</v>
      </c>
      <c r="G284" s="9" t="s">
        <v>9</v>
      </c>
      <c r="H284" s="9" t="s">
        <v>9</v>
      </c>
      <c r="I284" s="9" t="s">
        <v>9</v>
      </c>
      <c r="J284" s="9" t="s">
        <v>9</v>
      </c>
      <c r="K284" s="9" t="s">
        <v>9</v>
      </c>
      <c r="L284" s="125" t="s">
        <v>9</v>
      </c>
      <c r="M284" s="127" t="s">
        <v>1295</v>
      </c>
      <c r="N284" s="127" t="s">
        <v>378</v>
      </c>
      <c r="O284" s="127" t="s">
        <v>378</v>
      </c>
      <c r="P284" s="26" t="s">
        <v>378</v>
      </c>
      <c r="Q284" s="128">
        <v>1</v>
      </c>
      <c r="R284" s="26" t="str">
        <f t="shared" si="29"/>
        <v>ISS 2001+90%</v>
      </c>
      <c r="S284" s="15" t="e">
        <f t="shared" si="25"/>
        <v>#VALUE!</v>
      </c>
    </row>
    <row r="285" spans="1:19" x14ac:dyDescent="0.25">
      <c r="A285" s="18">
        <v>284</v>
      </c>
      <c r="B285" s="40">
        <v>392401</v>
      </c>
      <c r="C285" s="29" t="s">
        <v>332</v>
      </c>
      <c r="D285" s="30" t="s">
        <v>14</v>
      </c>
      <c r="E285" s="8" t="s">
        <v>9</v>
      </c>
      <c r="F285" s="9" t="s">
        <v>9</v>
      </c>
      <c r="G285" s="9" t="s">
        <v>9</v>
      </c>
      <c r="H285" s="9" t="s">
        <v>9</v>
      </c>
      <c r="I285" s="9" t="s">
        <v>9</v>
      </c>
      <c r="J285" s="9" t="s">
        <v>9</v>
      </c>
      <c r="K285" s="9" t="s">
        <v>9</v>
      </c>
      <c r="L285" s="125" t="s">
        <v>9</v>
      </c>
      <c r="M285" s="127" t="s">
        <v>1295</v>
      </c>
      <c r="N285" s="127" t="s">
        <v>378</v>
      </c>
      <c r="O285" s="127" t="s">
        <v>378</v>
      </c>
      <c r="P285" s="26" t="s">
        <v>378</v>
      </c>
      <c r="Q285" s="128">
        <v>1</v>
      </c>
      <c r="R285" s="26" t="str">
        <f t="shared" si="29"/>
        <v>ISS 2001+90%</v>
      </c>
      <c r="S285" s="15" t="e">
        <f t="shared" si="25"/>
        <v>#VALUE!</v>
      </c>
    </row>
    <row r="286" spans="1:19" x14ac:dyDescent="0.25">
      <c r="A286" s="18">
        <v>285</v>
      </c>
      <c r="B286" s="40">
        <v>392501</v>
      </c>
      <c r="C286" s="30" t="s">
        <v>630</v>
      </c>
      <c r="D286" s="30" t="s">
        <v>14</v>
      </c>
      <c r="E286" s="8" t="s">
        <v>9</v>
      </c>
      <c r="F286" s="9" t="s">
        <v>9</v>
      </c>
      <c r="G286" s="9" t="s">
        <v>9</v>
      </c>
      <c r="H286" s="9">
        <v>1540046</v>
      </c>
      <c r="I286" s="9">
        <v>1702754.9399919999</v>
      </c>
      <c r="J286" s="9">
        <v>3500000</v>
      </c>
      <c r="K286" s="9">
        <v>3678500</v>
      </c>
      <c r="L286" s="125">
        <v>2690627.4699959997</v>
      </c>
      <c r="M286" s="127">
        <v>1915424.4900000002</v>
      </c>
      <c r="N286" s="127">
        <v>3678500</v>
      </c>
      <c r="O286" s="127">
        <v>1915424.4900000002</v>
      </c>
      <c r="P286" s="26">
        <f>+AVERAGE(L286,O286)</f>
        <v>2303025.979998</v>
      </c>
      <c r="Q286" s="128">
        <v>7</v>
      </c>
      <c r="R286" s="26">
        <f>+O286</f>
        <v>1915424.4900000002</v>
      </c>
      <c r="S286" s="15">
        <f t="shared" si="25"/>
        <v>775202.97999599949</v>
      </c>
    </row>
    <row r="287" spans="1:19" x14ac:dyDescent="0.25">
      <c r="A287" s="18">
        <v>286</v>
      </c>
      <c r="B287" s="40">
        <v>392502</v>
      </c>
      <c r="C287" s="30" t="s">
        <v>631</v>
      </c>
      <c r="D287" s="30" t="s">
        <v>14</v>
      </c>
      <c r="E287" s="8" t="s">
        <v>9</v>
      </c>
      <c r="F287" s="9" t="s">
        <v>9</v>
      </c>
      <c r="G287" s="9" t="s">
        <v>9</v>
      </c>
      <c r="H287" s="9">
        <v>1540046</v>
      </c>
      <c r="I287" s="9">
        <v>1702754.9399919999</v>
      </c>
      <c r="J287" s="9">
        <v>1757529</v>
      </c>
      <c r="K287" s="9">
        <v>1847162.9789999998</v>
      </c>
      <c r="L287" s="125">
        <v>1774958.9594959999</v>
      </c>
      <c r="M287" s="127">
        <v>1915424.4900000002</v>
      </c>
      <c r="N287" s="127">
        <v>1847162.9789999998</v>
      </c>
      <c r="O287" s="127">
        <v>1847162.9789999998</v>
      </c>
      <c r="P287" s="26">
        <f>+AVERAGE(L287,O287)</f>
        <v>1811060.9692479998</v>
      </c>
      <c r="Q287" s="128">
        <v>6</v>
      </c>
      <c r="R287" s="26">
        <f>+O287</f>
        <v>1847162.9789999998</v>
      </c>
      <c r="S287" s="134">
        <f t="shared" si="25"/>
        <v>-72204.019503999967</v>
      </c>
    </row>
    <row r="288" spans="1:19" x14ac:dyDescent="0.25">
      <c r="A288" s="18">
        <v>287</v>
      </c>
      <c r="B288" s="39">
        <v>392503</v>
      </c>
      <c r="C288" s="30" t="s">
        <v>632</v>
      </c>
      <c r="D288" s="30" t="s">
        <v>14</v>
      </c>
      <c r="E288" s="8" t="s">
        <v>9</v>
      </c>
      <c r="F288" s="9" t="s">
        <v>9</v>
      </c>
      <c r="G288" s="9" t="s">
        <v>9</v>
      </c>
      <c r="H288" s="9">
        <v>1171648</v>
      </c>
      <c r="I288" s="9">
        <v>1295434.954496</v>
      </c>
      <c r="J288" s="9">
        <v>3500000</v>
      </c>
      <c r="K288" s="9">
        <v>3678500</v>
      </c>
      <c r="L288" s="125">
        <v>2486967.477248</v>
      </c>
      <c r="M288" s="127">
        <v>1457231.1400000001</v>
      </c>
      <c r="N288" s="127">
        <v>3678500</v>
      </c>
      <c r="O288" s="127">
        <v>1457231.1400000001</v>
      </c>
      <c r="P288" s="26">
        <f>+AVERAGE(L288,O288)</f>
        <v>1972099.3086240001</v>
      </c>
      <c r="Q288" s="128">
        <v>7</v>
      </c>
      <c r="R288" s="26">
        <f>+O288</f>
        <v>1457231.1400000001</v>
      </c>
      <c r="S288" s="15">
        <f t="shared" si="25"/>
        <v>1029736.3372479999</v>
      </c>
    </row>
    <row r="289" spans="1:19" x14ac:dyDescent="0.25">
      <c r="A289" s="18">
        <v>288</v>
      </c>
      <c r="B289" s="40">
        <v>392601</v>
      </c>
      <c r="C289" s="29" t="s">
        <v>333</v>
      </c>
      <c r="D289" s="30" t="s">
        <v>14</v>
      </c>
      <c r="E289" s="8" t="s">
        <v>9</v>
      </c>
      <c r="F289" s="9" t="s">
        <v>9</v>
      </c>
      <c r="G289" s="9" t="s">
        <v>9</v>
      </c>
      <c r="H289" s="9" t="s">
        <v>9</v>
      </c>
      <c r="I289" s="9" t="s">
        <v>9</v>
      </c>
      <c r="J289" s="9" t="s">
        <v>9</v>
      </c>
      <c r="K289" s="9" t="s">
        <v>9</v>
      </c>
      <c r="L289" s="125" t="s">
        <v>9</v>
      </c>
      <c r="M289" s="127" t="s">
        <v>1295</v>
      </c>
      <c r="N289" s="127" t="s">
        <v>378</v>
      </c>
      <c r="O289" s="127" t="s">
        <v>378</v>
      </c>
      <c r="P289" s="26" t="s">
        <v>378</v>
      </c>
      <c r="Q289" s="128">
        <v>1</v>
      </c>
      <c r="R289" s="26" t="str">
        <f>+P289</f>
        <v>ISS 2001+90%</v>
      </c>
      <c r="S289" s="15" t="e">
        <f t="shared" si="25"/>
        <v>#VALUE!</v>
      </c>
    </row>
    <row r="290" spans="1:19" x14ac:dyDescent="0.25">
      <c r="A290" s="18">
        <v>289</v>
      </c>
      <c r="B290" s="40">
        <v>392602</v>
      </c>
      <c r="C290" s="30" t="s">
        <v>39</v>
      </c>
      <c r="D290" s="30" t="s">
        <v>14</v>
      </c>
      <c r="E290" s="8" t="s">
        <v>9</v>
      </c>
      <c r="F290" s="9" t="s">
        <v>9</v>
      </c>
      <c r="G290" s="9" t="s">
        <v>9</v>
      </c>
      <c r="H290" s="9">
        <v>1168600</v>
      </c>
      <c r="I290" s="9">
        <v>1292064.9271999998</v>
      </c>
      <c r="J290" s="9">
        <v>3500000</v>
      </c>
      <c r="K290" s="9">
        <v>3678500</v>
      </c>
      <c r="L290" s="125">
        <v>2485282.4635999999</v>
      </c>
      <c r="M290" s="127">
        <v>1453440.4600000002</v>
      </c>
      <c r="N290" s="127">
        <v>3678500</v>
      </c>
      <c r="O290" s="127">
        <v>1453440.4600000002</v>
      </c>
      <c r="P290" s="26">
        <f>+AVERAGE(L290,O290)</f>
        <v>1969361.4618000002</v>
      </c>
      <c r="Q290" s="128">
        <v>7</v>
      </c>
      <c r="R290" s="26">
        <f>+O290</f>
        <v>1453440.4600000002</v>
      </c>
      <c r="S290" s="15">
        <f t="shared" si="25"/>
        <v>1031842.0035999997</v>
      </c>
    </row>
    <row r="291" spans="1:19" ht="22.5" x14ac:dyDescent="0.25">
      <c r="A291" s="18">
        <v>290</v>
      </c>
      <c r="B291" s="40">
        <v>392603</v>
      </c>
      <c r="C291" s="30" t="s">
        <v>633</v>
      </c>
      <c r="D291" s="30" t="s">
        <v>14</v>
      </c>
      <c r="E291" s="8" t="s">
        <v>9</v>
      </c>
      <c r="F291" s="9" t="s">
        <v>9</v>
      </c>
      <c r="G291" s="9" t="s">
        <v>9</v>
      </c>
      <c r="H291" s="9">
        <v>1582486</v>
      </c>
      <c r="I291" s="9">
        <v>1749678.8108719999</v>
      </c>
      <c r="J291" s="9">
        <v>3500000</v>
      </c>
      <c r="K291" s="9">
        <v>3678500</v>
      </c>
      <c r="L291" s="125">
        <v>2714089.4054359999</v>
      </c>
      <c r="M291" s="127">
        <v>1968208.6900000002</v>
      </c>
      <c r="N291" s="127">
        <v>3678500</v>
      </c>
      <c r="O291" s="127">
        <v>1968208.6900000002</v>
      </c>
      <c r="P291" s="26">
        <f>+AVERAGE(L291,O291)</f>
        <v>2341149.0477180001</v>
      </c>
      <c r="Q291" s="128">
        <v>7</v>
      </c>
      <c r="R291" s="26">
        <f>+O291</f>
        <v>1968208.6900000002</v>
      </c>
      <c r="S291" s="15">
        <f t="shared" si="25"/>
        <v>745880.71543599968</v>
      </c>
    </row>
    <row r="292" spans="1:19" x14ac:dyDescent="0.25">
      <c r="A292" s="18">
        <v>291</v>
      </c>
      <c r="B292" s="39">
        <v>392604</v>
      </c>
      <c r="C292" s="29" t="s">
        <v>334</v>
      </c>
      <c r="D292" s="30" t="s">
        <v>14</v>
      </c>
      <c r="E292" s="8" t="s">
        <v>9</v>
      </c>
      <c r="F292" s="9" t="s">
        <v>9</v>
      </c>
      <c r="G292" s="9" t="s">
        <v>9</v>
      </c>
      <c r="H292" s="9" t="s">
        <v>9</v>
      </c>
      <c r="I292" s="9" t="s">
        <v>9</v>
      </c>
      <c r="J292" s="9" t="s">
        <v>9</v>
      </c>
      <c r="K292" s="9" t="s">
        <v>9</v>
      </c>
      <c r="L292" s="125" t="s">
        <v>9</v>
      </c>
      <c r="M292" s="127" t="s">
        <v>1295</v>
      </c>
      <c r="N292" s="127" t="s">
        <v>378</v>
      </c>
      <c r="O292" s="127" t="s">
        <v>378</v>
      </c>
      <c r="P292" s="26" t="s">
        <v>378</v>
      </c>
      <c r="Q292" s="128">
        <v>1</v>
      </c>
      <c r="R292" s="26" t="str">
        <f>+P292</f>
        <v>ISS 2001+90%</v>
      </c>
      <c r="S292" s="15" t="e">
        <f t="shared" si="25"/>
        <v>#VALUE!</v>
      </c>
    </row>
    <row r="293" spans="1:19" x14ac:dyDescent="0.25">
      <c r="A293" s="18">
        <v>292</v>
      </c>
      <c r="B293" s="39">
        <v>392605</v>
      </c>
      <c r="C293" s="30" t="s">
        <v>634</v>
      </c>
      <c r="D293" s="30" t="s">
        <v>14</v>
      </c>
      <c r="E293" s="8" t="s">
        <v>9</v>
      </c>
      <c r="F293" s="9" t="s">
        <v>9</v>
      </c>
      <c r="G293" s="9" t="s">
        <v>9</v>
      </c>
      <c r="H293" s="9">
        <v>1582486</v>
      </c>
      <c r="I293" s="9">
        <v>1749678.8108719999</v>
      </c>
      <c r="J293" s="9">
        <v>3500000</v>
      </c>
      <c r="K293" s="9">
        <v>3678500</v>
      </c>
      <c r="L293" s="125">
        <v>2714089.4054359999</v>
      </c>
      <c r="M293" s="127">
        <v>1968208.6900000002</v>
      </c>
      <c r="N293" s="127">
        <v>3678500</v>
      </c>
      <c r="O293" s="127">
        <v>1968208.6900000002</v>
      </c>
      <c r="P293" s="26">
        <f>+AVERAGE(L293,O293)</f>
        <v>2341149.0477180001</v>
      </c>
      <c r="Q293" s="128">
        <v>7</v>
      </c>
      <c r="R293" s="26">
        <f>+O293</f>
        <v>1968208.6900000002</v>
      </c>
      <c r="S293" s="15">
        <f t="shared" si="25"/>
        <v>745880.71543599968</v>
      </c>
    </row>
    <row r="294" spans="1:19" x14ac:dyDescent="0.25">
      <c r="A294" s="18">
        <v>293</v>
      </c>
      <c r="B294" s="39">
        <v>392620</v>
      </c>
      <c r="C294" s="29" t="s">
        <v>335</v>
      </c>
      <c r="D294" s="30" t="s">
        <v>14</v>
      </c>
      <c r="E294" s="8" t="s">
        <v>9</v>
      </c>
      <c r="F294" s="9" t="s">
        <v>9</v>
      </c>
      <c r="G294" s="9" t="s">
        <v>9</v>
      </c>
      <c r="H294" s="9" t="s">
        <v>9</v>
      </c>
      <c r="I294" s="9" t="s">
        <v>9</v>
      </c>
      <c r="J294" s="9" t="s">
        <v>9</v>
      </c>
      <c r="K294" s="9" t="s">
        <v>9</v>
      </c>
      <c r="L294" s="125" t="s">
        <v>9</v>
      </c>
      <c r="M294" s="127" t="s">
        <v>1295</v>
      </c>
      <c r="N294" s="127" t="s">
        <v>378</v>
      </c>
      <c r="O294" s="127" t="s">
        <v>378</v>
      </c>
      <c r="P294" s="26" t="s">
        <v>378</v>
      </c>
      <c r="Q294" s="128">
        <v>1</v>
      </c>
      <c r="R294" s="26" t="str">
        <f>+P294</f>
        <v>ISS 2001+90%</v>
      </c>
      <c r="S294" s="15" t="e">
        <f t="shared" si="25"/>
        <v>#VALUE!</v>
      </c>
    </row>
    <row r="295" spans="1:19" ht="22.5" x14ac:dyDescent="0.25">
      <c r="A295" s="18">
        <v>294</v>
      </c>
      <c r="B295" s="40">
        <v>392701</v>
      </c>
      <c r="C295" s="29" t="s">
        <v>336</v>
      </c>
      <c r="D295" s="30" t="s">
        <v>14</v>
      </c>
      <c r="E295" s="8" t="s">
        <v>9</v>
      </c>
      <c r="F295" s="9" t="s">
        <v>9</v>
      </c>
      <c r="G295" s="9" t="s">
        <v>9</v>
      </c>
      <c r="H295" s="9" t="s">
        <v>9</v>
      </c>
      <c r="I295" s="9" t="s">
        <v>9</v>
      </c>
      <c r="J295" s="9" t="s">
        <v>9</v>
      </c>
      <c r="K295" s="9" t="s">
        <v>9</v>
      </c>
      <c r="L295" s="125" t="s">
        <v>9</v>
      </c>
      <c r="M295" s="127" t="s">
        <v>1295</v>
      </c>
      <c r="N295" s="127" t="s">
        <v>378</v>
      </c>
      <c r="O295" s="127" t="s">
        <v>378</v>
      </c>
      <c r="P295" s="26" t="s">
        <v>378</v>
      </c>
      <c r="Q295" s="128">
        <v>1</v>
      </c>
      <c r="R295" s="26" t="str">
        <f>+P295</f>
        <v>ISS 2001+90%</v>
      </c>
      <c r="S295" s="15" t="e">
        <f t="shared" si="25"/>
        <v>#VALUE!</v>
      </c>
    </row>
    <row r="296" spans="1:19" ht="45" x14ac:dyDescent="0.25">
      <c r="A296" s="18">
        <v>295</v>
      </c>
      <c r="B296" s="39">
        <v>392702</v>
      </c>
      <c r="C296" s="29" t="s">
        <v>635</v>
      </c>
      <c r="D296" s="30" t="s">
        <v>14</v>
      </c>
      <c r="E296" s="8" t="s">
        <v>9</v>
      </c>
      <c r="F296" s="9" t="s">
        <v>9</v>
      </c>
      <c r="G296" s="9" t="s">
        <v>9</v>
      </c>
      <c r="H296" s="9" t="s">
        <v>9</v>
      </c>
      <c r="I296" s="9" t="s">
        <v>9</v>
      </c>
      <c r="J296" s="9" t="s">
        <v>9</v>
      </c>
      <c r="K296" s="9" t="s">
        <v>9</v>
      </c>
      <c r="L296" s="125" t="s">
        <v>9</v>
      </c>
      <c r="M296" s="127" t="s">
        <v>1295</v>
      </c>
      <c r="N296" s="127" t="s">
        <v>378</v>
      </c>
      <c r="O296" s="127" t="s">
        <v>378</v>
      </c>
      <c r="P296" s="26" t="s">
        <v>378</v>
      </c>
      <c r="Q296" s="128">
        <v>1</v>
      </c>
      <c r="R296" s="26" t="str">
        <f>+P296</f>
        <v>ISS 2001+90%</v>
      </c>
      <c r="S296" s="15" t="e">
        <f t="shared" si="25"/>
        <v>#VALUE!</v>
      </c>
    </row>
    <row r="297" spans="1:19" x14ac:dyDescent="0.25">
      <c r="A297" s="18">
        <v>296</v>
      </c>
      <c r="B297" s="31">
        <v>392801</v>
      </c>
      <c r="C297" s="32" t="s">
        <v>636</v>
      </c>
      <c r="D297" s="30" t="s">
        <v>14</v>
      </c>
      <c r="E297" s="8" t="s">
        <v>9</v>
      </c>
      <c r="F297" s="9" t="s">
        <v>9</v>
      </c>
      <c r="G297" s="9" t="s">
        <v>9</v>
      </c>
      <c r="H297" s="9">
        <v>1171648</v>
      </c>
      <c r="I297" s="9">
        <v>1295434.954496</v>
      </c>
      <c r="J297" s="9">
        <v>3500000</v>
      </c>
      <c r="K297" s="9">
        <v>3678500</v>
      </c>
      <c r="L297" s="125">
        <v>2486967.477248</v>
      </c>
      <c r="M297" s="127">
        <v>1457231.1400000001</v>
      </c>
      <c r="N297" s="127">
        <v>3678500</v>
      </c>
      <c r="O297" s="127">
        <v>1457231.1400000001</v>
      </c>
      <c r="P297" s="26">
        <f t="shared" ref="P297:P312" si="30">+AVERAGE(L297,O297)</f>
        <v>1972099.3086240001</v>
      </c>
      <c r="Q297" s="128">
        <v>7</v>
      </c>
      <c r="R297" s="26">
        <f t="shared" ref="R297:R306" si="31">+O297</f>
        <v>1457231.1400000001</v>
      </c>
      <c r="S297" s="15">
        <f t="shared" si="25"/>
        <v>1029736.3372479999</v>
      </c>
    </row>
    <row r="298" spans="1:19" x14ac:dyDescent="0.25">
      <c r="A298" s="18">
        <v>297</v>
      </c>
      <c r="B298" s="36">
        <v>392802</v>
      </c>
      <c r="C298" s="32" t="s">
        <v>637</v>
      </c>
      <c r="D298" s="30" t="s">
        <v>14</v>
      </c>
      <c r="E298" s="8" t="s">
        <v>9</v>
      </c>
      <c r="F298" s="9" t="s">
        <v>9</v>
      </c>
      <c r="G298" s="9" t="s">
        <v>9</v>
      </c>
      <c r="H298" s="9">
        <v>1171648</v>
      </c>
      <c r="I298" s="9">
        <v>1295434.954496</v>
      </c>
      <c r="J298" s="9">
        <v>3500000</v>
      </c>
      <c r="K298" s="9">
        <v>3678500</v>
      </c>
      <c r="L298" s="125">
        <v>2486967.477248</v>
      </c>
      <c r="M298" s="127">
        <v>1457231.1400000001</v>
      </c>
      <c r="N298" s="127">
        <v>3678500</v>
      </c>
      <c r="O298" s="127">
        <v>1457231.1400000001</v>
      </c>
      <c r="P298" s="26">
        <f t="shared" si="30"/>
        <v>1972099.3086240001</v>
      </c>
      <c r="Q298" s="128">
        <v>7</v>
      </c>
      <c r="R298" s="26">
        <f t="shared" si="31"/>
        <v>1457231.1400000001</v>
      </c>
      <c r="S298" s="15">
        <f t="shared" si="25"/>
        <v>1029736.3372479999</v>
      </c>
    </row>
    <row r="299" spans="1:19" x14ac:dyDescent="0.25">
      <c r="A299" s="18">
        <v>298</v>
      </c>
      <c r="B299" s="31">
        <v>392803</v>
      </c>
      <c r="C299" s="32" t="s">
        <v>638</v>
      </c>
      <c r="D299" s="30" t="s">
        <v>14</v>
      </c>
      <c r="E299" s="8" t="s">
        <v>9</v>
      </c>
      <c r="F299" s="9" t="s">
        <v>9</v>
      </c>
      <c r="G299" s="9" t="s">
        <v>9</v>
      </c>
      <c r="H299" s="9">
        <v>1171648</v>
      </c>
      <c r="I299" s="9">
        <v>1295434.954496</v>
      </c>
      <c r="J299" s="9">
        <v>3500000</v>
      </c>
      <c r="K299" s="9">
        <v>3678500</v>
      </c>
      <c r="L299" s="125">
        <v>2486967.477248</v>
      </c>
      <c r="M299" s="127">
        <v>1457231.1400000001</v>
      </c>
      <c r="N299" s="127">
        <v>3678500</v>
      </c>
      <c r="O299" s="127">
        <v>1457231.1400000001</v>
      </c>
      <c r="P299" s="26">
        <f t="shared" si="30"/>
        <v>1972099.3086240001</v>
      </c>
      <c r="Q299" s="128">
        <v>7</v>
      </c>
      <c r="R299" s="26">
        <f t="shared" si="31"/>
        <v>1457231.1400000001</v>
      </c>
      <c r="S299" s="15">
        <f t="shared" si="25"/>
        <v>1029736.3372479999</v>
      </c>
    </row>
    <row r="300" spans="1:19" x14ac:dyDescent="0.25">
      <c r="A300" s="18">
        <v>299</v>
      </c>
      <c r="B300" s="36">
        <v>392804</v>
      </c>
      <c r="C300" s="32" t="s">
        <v>639</v>
      </c>
      <c r="D300" s="30" t="s">
        <v>14</v>
      </c>
      <c r="E300" s="8" t="s">
        <v>9</v>
      </c>
      <c r="F300" s="9" t="s">
        <v>9</v>
      </c>
      <c r="G300" s="9" t="s">
        <v>9</v>
      </c>
      <c r="H300" s="9">
        <v>1171648</v>
      </c>
      <c r="I300" s="9">
        <v>1295434.954496</v>
      </c>
      <c r="J300" s="9">
        <v>3500000</v>
      </c>
      <c r="K300" s="9">
        <v>3678500</v>
      </c>
      <c r="L300" s="125">
        <v>2486967.477248</v>
      </c>
      <c r="M300" s="127">
        <v>1457231.1400000001</v>
      </c>
      <c r="N300" s="127">
        <v>3678500</v>
      </c>
      <c r="O300" s="127">
        <v>1457231.1400000001</v>
      </c>
      <c r="P300" s="26">
        <f t="shared" si="30"/>
        <v>1972099.3086240001</v>
      </c>
      <c r="Q300" s="128">
        <v>7</v>
      </c>
      <c r="R300" s="26">
        <f t="shared" si="31"/>
        <v>1457231.1400000001</v>
      </c>
      <c r="S300" s="15">
        <f t="shared" si="25"/>
        <v>1029736.3372479999</v>
      </c>
    </row>
    <row r="301" spans="1:19" x14ac:dyDescent="0.25">
      <c r="A301" s="18">
        <v>300</v>
      </c>
      <c r="B301" s="36">
        <v>392805</v>
      </c>
      <c r="C301" s="32" t="s">
        <v>640</v>
      </c>
      <c r="D301" s="30" t="s">
        <v>14</v>
      </c>
      <c r="E301" s="8" t="s">
        <v>9</v>
      </c>
      <c r="F301" s="9" t="s">
        <v>9</v>
      </c>
      <c r="G301" s="9" t="s">
        <v>9</v>
      </c>
      <c r="H301" s="9">
        <v>1171648</v>
      </c>
      <c r="I301" s="9">
        <v>1295434.954496</v>
      </c>
      <c r="J301" s="9">
        <v>3500000</v>
      </c>
      <c r="K301" s="9">
        <v>3678500</v>
      </c>
      <c r="L301" s="125">
        <v>2486967.477248</v>
      </c>
      <c r="M301" s="127">
        <v>1457231.1400000001</v>
      </c>
      <c r="N301" s="127">
        <v>3678500</v>
      </c>
      <c r="O301" s="127">
        <v>1457231.1400000001</v>
      </c>
      <c r="P301" s="26">
        <f t="shared" si="30"/>
        <v>1972099.3086240001</v>
      </c>
      <c r="Q301" s="128">
        <v>7</v>
      </c>
      <c r="R301" s="26">
        <f t="shared" si="31"/>
        <v>1457231.1400000001</v>
      </c>
      <c r="S301" s="15">
        <f t="shared" si="25"/>
        <v>1029736.3372479999</v>
      </c>
    </row>
    <row r="302" spans="1:19" x14ac:dyDescent="0.25">
      <c r="A302" s="18">
        <v>301</v>
      </c>
      <c r="B302" s="36">
        <v>393201</v>
      </c>
      <c r="C302" s="32" t="s">
        <v>40</v>
      </c>
      <c r="D302" s="30" t="s">
        <v>14</v>
      </c>
      <c r="E302" s="8" t="s">
        <v>9</v>
      </c>
      <c r="F302" s="9" t="s">
        <v>9</v>
      </c>
      <c r="G302" s="9" t="s">
        <v>9</v>
      </c>
      <c r="H302" s="9">
        <v>912299</v>
      </c>
      <c r="I302" s="9">
        <v>1008685.213948</v>
      </c>
      <c r="J302" s="9">
        <v>1041132</v>
      </c>
      <c r="K302" s="9">
        <v>1094229.7319999998</v>
      </c>
      <c r="L302" s="125">
        <v>1051457.472974</v>
      </c>
      <c r="M302" s="127">
        <v>1134666.6900000002</v>
      </c>
      <c r="N302" s="127">
        <v>1094229.7319999998</v>
      </c>
      <c r="O302" s="127">
        <v>1094229.7319999998</v>
      </c>
      <c r="P302" s="26">
        <f t="shared" si="30"/>
        <v>1072843.6024869999</v>
      </c>
      <c r="Q302" s="128">
        <v>6</v>
      </c>
      <c r="R302" s="26">
        <f t="shared" si="31"/>
        <v>1094229.7319999998</v>
      </c>
      <c r="S302" s="134">
        <f t="shared" si="25"/>
        <v>-42772.259025999811</v>
      </c>
    </row>
    <row r="303" spans="1:19" x14ac:dyDescent="0.25">
      <c r="A303" s="18">
        <v>302</v>
      </c>
      <c r="B303" s="31">
        <v>393202</v>
      </c>
      <c r="C303" s="32" t="s">
        <v>41</v>
      </c>
      <c r="D303" s="30" t="s">
        <v>14</v>
      </c>
      <c r="E303" s="8" t="s">
        <v>9</v>
      </c>
      <c r="F303" s="9" t="s">
        <v>9</v>
      </c>
      <c r="G303" s="9" t="s">
        <v>9</v>
      </c>
      <c r="H303" s="9">
        <v>912299</v>
      </c>
      <c r="I303" s="9">
        <v>1008685.213948</v>
      </c>
      <c r="J303" s="9">
        <v>1041132</v>
      </c>
      <c r="K303" s="9">
        <v>1094229.7319999998</v>
      </c>
      <c r="L303" s="125">
        <v>1051457.472974</v>
      </c>
      <c r="M303" s="127">
        <v>1134666.6900000002</v>
      </c>
      <c r="N303" s="127">
        <v>1094229.7319999998</v>
      </c>
      <c r="O303" s="127">
        <v>1094229.7319999998</v>
      </c>
      <c r="P303" s="26">
        <f t="shared" si="30"/>
        <v>1072843.6024869999</v>
      </c>
      <c r="Q303" s="128">
        <v>6</v>
      </c>
      <c r="R303" s="26">
        <f t="shared" si="31"/>
        <v>1094229.7319999998</v>
      </c>
      <c r="S303" s="134">
        <f t="shared" si="25"/>
        <v>-42772.259025999811</v>
      </c>
    </row>
    <row r="304" spans="1:19" x14ac:dyDescent="0.25">
      <c r="A304" s="18">
        <v>303</v>
      </c>
      <c r="B304" s="31">
        <v>393203</v>
      </c>
      <c r="C304" s="32" t="s">
        <v>42</v>
      </c>
      <c r="D304" s="30" t="s">
        <v>14</v>
      </c>
      <c r="E304" s="8" t="s">
        <v>9</v>
      </c>
      <c r="F304" s="9" t="s">
        <v>9</v>
      </c>
      <c r="G304" s="9" t="s">
        <v>9</v>
      </c>
      <c r="H304" s="9">
        <v>912299</v>
      </c>
      <c r="I304" s="9">
        <v>1008685.213948</v>
      </c>
      <c r="J304" s="9">
        <v>1041132</v>
      </c>
      <c r="K304" s="9">
        <v>1094229.7319999998</v>
      </c>
      <c r="L304" s="125">
        <v>1051457.472974</v>
      </c>
      <c r="M304" s="127">
        <v>1134666.6900000002</v>
      </c>
      <c r="N304" s="127">
        <v>1094229.7319999998</v>
      </c>
      <c r="O304" s="127">
        <v>1094229.7319999998</v>
      </c>
      <c r="P304" s="26">
        <f t="shared" si="30"/>
        <v>1072843.6024869999</v>
      </c>
      <c r="Q304" s="128">
        <v>6</v>
      </c>
      <c r="R304" s="26">
        <f t="shared" si="31"/>
        <v>1094229.7319999998</v>
      </c>
      <c r="S304" s="134">
        <f t="shared" si="25"/>
        <v>-42772.259025999811</v>
      </c>
    </row>
    <row r="305" spans="1:19" x14ac:dyDescent="0.25">
      <c r="A305" s="18">
        <v>304</v>
      </c>
      <c r="B305" s="31">
        <v>393204</v>
      </c>
      <c r="C305" s="32" t="s">
        <v>43</v>
      </c>
      <c r="D305" s="30" t="s">
        <v>14</v>
      </c>
      <c r="E305" s="8" t="s">
        <v>9</v>
      </c>
      <c r="F305" s="9" t="s">
        <v>9</v>
      </c>
      <c r="G305" s="9" t="s">
        <v>9</v>
      </c>
      <c r="H305" s="9">
        <v>912299</v>
      </c>
      <c r="I305" s="9">
        <v>1008685.213948</v>
      </c>
      <c r="J305" s="9">
        <v>1041132</v>
      </c>
      <c r="K305" s="9">
        <v>1094229.7319999998</v>
      </c>
      <c r="L305" s="125">
        <v>1051457.472974</v>
      </c>
      <c r="M305" s="127">
        <v>1134666.6900000002</v>
      </c>
      <c r="N305" s="127">
        <v>1094229.7319999998</v>
      </c>
      <c r="O305" s="127">
        <v>1094229.7319999998</v>
      </c>
      <c r="P305" s="26">
        <f t="shared" si="30"/>
        <v>1072843.6024869999</v>
      </c>
      <c r="Q305" s="128">
        <v>6</v>
      </c>
      <c r="R305" s="26">
        <f t="shared" si="31"/>
        <v>1094229.7319999998</v>
      </c>
      <c r="S305" s="134">
        <f t="shared" si="25"/>
        <v>-42772.259025999811</v>
      </c>
    </row>
    <row r="306" spans="1:19" x14ac:dyDescent="0.25">
      <c r="A306" s="18">
        <v>305</v>
      </c>
      <c r="B306" s="31">
        <v>393205</v>
      </c>
      <c r="C306" s="32" t="s">
        <v>44</v>
      </c>
      <c r="D306" s="30" t="s">
        <v>14</v>
      </c>
      <c r="E306" s="8" t="s">
        <v>9</v>
      </c>
      <c r="F306" s="9" t="s">
        <v>9</v>
      </c>
      <c r="G306" s="9" t="s">
        <v>9</v>
      </c>
      <c r="H306" s="9">
        <v>912299</v>
      </c>
      <c r="I306" s="9">
        <v>1008685.213948</v>
      </c>
      <c r="J306" s="9">
        <v>1041132</v>
      </c>
      <c r="K306" s="9">
        <v>1094229.7319999998</v>
      </c>
      <c r="L306" s="125">
        <v>1051457.472974</v>
      </c>
      <c r="M306" s="127">
        <v>1134666.6900000002</v>
      </c>
      <c r="N306" s="127">
        <v>1094229.7319999998</v>
      </c>
      <c r="O306" s="127">
        <v>1094229.7319999998</v>
      </c>
      <c r="P306" s="26">
        <f t="shared" si="30"/>
        <v>1072843.6024869999</v>
      </c>
      <c r="Q306" s="128">
        <v>6</v>
      </c>
      <c r="R306" s="26">
        <f t="shared" si="31"/>
        <v>1094229.7319999998</v>
      </c>
      <c r="S306" s="134">
        <f t="shared" si="25"/>
        <v>-42772.259025999811</v>
      </c>
    </row>
    <row r="307" spans="1:19" ht="22.5" x14ac:dyDescent="0.25">
      <c r="A307" s="18">
        <v>306</v>
      </c>
      <c r="B307" s="31">
        <v>393210</v>
      </c>
      <c r="C307" s="32" t="s">
        <v>641</v>
      </c>
      <c r="D307" s="33" t="s">
        <v>624</v>
      </c>
      <c r="E307" s="8" t="s">
        <v>9</v>
      </c>
      <c r="F307" s="9" t="s">
        <v>9</v>
      </c>
      <c r="G307" s="9" t="s">
        <v>9</v>
      </c>
      <c r="H307" s="9">
        <v>912299</v>
      </c>
      <c r="I307" s="9">
        <v>1008685.213948</v>
      </c>
      <c r="J307" s="9" t="s">
        <v>9</v>
      </c>
      <c r="K307" s="9" t="s">
        <v>9</v>
      </c>
      <c r="L307" s="125">
        <v>1008685.213948</v>
      </c>
      <c r="M307" s="127">
        <v>1134666.6900000002</v>
      </c>
      <c r="N307" s="127" t="s">
        <v>1295</v>
      </c>
      <c r="O307" s="127">
        <v>1134666.6900000002</v>
      </c>
      <c r="P307" s="26">
        <f t="shared" si="30"/>
        <v>1071675.9519740001</v>
      </c>
      <c r="Q307" s="128">
        <v>5</v>
      </c>
      <c r="R307" s="26">
        <f>+P307</f>
        <v>1071675.9519740001</v>
      </c>
      <c r="S307" s="134">
        <f t="shared" si="25"/>
        <v>-125981.47605200019</v>
      </c>
    </row>
    <row r="308" spans="1:19" x14ac:dyDescent="0.25">
      <c r="A308" s="18">
        <v>307</v>
      </c>
      <c r="B308" s="31">
        <v>393301</v>
      </c>
      <c r="C308" s="32" t="s">
        <v>45</v>
      </c>
      <c r="D308" s="30" t="s">
        <v>14</v>
      </c>
      <c r="E308" s="8" t="s">
        <v>9</v>
      </c>
      <c r="F308" s="20" t="s">
        <v>9</v>
      </c>
      <c r="G308" s="9" t="s">
        <v>9</v>
      </c>
      <c r="H308" s="9">
        <v>1171648</v>
      </c>
      <c r="I308" s="9">
        <v>1295434.954496</v>
      </c>
      <c r="J308" s="9">
        <v>1041132</v>
      </c>
      <c r="K308" s="9">
        <v>1094229.7319999998</v>
      </c>
      <c r="L308" s="125">
        <v>1094229.7319999998</v>
      </c>
      <c r="M308" s="127">
        <v>1457231.1400000001</v>
      </c>
      <c r="N308" s="127">
        <v>1094229.7319999998</v>
      </c>
      <c r="O308" s="127">
        <v>1457231.1400000001</v>
      </c>
      <c r="P308" s="26">
        <f t="shared" si="30"/>
        <v>1275730.436</v>
      </c>
      <c r="Q308" s="128">
        <v>5</v>
      </c>
      <c r="R308" s="26">
        <f>+P308</f>
        <v>1275730.436</v>
      </c>
      <c r="S308" s="134">
        <f t="shared" si="25"/>
        <v>-363001.40800000029</v>
      </c>
    </row>
    <row r="309" spans="1:19" x14ac:dyDescent="0.25">
      <c r="A309" s="18">
        <v>308</v>
      </c>
      <c r="B309" s="31">
        <v>393302</v>
      </c>
      <c r="C309" s="32" t="s">
        <v>46</v>
      </c>
      <c r="D309" s="30" t="s">
        <v>14</v>
      </c>
      <c r="E309" s="8" t="s">
        <v>9</v>
      </c>
      <c r="F309" s="20" t="s">
        <v>9</v>
      </c>
      <c r="G309" s="9" t="s">
        <v>9</v>
      </c>
      <c r="H309" s="9">
        <v>1171648</v>
      </c>
      <c r="I309" s="9">
        <v>1295434.954496</v>
      </c>
      <c r="J309" s="9">
        <v>1041132</v>
      </c>
      <c r="K309" s="9">
        <v>1094229.7319999998</v>
      </c>
      <c r="L309" s="125">
        <v>1094229.7319999998</v>
      </c>
      <c r="M309" s="127">
        <v>1457231.1400000001</v>
      </c>
      <c r="N309" s="127">
        <v>1094229.7319999998</v>
      </c>
      <c r="O309" s="127">
        <v>1457231.1400000001</v>
      </c>
      <c r="P309" s="26">
        <f t="shared" si="30"/>
        <v>1275730.436</v>
      </c>
      <c r="Q309" s="128">
        <v>5</v>
      </c>
      <c r="R309" s="26">
        <f>+P309</f>
        <v>1275730.436</v>
      </c>
      <c r="S309" s="134">
        <f t="shared" si="25"/>
        <v>-363001.40800000029</v>
      </c>
    </row>
    <row r="310" spans="1:19" x14ac:dyDescent="0.25">
      <c r="A310" s="18">
        <v>309</v>
      </c>
      <c r="B310" s="31">
        <v>393303</v>
      </c>
      <c r="C310" s="32" t="s">
        <v>47</v>
      </c>
      <c r="D310" s="30" t="s">
        <v>14</v>
      </c>
      <c r="E310" s="8" t="s">
        <v>9</v>
      </c>
      <c r="F310" s="9" t="s">
        <v>9</v>
      </c>
      <c r="G310" s="9" t="s">
        <v>9</v>
      </c>
      <c r="H310" s="9">
        <v>672875</v>
      </c>
      <c r="I310" s="9">
        <v>743965.5895</v>
      </c>
      <c r="J310" s="9">
        <v>1041132</v>
      </c>
      <c r="K310" s="9">
        <v>1094229.7319999998</v>
      </c>
      <c r="L310" s="125">
        <v>919097.66074999992</v>
      </c>
      <c r="M310" s="127">
        <v>836884.32000000007</v>
      </c>
      <c r="N310" s="127">
        <v>1094229.7319999998</v>
      </c>
      <c r="O310" s="127">
        <v>836884.32000000007</v>
      </c>
      <c r="P310" s="26">
        <f t="shared" si="30"/>
        <v>877990.99037500005</v>
      </c>
      <c r="Q310" s="128">
        <v>7</v>
      </c>
      <c r="R310" s="26">
        <f>+O310</f>
        <v>836884.32000000007</v>
      </c>
      <c r="S310" s="15">
        <f t="shared" si="25"/>
        <v>82213.340749999858</v>
      </c>
    </row>
    <row r="311" spans="1:19" x14ac:dyDescent="0.25">
      <c r="A311" s="18">
        <v>310</v>
      </c>
      <c r="B311" s="31">
        <v>393304</v>
      </c>
      <c r="C311" s="32" t="s">
        <v>48</v>
      </c>
      <c r="D311" s="30" t="s">
        <v>14</v>
      </c>
      <c r="E311" s="8" t="s">
        <v>9</v>
      </c>
      <c r="F311" s="20" t="s">
        <v>9</v>
      </c>
      <c r="G311" s="9" t="s">
        <v>9</v>
      </c>
      <c r="H311" s="9">
        <v>1171648</v>
      </c>
      <c r="I311" s="9">
        <v>1295434.954496</v>
      </c>
      <c r="J311" s="9">
        <v>1041132</v>
      </c>
      <c r="K311" s="9">
        <v>1094229.7319999998</v>
      </c>
      <c r="L311" s="125">
        <v>1094229.7319999998</v>
      </c>
      <c r="M311" s="127">
        <v>1457231.1400000001</v>
      </c>
      <c r="N311" s="127">
        <v>1094229.7319999998</v>
      </c>
      <c r="O311" s="127">
        <v>1457231.1400000001</v>
      </c>
      <c r="P311" s="26">
        <f t="shared" si="30"/>
        <v>1275730.436</v>
      </c>
      <c r="Q311" s="128">
        <v>5</v>
      </c>
      <c r="R311" s="26">
        <f>+P311</f>
        <v>1275730.436</v>
      </c>
      <c r="S311" s="134">
        <f t="shared" si="25"/>
        <v>-363001.40800000029</v>
      </c>
    </row>
    <row r="312" spans="1:19" x14ac:dyDescent="0.25">
      <c r="A312" s="18">
        <v>311</v>
      </c>
      <c r="B312" s="31">
        <v>393305</v>
      </c>
      <c r="C312" s="32" t="s">
        <v>49</v>
      </c>
      <c r="D312" s="30" t="s">
        <v>14</v>
      </c>
      <c r="E312" s="8" t="s">
        <v>9</v>
      </c>
      <c r="F312" s="20" t="s">
        <v>9</v>
      </c>
      <c r="G312" s="9" t="s">
        <v>9</v>
      </c>
      <c r="H312" s="9">
        <v>460504</v>
      </c>
      <c r="I312" s="9">
        <v>509157.16860800004</v>
      </c>
      <c r="J312" s="9">
        <v>1041132</v>
      </c>
      <c r="K312" s="9">
        <v>1094229.7319999998</v>
      </c>
      <c r="L312" s="125">
        <v>801693.45030399994</v>
      </c>
      <c r="M312" s="127">
        <v>572749.33000000007</v>
      </c>
      <c r="N312" s="127">
        <v>1094229.7319999998</v>
      </c>
      <c r="O312" s="127">
        <v>572749.33000000007</v>
      </c>
      <c r="P312" s="26">
        <f t="shared" si="30"/>
        <v>687221.39015200001</v>
      </c>
      <c r="Q312" s="128">
        <v>7</v>
      </c>
      <c r="R312" s="26">
        <f>+O312</f>
        <v>572749.33000000007</v>
      </c>
      <c r="S312" s="15">
        <f t="shared" si="25"/>
        <v>228944.12030399987</v>
      </c>
    </row>
    <row r="313" spans="1:19" x14ac:dyDescent="0.25">
      <c r="A313" s="18">
        <v>312</v>
      </c>
      <c r="B313" s="39">
        <v>393306</v>
      </c>
      <c r="C313" s="29" t="s">
        <v>337</v>
      </c>
      <c r="D313" s="30" t="s">
        <v>14</v>
      </c>
      <c r="E313" s="8" t="s">
        <v>9</v>
      </c>
      <c r="F313" s="20" t="s">
        <v>9</v>
      </c>
      <c r="G313" s="9" t="s">
        <v>9</v>
      </c>
      <c r="H313" s="9" t="s">
        <v>9</v>
      </c>
      <c r="I313" s="9" t="s">
        <v>9</v>
      </c>
      <c r="J313" s="9" t="s">
        <v>9</v>
      </c>
      <c r="K313" s="9" t="s">
        <v>9</v>
      </c>
      <c r="L313" s="125" t="s">
        <v>9</v>
      </c>
      <c r="M313" s="127" t="s">
        <v>1295</v>
      </c>
      <c r="N313" s="127" t="s">
        <v>378</v>
      </c>
      <c r="O313" s="127" t="s">
        <v>378</v>
      </c>
      <c r="P313" s="26" t="s">
        <v>378</v>
      </c>
      <c r="Q313" s="128">
        <v>1</v>
      </c>
      <c r="R313" s="26" t="str">
        <f>+P313</f>
        <v>ISS 2001+90%</v>
      </c>
      <c r="S313" s="15" t="e">
        <f t="shared" si="25"/>
        <v>#VALUE!</v>
      </c>
    </row>
    <row r="314" spans="1:19" x14ac:dyDescent="0.25">
      <c r="A314" s="18">
        <v>313</v>
      </c>
      <c r="B314" s="31">
        <v>393307</v>
      </c>
      <c r="C314" s="32" t="s">
        <v>50</v>
      </c>
      <c r="D314" s="30" t="s">
        <v>14</v>
      </c>
      <c r="E314" s="8" t="s">
        <v>9</v>
      </c>
      <c r="F314" s="20" t="s">
        <v>9</v>
      </c>
      <c r="G314" s="9" t="s">
        <v>9</v>
      </c>
      <c r="H314" s="9">
        <v>672875</v>
      </c>
      <c r="I314" s="9">
        <v>743965.5895</v>
      </c>
      <c r="J314" s="9">
        <v>1337106</v>
      </c>
      <c r="K314" s="9">
        <v>1405298.406</v>
      </c>
      <c r="L314" s="125">
        <v>1074631.9977500001</v>
      </c>
      <c r="M314" s="127">
        <v>836884.32000000007</v>
      </c>
      <c r="N314" s="127">
        <v>1405298.406</v>
      </c>
      <c r="O314" s="127">
        <v>836884.32000000007</v>
      </c>
      <c r="P314" s="26">
        <f>+AVERAGE(L314,O314)</f>
        <v>955758.15887500008</v>
      </c>
      <c r="Q314" s="128">
        <v>7</v>
      </c>
      <c r="R314" s="26">
        <f>+O314</f>
        <v>836884.32000000007</v>
      </c>
      <c r="S314" s="15">
        <f t="shared" si="25"/>
        <v>237747.67775000003</v>
      </c>
    </row>
    <row r="315" spans="1:19" x14ac:dyDescent="0.25">
      <c r="A315" s="18">
        <v>314</v>
      </c>
      <c r="B315" s="31">
        <v>393601</v>
      </c>
      <c r="C315" s="32" t="s">
        <v>51</v>
      </c>
      <c r="D315" s="30" t="s">
        <v>14</v>
      </c>
      <c r="E315" s="8" t="s">
        <v>9</v>
      </c>
      <c r="F315" s="20" t="s">
        <v>9</v>
      </c>
      <c r="G315" s="9" t="s">
        <v>9</v>
      </c>
      <c r="H315" s="9">
        <v>750102</v>
      </c>
      <c r="I315" s="9">
        <v>829351.77650399995</v>
      </c>
      <c r="J315" s="9" t="s">
        <v>9</v>
      </c>
      <c r="K315" s="9" t="s">
        <v>9</v>
      </c>
      <c r="L315" s="125">
        <v>829351.77650399995</v>
      </c>
      <c r="M315" s="127">
        <v>932935.26000000013</v>
      </c>
      <c r="N315" s="127" t="s">
        <v>1295</v>
      </c>
      <c r="O315" s="127">
        <v>932935.26000000013</v>
      </c>
      <c r="P315" s="26">
        <f>+AVERAGE(L315,O315)</f>
        <v>881143.51825199998</v>
      </c>
      <c r="Q315" s="128">
        <v>5</v>
      </c>
      <c r="R315" s="26">
        <f>+P315</f>
        <v>881143.51825199998</v>
      </c>
      <c r="S315" s="134">
        <f t="shared" si="25"/>
        <v>-103583.48349600018</v>
      </c>
    </row>
    <row r="316" spans="1:19" x14ac:dyDescent="0.25">
      <c r="A316" s="18">
        <v>315</v>
      </c>
      <c r="B316" s="31">
        <v>393701</v>
      </c>
      <c r="C316" s="32" t="s">
        <v>52</v>
      </c>
      <c r="D316" s="30" t="s">
        <v>14</v>
      </c>
      <c r="E316" s="8" t="s">
        <v>9</v>
      </c>
      <c r="F316" s="20" t="s">
        <v>9</v>
      </c>
      <c r="G316" s="9" t="s">
        <v>9</v>
      </c>
      <c r="H316" s="9">
        <v>750102</v>
      </c>
      <c r="I316" s="9">
        <v>829351.77650399995</v>
      </c>
      <c r="J316" s="9" t="s">
        <v>9</v>
      </c>
      <c r="K316" s="9" t="s">
        <v>9</v>
      </c>
      <c r="L316" s="125">
        <v>829351.77650399995</v>
      </c>
      <c r="M316" s="127">
        <v>932935.26000000013</v>
      </c>
      <c r="N316" s="127" t="s">
        <v>1295</v>
      </c>
      <c r="O316" s="127">
        <v>932935.26000000013</v>
      </c>
      <c r="P316" s="26">
        <f>+AVERAGE(L316,O316)</f>
        <v>881143.51825199998</v>
      </c>
      <c r="Q316" s="128">
        <v>5</v>
      </c>
      <c r="R316" s="26">
        <f>+P316</f>
        <v>881143.51825199998</v>
      </c>
      <c r="S316" s="134">
        <f t="shared" si="25"/>
        <v>-103583.48349600018</v>
      </c>
    </row>
    <row r="317" spans="1:19" x14ac:dyDescent="0.25">
      <c r="A317" s="18">
        <v>316</v>
      </c>
      <c r="B317" s="31">
        <v>393804</v>
      </c>
      <c r="C317" s="32" t="s">
        <v>642</v>
      </c>
      <c r="D317" s="30" t="s">
        <v>14</v>
      </c>
      <c r="E317" s="8" t="s">
        <v>9</v>
      </c>
      <c r="F317" s="20" t="s">
        <v>9</v>
      </c>
      <c r="G317" s="9" t="s">
        <v>9</v>
      </c>
      <c r="H317" s="9">
        <v>912299</v>
      </c>
      <c r="I317" s="9">
        <v>1008685.213948</v>
      </c>
      <c r="J317" s="9">
        <v>1337106</v>
      </c>
      <c r="K317" s="9">
        <v>1405298.406</v>
      </c>
      <c r="L317" s="125">
        <v>1206991.8099739999</v>
      </c>
      <c r="M317" s="127">
        <v>1134666.6900000002</v>
      </c>
      <c r="N317" s="127">
        <v>1405298.406</v>
      </c>
      <c r="O317" s="127">
        <v>1134666.6900000002</v>
      </c>
      <c r="P317" s="26">
        <f>+AVERAGE(L317,O317)</f>
        <v>1170829.2499870001</v>
      </c>
      <c r="Q317" s="128">
        <v>7</v>
      </c>
      <c r="R317" s="26">
        <f>+O317</f>
        <v>1134666.6900000002</v>
      </c>
      <c r="S317" s="15">
        <f t="shared" si="25"/>
        <v>72325.119973999681</v>
      </c>
    </row>
    <row r="318" spans="1:19" ht="22.5" x14ac:dyDescent="0.25">
      <c r="A318" s="18">
        <v>317</v>
      </c>
      <c r="B318" s="39">
        <v>393805</v>
      </c>
      <c r="C318" s="29" t="s">
        <v>338</v>
      </c>
      <c r="D318" s="30" t="s">
        <v>14</v>
      </c>
      <c r="E318" s="8" t="s">
        <v>9</v>
      </c>
      <c r="F318" s="20" t="s">
        <v>9</v>
      </c>
      <c r="G318" s="9" t="s">
        <v>9</v>
      </c>
      <c r="H318" s="9" t="s">
        <v>9</v>
      </c>
      <c r="I318" s="9" t="s">
        <v>9</v>
      </c>
      <c r="J318" s="9" t="s">
        <v>9</v>
      </c>
      <c r="K318" s="9" t="s">
        <v>9</v>
      </c>
      <c r="L318" s="125" t="s">
        <v>9</v>
      </c>
      <c r="M318" s="127" t="s">
        <v>1295</v>
      </c>
      <c r="N318" s="127" t="s">
        <v>378</v>
      </c>
      <c r="O318" s="127" t="s">
        <v>378</v>
      </c>
      <c r="P318" s="26" t="s">
        <v>378</v>
      </c>
      <c r="Q318" s="128">
        <v>1</v>
      </c>
      <c r="R318" s="26" t="str">
        <f>+P318</f>
        <v>ISS 2001+90%</v>
      </c>
      <c r="S318" s="15" t="e">
        <f t="shared" si="25"/>
        <v>#VALUE!</v>
      </c>
    </row>
    <row r="319" spans="1:19" x14ac:dyDescent="0.25">
      <c r="A319" s="18">
        <v>318</v>
      </c>
      <c r="B319" s="36">
        <v>393806</v>
      </c>
      <c r="C319" s="32" t="s">
        <v>643</v>
      </c>
      <c r="D319" s="30" t="s">
        <v>14</v>
      </c>
      <c r="E319" s="8" t="s">
        <v>9</v>
      </c>
      <c r="F319" s="20" t="s">
        <v>9</v>
      </c>
      <c r="G319" s="9" t="s">
        <v>9</v>
      </c>
      <c r="H319" s="9">
        <v>840356</v>
      </c>
      <c r="I319" s="9">
        <v>929141.29211199994</v>
      </c>
      <c r="J319" s="9">
        <v>1337106</v>
      </c>
      <c r="K319" s="9">
        <v>1405298.406</v>
      </c>
      <c r="L319" s="125">
        <v>1167219.8490559999</v>
      </c>
      <c r="M319" s="127">
        <v>1045188.3000000002</v>
      </c>
      <c r="N319" s="127">
        <v>1405298.406</v>
      </c>
      <c r="O319" s="127">
        <v>1045188.3000000002</v>
      </c>
      <c r="P319" s="26">
        <f>+AVERAGE(L319,O319)</f>
        <v>1106204.0745280001</v>
      </c>
      <c r="Q319" s="128">
        <v>7</v>
      </c>
      <c r="R319" s="26">
        <f>+O319</f>
        <v>1045188.3000000002</v>
      </c>
      <c r="S319" s="15">
        <f t="shared" si="25"/>
        <v>122031.54905599973</v>
      </c>
    </row>
    <row r="320" spans="1:19" ht="22.5" x14ac:dyDescent="0.25">
      <c r="A320" s="18">
        <v>319</v>
      </c>
      <c r="B320" s="39">
        <v>393807</v>
      </c>
      <c r="C320" s="29" t="s">
        <v>644</v>
      </c>
      <c r="D320" s="30" t="s">
        <v>14</v>
      </c>
      <c r="E320" s="8" t="s">
        <v>9</v>
      </c>
      <c r="F320" s="20" t="s">
        <v>9</v>
      </c>
      <c r="G320" s="9" t="s">
        <v>9</v>
      </c>
      <c r="H320" s="9" t="s">
        <v>9</v>
      </c>
      <c r="I320" s="9" t="s">
        <v>9</v>
      </c>
      <c r="J320" s="9" t="s">
        <v>9</v>
      </c>
      <c r="K320" s="9" t="s">
        <v>9</v>
      </c>
      <c r="L320" s="125" t="s">
        <v>9</v>
      </c>
      <c r="M320" s="127" t="s">
        <v>1295</v>
      </c>
      <c r="N320" s="127" t="s">
        <v>378</v>
      </c>
      <c r="O320" s="127" t="s">
        <v>378</v>
      </c>
      <c r="P320" s="26" t="s">
        <v>378</v>
      </c>
      <c r="Q320" s="128">
        <v>1</v>
      </c>
      <c r="R320" s="26" t="str">
        <f>+P320</f>
        <v>ISS 2001+90%</v>
      </c>
      <c r="S320" s="15" t="e">
        <f t="shared" si="25"/>
        <v>#VALUE!</v>
      </c>
    </row>
    <row r="321" spans="1:38" x14ac:dyDescent="0.25">
      <c r="A321" s="18">
        <v>320</v>
      </c>
      <c r="B321" s="31">
        <v>393904</v>
      </c>
      <c r="C321" s="32" t="s">
        <v>645</v>
      </c>
      <c r="D321" s="30" t="s">
        <v>14</v>
      </c>
      <c r="E321" s="8" t="s">
        <v>9</v>
      </c>
      <c r="F321" s="9" t="s">
        <v>9</v>
      </c>
      <c r="G321" s="9" t="s">
        <v>9</v>
      </c>
      <c r="H321" s="9">
        <v>912299</v>
      </c>
      <c r="I321" s="9">
        <v>1008685.213948</v>
      </c>
      <c r="J321" s="9">
        <v>1337106</v>
      </c>
      <c r="K321" s="9">
        <v>1405298.406</v>
      </c>
      <c r="L321" s="125">
        <v>1206991.8099739999</v>
      </c>
      <c r="M321" s="127">
        <v>1134666.6900000002</v>
      </c>
      <c r="N321" s="127">
        <v>1405298.406</v>
      </c>
      <c r="O321" s="127">
        <v>1134666.6900000002</v>
      </c>
      <c r="P321" s="26">
        <f>+AVERAGE(L321,O321)</f>
        <v>1170829.2499870001</v>
      </c>
      <c r="Q321" s="128">
        <v>7</v>
      </c>
      <c r="R321" s="26">
        <f>+O321</f>
        <v>1134666.6900000002</v>
      </c>
      <c r="S321" s="15">
        <f t="shared" si="25"/>
        <v>72325.119973999681</v>
      </c>
    </row>
    <row r="322" spans="1:38" s="11" customFormat="1" ht="22.5" x14ac:dyDescent="0.25">
      <c r="A322" s="18">
        <v>321</v>
      </c>
      <c r="B322" s="39">
        <v>393905</v>
      </c>
      <c r="C322" s="29" t="s">
        <v>339</v>
      </c>
      <c r="D322" s="30" t="s">
        <v>14</v>
      </c>
      <c r="E322" s="8" t="s">
        <v>9</v>
      </c>
      <c r="F322" s="9" t="s">
        <v>9</v>
      </c>
      <c r="G322" s="9" t="s">
        <v>9</v>
      </c>
      <c r="H322" s="9" t="s">
        <v>9</v>
      </c>
      <c r="I322" s="9" t="s">
        <v>9</v>
      </c>
      <c r="J322" s="9" t="s">
        <v>9</v>
      </c>
      <c r="K322" s="9" t="s">
        <v>9</v>
      </c>
      <c r="L322" s="125" t="s">
        <v>9</v>
      </c>
      <c r="M322" s="127" t="s">
        <v>1295</v>
      </c>
      <c r="N322" s="127" t="s">
        <v>378</v>
      </c>
      <c r="O322" s="127" t="s">
        <v>378</v>
      </c>
      <c r="P322" s="26" t="s">
        <v>378</v>
      </c>
      <c r="Q322" s="128">
        <v>1</v>
      </c>
      <c r="R322" s="26" t="str">
        <f>+P322</f>
        <v>ISS 2001+90%</v>
      </c>
      <c r="S322" s="15" t="e">
        <f t="shared" ref="S322:S385" si="32">+L322-O322</f>
        <v>#VALUE!</v>
      </c>
      <c r="T322" s="7"/>
      <c r="U322" s="7"/>
      <c r="V322" s="7"/>
      <c r="W322" s="7"/>
      <c r="X322" s="7"/>
      <c r="Y322" s="7"/>
      <c r="Z322" s="7"/>
      <c r="AA322" s="7"/>
      <c r="AB322" s="7"/>
      <c r="AC322" s="7"/>
      <c r="AD322" s="7"/>
      <c r="AE322" s="7"/>
      <c r="AF322" s="7"/>
      <c r="AG322" s="7"/>
      <c r="AH322" s="7"/>
      <c r="AI322" s="7"/>
      <c r="AJ322" s="7"/>
      <c r="AK322" s="7"/>
      <c r="AL322" s="7"/>
    </row>
    <row r="323" spans="1:38" s="11" customFormat="1" x14ac:dyDescent="0.25">
      <c r="A323" s="18">
        <v>322</v>
      </c>
      <c r="B323" s="31">
        <v>393906</v>
      </c>
      <c r="C323" s="32" t="s">
        <v>646</v>
      </c>
      <c r="D323" s="30" t="s">
        <v>14</v>
      </c>
      <c r="E323" s="8" t="s">
        <v>9</v>
      </c>
      <c r="F323" s="9" t="s">
        <v>9</v>
      </c>
      <c r="G323" s="9" t="s">
        <v>9</v>
      </c>
      <c r="H323" s="9">
        <v>840356</v>
      </c>
      <c r="I323" s="9">
        <v>929141.29211199994</v>
      </c>
      <c r="J323" s="9">
        <v>1337106</v>
      </c>
      <c r="K323" s="9">
        <v>1405298.406</v>
      </c>
      <c r="L323" s="125">
        <v>1167219.8490559999</v>
      </c>
      <c r="M323" s="127">
        <v>1045188.3000000002</v>
      </c>
      <c r="N323" s="127">
        <v>1405298.406</v>
      </c>
      <c r="O323" s="127">
        <v>1045188.3000000002</v>
      </c>
      <c r="P323" s="26">
        <f>+AVERAGE(L323,O323)</f>
        <v>1106204.0745280001</v>
      </c>
      <c r="Q323" s="128">
        <v>7</v>
      </c>
      <c r="R323" s="26">
        <f>+O323</f>
        <v>1045188.3000000002</v>
      </c>
      <c r="S323" s="15">
        <f t="shared" si="32"/>
        <v>122031.54905599973</v>
      </c>
      <c r="T323" s="7"/>
      <c r="U323" s="7"/>
      <c r="V323" s="7"/>
      <c r="W323" s="7"/>
      <c r="X323" s="7"/>
      <c r="Y323" s="7"/>
      <c r="Z323" s="7"/>
      <c r="AA323" s="7"/>
      <c r="AB323" s="7"/>
      <c r="AC323" s="7"/>
      <c r="AD323" s="7"/>
      <c r="AE323" s="7"/>
      <c r="AF323" s="7"/>
      <c r="AG323" s="7"/>
      <c r="AH323" s="7"/>
      <c r="AI323" s="7"/>
      <c r="AJ323" s="7"/>
      <c r="AK323" s="7"/>
      <c r="AL323" s="7"/>
    </row>
    <row r="324" spans="1:38" ht="22.5" x14ac:dyDescent="0.25">
      <c r="A324" s="18">
        <v>323</v>
      </c>
      <c r="B324" s="40">
        <v>393907</v>
      </c>
      <c r="C324" s="29" t="s">
        <v>340</v>
      </c>
      <c r="D324" s="30" t="s">
        <v>14</v>
      </c>
      <c r="E324" s="8" t="s">
        <v>9</v>
      </c>
      <c r="F324" s="9" t="s">
        <v>9</v>
      </c>
      <c r="G324" s="9" t="s">
        <v>9</v>
      </c>
      <c r="H324" s="9" t="s">
        <v>9</v>
      </c>
      <c r="I324" s="9" t="s">
        <v>9</v>
      </c>
      <c r="J324" s="9" t="s">
        <v>9</v>
      </c>
      <c r="K324" s="9" t="s">
        <v>9</v>
      </c>
      <c r="L324" s="125" t="s">
        <v>9</v>
      </c>
      <c r="M324" s="127" t="s">
        <v>1295</v>
      </c>
      <c r="N324" s="127" t="s">
        <v>378</v>
      </c>
      <c r="O324" s="127" t="s">
        <v>378</v>
      </c>
      <c r="P324" s="26" t="s">
        <v>378</v>
      </c>
      <c r="Q324" s="128">
        <v>1</v>
      </c>
      <c r="R324" s="26" t="str">
        <f>+P324</f>
        <v>ISS 2001+90%</v>
      </c>
      <c r="S324" s="15" t="e">
        <f t="shared" si="32"/>
        <v>#VALUE!</v>
      </c>
    </row>
    <row r="325" spans="1:38" ht="101.25" x14ac:dyDescent="0.25">
      <c r="A325" s="18">
        <v>324</v>
      </c>
      <c r="B325" s="31">
        <v>394101</v>
      </c>
      <c r="C325" s="32" t="s">
        <v>647</v>
      </c>
      <c r="D325" s="48" t="s">
        <v>1323</v>
      </c>
      <c r="E325" s="8" t="s">
        <v>9</v>
      </c>
      <c r="F325" s="9" t="s">
        <v>9</v>
      </c>
      <c r="G325" s="9" t="s">
        <v>9</v>
      </c>
      <c r="H325" s="9">
        <v>672875</v>
      </c>
      <c r="I325" s="9">
        <v>743965.5895</v>
      </c>
      <c r="J325" s="9" t="s">
        <v>9</v>
      </c>
      <c r="K325" s="9" t="s">
        <v>9</v>
      </c>
      <c r="L325" s="125">
        <v>743965.5895</v>
      </c>
      <c r="M325" s="127">
        <v>836884.32000000007</v>
      </c>
      <c r="N325" s="127" t="s">
        <v>1295</v>
      </c>
      <c r="O325" s="127">
        <v>836884.32000000007</v>
      </c>
      <c r="P325" s="26">
        <f>+AVERAGE(L325,O325)</f>
        <v>790424.95475000003</v>
      </c>
      <c r="Q325" s="128">
        <v>5</v>
      </c>
      <c r="R325" s="26">
        <f>+P325</f>
        <v>790424.95475000003</v>
      </c>
      <c r="S325" s="134">
        <f t="shared" si="32"/>
        <v>-92918.730500000063</v>
      </c>
    </row>
    <row r="326" spans="1:38" ht="22.5" x14ac:dyDescent="0.25">
      <c r="A326" s="18">
        <v>325</v>
      </c>
      <c r="B326" s="40">
        <v>394201</v>
      </c>
      <c r="C326" s="29" t="s">
        <v>341</v>
      </c>
      <c r="D326" s="30" t="s">
        <v>14</v>
      </c>
      <c r="E326" s="8" t="s">
        <v>9</v>
      </c>
      <c r="F326" s="9" t="s">
        <v>9</v>
      </c>
      <c r="G326" s="9" t="s">
        <v>9</v>
      </c>
      <c r="H326" s="9">
        <v>672875</v>
      </c>
      <c r="I326" s="9">
        <v>743965.5895</v>
      </c>
      <c r="J326" s="9" t="s">
        <v>9</v>
      </c>
      <c r="K326" s="9" t="s">
        <v>9</v>
      </c>
      <c r="L326" s="125">
        <v>743965.5895</v>
      </c>
      <c r="M326" s="127" t="s">
        <v>1295</v>
      </c>
      <c r="N326" s="127" t="s">
        <v>378</v>
      </c>
      <c r="O326" s="127" t="s">
        <v>378</v>
      </c>
      <c r="P326" s="26">
        <f>+AVERAGE(L326,O326)</f>
        <v>743965.5895</v>
      </c>
      <c r="Q326" s="128">
        <v>4</v>
      </c>
      <c r="R326" s="26">
        <f>+P326</f>
        <v>743965.5895</v>
      </c>
      <c r="S326" s="15" t="e">
        <f t="shared" si="32"/>
        <v>#VALUE!</v>
      </c>
    </row>
    <row r="327" spans="1:38" ht="22.5" x14ac:dyDescent="0.25">
      <c r="A327" s="18">
        <v>326</v>
      </c>
      <c r="B327" s="31">
        <v>394301</v>
      </c>
      <c r="C327" s="32" t="s">
        <v>342</v>
      </c>
      <c r="D327" s="30" t="s">
        <v>14</v>
      </c>
      <c r="E327" s="8" t="s">
        <v>9</v>
      </c>
      <c r="F327" s="20" t="s">
        <v>9</v>
      </c>
      <c r="G327" s="9" t="s">
        <v>9</v>
      </c>
      <c r="H327" s="9">
        <v>1017390</v>
      </c>
      <c r="I327" s="9">
        <v>1124879.28828</v>
      </c>
      <c r="J327" s="9" t="s">
        <v>9</v>
      </c>
      <c r="K327" s="9" t="s">
        <v>9</v>
      </c>
      <c r="L327" s="125">
        <v>1124879.28828</v>
      </c>
      <c r="M327" s="127">
        <v>1265373.82</v>
      </c>
      <c r="N327" s="127" t="s">
        <v>1295</v>
      </c>
      <c r="O327" s="127">
        <v>1265373.82</v>
      </c>
      <c r="P327" s="26">
        <f>+AVERAGE(L327,O327)</f>
        <v>1195126.5541400001</v>
      </c>
      <c r="Q327" s="128">
        <v>5</v>
      </c>
      <c r="R327" s="26">
        <f>+P327</f>
        <v>1195126.5541400001</v>
      </c>
      <c r="S327" s="134">
        <f t="shared" si="32"/>
        <v>-140494.53172000009</v>
      </c>
    </row>
    <row r="328" spans="1:38" ht="225" x14ac:dyDescent="0.25">
      <c r="A328" s="18">
        <v>327</v>
      </c>
      <c r="B328" s="38">
        <v>395001</v>
      </c>
      <c r="C328" s="35" t="s">
        <v>648</v>
      </c>
      <c r="D328" s="33" t="s">
        <v>649</v>
      </c>
      <c r="E328" s="8" t="s">
        <v>9</v>
      </c>
      <c r="F328" s="9" t="s">
        <v>9</v>
      </c>
      <c r="G328" s="9" t="s">
        <v>9</v>
      </c>
      <c r="H328" s="9">
        <v>18475800</v>
      </c>
      <c r="I328" s="9">
        <v>20427805.2216</v>
      </c>
      <c r="J328" s="9">
        <v>21247170</v>
      </c>
      <c r="K328" s="9">
        <v>22330775.669999998</v>
      </c>
      <c r="L328" s="125">
        <v>21379290.445799999</v>
      </c>
      <c r="M328" s="127">
        <v>21548000</v>
      </c>
      <c r="N328" s="127">
        <v>22330775.669999998</v>
      </c>
      <c r="O328" s="127">
        <v>21548000</v>
      </c>
      <c r="P328" s="26">
        <f>+AVERAGE(L328,O328)</f>
        <v>21463645.222899999</v>
      </c>
      <c r="Q328" s="128">
        <v>6</v>
      </c>
      <c r="R328" s="26">
        <f>+O328</f>
        <v>21548000</v>
      </c>
      <c r="S328" s="134">
        <f t="shared" si="32"/>
        <v>-168709.55420000106</v>
      </c>
    </row>
    <row r="329" spans="1:38" ht="22.5" x14ac:dyDescent="0.25">
      <c r="A329" s="18">
        <v>328</v>
      </c>
      <c r="B329" s="39">
        <v>395010</v>
      </c>
      <c r="C329" s="29" t="s">
        <v>343</v>
      </c>
      <c r="D329" s="30" t="s">
        <v>14</v>
      </c>
      <c r="E329" s="8" t="s">
        <v>9</v>
      </c>
      <c r="F329" s="9" t="s">
        <v>9</v>
      </c>
      <c r="G329" s="9" t="s">
        <v>9</v>
      </c>
      <c r="H329" s="9" t="s">
        <v>9</v>
      </c>
      <c r="I329" s="9" t="s">
        <v>9</v>
      </c>
      <c r="J329" s="9" t="s">
        <v>9</v>
      </c>
      <c r="K329" s="9" t="s">
        <v>9</v>
      </c>
      <c r="L329" s="125" t="s">
        <v>9</v>
      </c>
      <c r="M329" s="127" t="s">
        <v>1295</v>
      </c>
      <c r="N329" s="127" t="s">
        <v>378</v>
      </c>
      <c r="O329" s="127" t="s">
        <v>378</v>
      </c>
      <c r="P329" s="26" t="s">
        <v>378</v>
      </c>
      <c r="Q329" s="128">
        <v>1</v>
      </c>
      <c r="R329" s="26" t="str">
        <f>+P329</f>
        <v>ISS 2001+90%</v>
      </c>
      <c r="S329" s="15" t="e">
        <f t="shared" si="32"/>
        <v>#VALUE!</v>
      </c>
    </row>
    <row r="330" spans="1:38" ht="22.5" x14ac:dyDescent="0.25">
      <c r="A330" s="18">
        <v>329</v>
      </c>
      <c r="B330" s="36">
        <v>395018</v>
      </c>
      <c r="C330" s="32" t="s">
        <v>53</v>
      </c>
      <c r="D330" s="30" t="s">
        <v>14</v>
      </c>
      <c r="E330" s="8" t="s">
        <v>9</v>
      </c>
      <c r="F330" s="9" t="s">
        <v>9</v>
      </c>
      <c r="G330" s="9" t="s">
        <v>9</v>
      </c>
      <c r="H330" s="9">
        <v>2888382</v>
      </c>
      <c r="I330" s="9">
        <v>3193545.335064</v>
      </c>
      <c r="J330" s="9">
        <v>2732484</v>
      </c>
      <c r="K330" s="9">
        <v>2871840.6839999999</v>
      </c>
      <c r="L330" s="125">
        <v>2871840.6839999999</v>
      </c>
      <c r="M330" s="127">
        <v>3592409.0940000005</v>
      </c>
      <c r="N330" s="127">
        <v>2871840.6839999999</v>
      </c>
      <c r="O330" s="127">
        <v>3592409.0940000005</v>
      </c>
      <c r="P330" s="26">
        <f t="shared" ref="P330:P350" si="33">+AVERAGE(L330,O330)</f>
        <v>3232124.8890000004</v>
      </c>
      <c r="Q330" s="128">
        <v>6</v>
      </c>
      <c r="R330" s="26">
        <f>+O330</f>
        <v>3592409.0940000005</v>
      </c>
      <c r="S330" s="134">
        <f t="shared" si="32"/>
        <v>-720568.41000000061</v>
      </c>
    </row>
    <row r="331" spans="1:38" ht="213.75" x14ac:dyDescent="0.25">
      <c r="A331" s="18">
        <v>330</v>
      </c>
      <c r="B331" s="27">
        <v>395024</v>
      </c>
      <c r="C331" s="35" t="s">
        <v>650</v>
      </c>
      <c r="D331" s="33" t="s">
        <v>651</v>
      </c>
      <c r="E331" s="8" t="s">
        <v>9</v>
      </c>
      <c r="F331" s="9" t="s">
        <v>9</v>
      </c>
      <c r="G331" s="9" t="s">
        <v>9</v>
      </c>
      <c r="H331" s="9">
        <v>10449600</v>
      </c>
      <c r="I331" s="9">
        <v>11553621.1392</v>
      </c>
      <c r="J331" s="9">
        <v>12017040</v>
      </c>
      <c r="K331" s="9">
        <v>12629909.039999999</v>
      </c>
      <c r="L331" s="125">
        <v>12091765.089600001</v>
      </c>
      <c r="M331" s="127">
        <v>12187000</v>
      </c>
      <c r="N331" s="127">
        <v>12629909.039999999</v>
      </c>
      <c r="O331" s="127">
        <v>12187000</v>
      </c>
      <c r="P331" s="26">
        <f t="shared" si="33"/>
        <v>12139382.5448</v>
      </c>
      <c r="Q331" s="128">
        <v>6</v>
      </c>
      <c r="R331" s="26">
        <f>+O331</f>
        <v>12187000</v>
      </c>
      <c r="S331" s="134">
        <f t="shared" si="32"/>
        <v>-95234.91039999947</v>
      </c>
    </row>
    <row r="332" spans="1:38" ht="22.5" x14ac:dyDescent="0.25">
      <c r="A332" s="18">
        <v>331</v>
      </c>
      <c r="B332" s="40">
        <v>395027</v>
      </c>
      <c r="C332" s="29" t="s">
        <v>344</v>
      </c>
      <c r="D332" s="30" t="s">
        <v>14</v>
      </c>
      <c r="E332" s="8" t="s">
        <v>9</v>
      </c>
      <c r="F332" s="9" t="s">
        <v>9</v>
      </c>
      <c r="G332" s="9" t="s">
        <v>9</v>
      </c>
      <c r="H332" s="9">
        <v>2888382</v>
      </c>
      <c r="I332" s="9">
        <v>3193545.335064</v>
      </c>
      <c r="J332" s="9" t="s">
        <v>9</v>
      </c>
      <c r="K332" s="9" t="s">
        <v>9</v>
      </c>
      <c r="L332" s="125">
        <v>3193545.335064</v>
      </c>
      <c r="M332" s="127" t="s">
        <v>1295</v>
      </c>
      <c r="N332" s="127" t="s">
        <v>378</v>
      </c>
      <c r="O332" s="127" t="s">
        <v>378</v>
      </c>
      <c r="P332" s="26">
        <f t="shared" si="33"/>
        <v>3193545.335064</v>
      </c>
      <c r="Q332" s="128">
        <v>4</v>
      </c>
      <c r="R332" s="26">
        <f>+P332</f>
        <v>3193545.335064</v>
      </c>
      <c r="S332" s="15" t="e">
        <f t="shared" si="32"/>
        <v>#VALUE!</v>
      </c>
    </row>
    <row r="333" spans="1:38" ht="225" x14ac:dyDescent="0.25">
      <c r="A333" s="18">
        <v>332</v>
      </c>
      <c r="B333" s="27">
        <v>395030</v>
      </c>
      <c r="C333" s="35" t="s">
        <v>652</v>
      </c>
      <c r="D333" s="33" t="s">
        <v>653</v>
      </c>
      <c r="E333" s="8" t="s">
        <v>9</v>
      </c>
      <c r="F333" s="9">
        <v>10154500</v>
      </c>
      <c r="G333" s="9">
        <v>12269240.6861152</v>
      </c>
      <c r="H333" s="9">
        <v>9889600</v>
      </c>
      <c r="I333" s="9">
        <v>10934456.019200001</v>
      </c>
      <c r="J333" s="9">
        <v>11373040</v>
      </c>
      <c r="K333" s="9">
        <v>11953065.039999999</v>
      </c>
      <c r="L333" s="125">
        <v>11718920.581771733</v>
      </c>
      <c r="M333" s="127">
        <v>11534000</v>
      </c>
      <c r="N333" s="127">
        <v>11953065.039999999</v>
      </c>
      <c r="O333" s="127">
        <v>11534000</v>
      </c>
      <c r="P333" s="26">
        <f t="shared" si="33"/>
        <v>11626460.290885866</v>
      </c>
      <c r="Q333" s="128">
        <v>7</v>
      </c>
      <c r="R333" s="26">
        <f t="shared" ref="R333:R350" si="34">+O333</f>
        <v>11534000</v>
      </c>
      <c r="S333" s="15">
        <f t="shared" si="32"/>
        <v>184920.58177173324</v>
      </c>
    </row>
    <row r="334" spans="1:38" ht="225" x14ac:dyDescent="0.25">
      <c r="A334" s="18">
        <v>333</v>
      </c>
      <c r="B334" s="27">
        <v>395031</v>
      </c>
      <c r="C334" s="35" t="s">
        <v>654</v>
      </c>
      <c r="D334" s="33" t="s">
        <v>655</v>
      </c>
      <c r="E334" s="8" t="s">
        <v>9</v>
      </c>
      <c r="F334" s="9">
        <v>13202000</v>
      </c>
      <c r="G334" s="9">
        <v>15951402.3869312</v>
      </c>
      <c r="H334" s="9">
        <v>12168800</v>
      </c>
      <c r="I334" s="9">
        <v>13454458.057600001</v>
      </c>
      <c r="J334" s="9">
        <v>13994120</v>
      </c>
      <c r="K334" s="9">
        <v>14707820.119999999</v>
      </c>
      <c r="L334" s="125">
        <v>14704560.188177066</v>
      </c>
      <c r="M334" s="127">
        <v>14193000</v>
      </c>
      <c r="N334" s="127">
        <v>14707820.119999999</v>
      </c>
      <c r="O334" s="127">
        <v>14193000</v>
      </c>
      <c r="P334" s="26">
        <f t="shared" si="33"/>
        <v>14448780.094088532</v>
      </c>
      <c r="Q334" s="128">
        <v>7</v>
      </c>
      <c r="R334" s="26">
        <f t="shared" si="34"/>
        <v>14193000</v>
      </c>
      <c r="S334" s="15">
        <f t="shared" si="32"/>
        <v>511560.18817706592</v>
      </c>
    </row>
    <row r="335" spans="1:38" ht="225" x14ac:dyDescent="0.25">
      <c r="A335" s="18">
        <v>334</v>
      </c>
      <c r="B335" s="38">
        <v>395060</v>
      </c>
      <c r="C335" s="35" t="s">
        <v>656</v>
      </c>
      <c r="D335" s="33" t="s">
        <v>657</v>
      </c>
      <c r="E335" s="8" t="s">
        <v>9</v>
      </c>
      <c r="F335" s="9">
        <v>9131000</v>
      </c>
      <c r="G335" s="9">
        <v>11032590.1526336</v>
      </c>
      <c r="H335" s="9">
        <v>8892800</v>
      </c>
      <c r="I335" s="9">
        <v>9832342.1055999994</v>
      </c>
      <c r="J335" s="9">
        <v>10226720</v>
      </c>
      <c r="K335" s="9">
        <v>10748282.719999999</v>
      </c>
      <c r="L335" s="125">
        <v>10537738.326077865</v>
      </c>
      <c r="M335" s="127">
        <v>10371000</v>
      </c>
      <c r="N335" s="127">
        <v>10748282.719999999</v>
      </c>
      <c r="O335" s="127">
        <v>10371000</v>
      </c>
      <c r="P335" s="26">
        <f t="shared" si="33"/>
        <v>10454369.163038932</v>
      </c>
      <c r="Q335" s="128">
        <v>7</v>
      </c>
      <c r="R335" s="26">
        <f t="shared" si="34"/>
        <v>10371000</v>
      </c>
      <c r="S335" s="15">
        <f t="shared" si="32"/>
        <v>166738.32607786544</v>
      </c>
    </row>
    <row r="336" spans="1:38" ht="213.75" x14ac:dyDescent="0.25">
      <c r="A336" s="18">
        <v>335</v>
      </c>
      <c r="B336" s="27">
        <v>395061</v>
      </c>
      <c r="C336" s="35" t="s">
        <v>658</v>
      </c>
      <c r="D336" s="33" t="s">
        <v>659</v>
      </c>
      <c r="E336" s="8" t="s">
        <v>9</v>
      </c>
      <c r="F336" s="9">
        <v>7434750</v>
      </c>
      <c r="G336" s="9">
        <v>8983085.0550095998</v>
      </c>
      <c r="H336" s="9">
        <v>7240800</v>
      </c>
      <c r="I336" s="9">
        <v>8005805.0016000001</v>
      </c>
      <c r="J336" s="9">
        <v>8326920</v>
      </c>
      <c r="K336" s="9">
        <v>8751592.9199999999</v>
      </c>
      <c r="L336" s="125">
        <v>8580160.9922032002</v>
      </c>
      <c r="M336" s="127">
        <v>8445000</v>
      </c>
      <c r="N336" s="127">
        <v>8751592.9199999999</v>
      </c>
      <c r="O336" s="127">
        <v>8445000</v>
      </c>
      <c r="P336" s="26">
        <f t="shared" si="33"/>
        <v>8512580.4961015992</v>
      </c>
      <c r="Q336" s="128">
        <v>7</v>
      </c>
      <c r="R336" s="26">
        <f t="shared" si="34"/>
        <v>8445000</v>
      </c>
      <c r="S336" s="15">
        <f t="shared" si="32"/>
        <v>135160.99220320024</v>
      </c>
    </row>
    <row r="337" spans="1:19" ht="213.75" x14ac:dyDescent="0.25">
      <c r="A337" s="18">
        <v>336</v>
      </c>
      <c r="B337" s="27">
        <v>395062</v>
      </c>
      <c r="C337" s="35" t="s">
        <v>660</v>
      </c>
      <c r="D337" s="33" t="s">
        <v>659</v>
      </c>
      <c r="E337" s="8" t="s">
        <v>9</v>
      </c>
      <c r="F337" s="9" t="s">
        <v>9</v>
      </c>
      <c r="G337" s="9" t="s">
        <v>9</v>
      </c>
      <c r="H337" s="9">
        <v>7666400</v>
      </c>
      <c r="I337" s="9">
        <v>8476370.4928000011</v>
      </c>
      <c r="J337" s="9">
        <v>8816360</v>
      </c>
      <c r="K337" s="9">
        <v>9265994.3599999994</v>
      </c>
      <c r="L337" s="125">
        <v>8871182.4264000002</v>
      </c>
      <c r="M337" s="127">
        <v>8941000</v>
      </c>
      <c r="N337" s="127">
        <v>9265994.3599999994</v>
      </c>
      <c r="O337" s="127">
        <v>8941000</v>
      </c>
      <c r="P337" s="26">
        <f t="shared" si="33"/>
        <v>8906091.2131999992</v>
      </c>
      <c r="Q337" s="128">
        <v>6</v>
      </c>
      <c r="R337" s="26">
        <f t="shared" si="34"/>
        <v>8941000</v>
      </c>
      <c r="S337" s="134">
        <f t="shared" si="32"/>
        <v>-69817.573599999771</v>
      </c>
    </row>
    <row r="338" spans="1:19" ht="225" x14ac:dyDescent="0.25">
      <c r="A338" s="18">
        <v>337</v>
      </c>
      <c r="B338" s="38">
        <v>395063</v>
      </c>
      <c r="C338" s="35" t="s">
        <v>661</v>
      </c>
      <c r="D338" s="33" t="s">
        <v>662</v>
      </c>
      <c r="E338" s="8" t="s">
        <v>9</v>
      </c>
      <c r="F338" s="9" t="s">
        <v>9</v>
      </c>
      <c r="G338" s="9" t="s">
        <v>9</v>
      </c>
      <c r="H338" s="9">
        <v>10528000</v>
      </c>
      <c r="I338" s="9">
        <v>11640304.255999999</v>
      </c>
      <c r="J338" s="9">
        <v>12107200</v>
      </c>
      <c r="K338" s="9">
        <v>12724667.199999999</v>
      </c>
      <c r="L338" s="125">
        <v>12182485.728</v>
      </c>
      <c r="M338" s="127">
        <v>12279000</v>
      </c>
      <c r="N338" s="127">
        <v>12724667.199999999</v>
      </c>
      <c r="O338" s="127">
        <v>12279000</v>
      </c>
      <c r="P338" s="26">
        <f t="shared" si="33"/>
        <v>12230742.864</v>
      </c>
      <c r="Q338" s="128">
        <v>6</v>
      </c>
      <c r="R338" s="26">
        <f t="shared" si="34"/>
        <v>12279000</v>
      </c>
      <c r="S338" s="134">
        <f t="shared" si="32"/>
        <v>-96514.271999999881</v>
      </c>
    </row>
    <row r="339" spans="1:19" ht="270" x14ac:dyDescent="0.25">
      <c r="A339" s="18">
        <v>338</v>
      </c>
      <c r="B339" s="27">
        <v>395080</v>
      </c>
      <c r="C339" s="35" t="s">
        <v>663</v>
      </c>
      <c r="D339" s="33" t="s">
        <v>664</v>
      </c>
      <c r="E339" s="8" t="s">
        <v>9</v>
      </c>
      <c r="F339" s="9" t="s">
        <v>9</v>
      </c>
      <c r="G339" s="9" t="s">
        <v>9</v>
      </c>
      <c r="H339" s="9">
        <v>9889600</v>
      </c>
      <c r="I339" s="9">
        <v>10934456.019200001</v>
      </c>
      <c r="J339" s="9">
        <v>11373040</v>
      </c>
      <c r="K339" s="9">
        <v>11953065.039999999</v>
      </c>
      <c r="L339" s="125">
        <v>11443760.5296</v>
      </c>
      <c r="M339" s="127">
        <v>11534000</v>
      </c>
      <c r="N339" s="127">
        <v>11953065.039999999</v>
      </c>
      <c r="O339" s="127">
        <v>11534000</v>
      </c>
      <c r="P339" s="26">
        <f t="shared" si="33"/>
        <v>11488880.264800001</v>
      </c>
      <c r="Q339" s="128">
        <v>6</v>
      </c>
      <c r="R339" s="26">
        <f t="shared" si="34"/>
        <v>11534000</v>
      </c>
      <c r="S339" s="134">
        <f t="shared" si="32"/>
        <v>-90239.470399999991</v>
      </c>
    </row>
    <row r="340" spans="1:19" ht="281.25" x14ac:dyDescent="0.25">
      <c r="A340" s="18">
        <v>339</v>
      </c>
      <c r="B340" s="27">
        <v>395081</v>
      </c>
      <c r="C340" s="35" t="s">
        <v>665</v>
      </c>
      <c r="D340" s="33" t="s">
        <v>666</v>
      </c>
      <c r="E340" s="8" t="s">
        <v>9</v>
      </c>
      <c r="F340" s="9" t="s">
        <v>9</v>
      </c>
      <c r="G340" s="9" t="s">
        <v>9</v>
      </c>
      <c r="H340" s="9">
        <v>12168800</v>
      </c>
      <c r="I340" s="9">
        <v>13454458.057600001</v>
      </c>
      <c r="J340" s="9">
        <v>13994120</v>
      </c>
      <c r="K340" s="9">
        <v>14707820.119999999</v>
      </c>
      <c r="L340" s="125">
        <v>14081139.0888</v>
      </c>
      <c r="M340" s="127">
        <v>14193000</v>
      </c>
      <c r="N340" s="127">
        <v>14707820.119999999</v>
      </c>
      <c r="O340" s="127">
        <v>14193000</v>
      </c>
      <c r="P340" s="26">
        <f t="shared" si="33"/>
        <v>14137069.544399999</v>
      </c>
      <c r="Q340" s="128">
        <v>6</v>
      </c>
      <c r="R340" s="26">
        <f t="shared" si="34"/>
        <v>14193000</v>
      </c>
      <c r="S340" s="134">
        <f t="shared" si="32"/>
        <v>-111860.91119999997</v>
      </c>
    </row>
    <row r="341" spans="1:19" ht="101.25" x14ac:dyDescent="0.25">
      <c r="A341" s="18">
        <v>340</v>
      </c>
      <c r="B341" s="31">
        <v>395205</v>
      </c>
      <c r="C341" s="32" t="s">
        <v>667</v>
      </c>
      <c r="D341" s="33" t="s">
        <v>384</v>
      </c>
      <c r="E341" s="8" t="s">
        <v>9</v>
      </c>
      <c r="F341" s="9" t="s">
        <v>9</v>
      </c>
      <c r="G341" s="9" t="s">
        <v>9</v>
      </c>
      <c r="H341" s="9">
        <v>10858300</v>
      </c>
      <c r="I341" s="9">
        <v>12005501.111599999</v>
      </c>
      <c r="J341" s="9">
        <v>15000000</v>
      </c>
      <c r="K341" s="9">
        <v>15764999.999999998</v>
      </c>
      <c r="L341" s="125">
        <v>13885250.555799998</v>
      </c>
      <c r="M341" s="127">
        <v>12664000</v>
      </c>
      <c r="N341" s="127">
        <v>15764999.999999998</v>
      </c>
      <c r="O341" s="127">
        <v>12664000</v>
      </c>
      <c r="P341" s="26">
        <f t="shared" si="33"/>
        <v>13274625.277899999</v>
      </c>
      <c r="Q341" s="128">
        <v>7</v>
      </c>
      <c r="R341" s="26">
        <f t="shared" si="34"/>
        <v>12664000</v>
      </c>
      <c r="S341" s="15">
        <f t="shared" si="32"/>
        <v>1221250.5557999983</v>
      </c>
    </row>
    <row r="342" spans="1:19" ht="22.5" x14ac:dyDescent="0.25">
      <c r="A342" s="18">
        <v>341</v>
      </c>
      <c r="B342" s="31">
        <v>395213</v>
      </c>
      <c r="C342" s="32" t="s">
        <v>668</v>
      </c>
      <c r="D342" s="39" t="s">
        <v>14</v>
      </c>
      <c r="E342" s="8" t="s">
        <v>9</v>
      </c>
      <c r="F342" s="9" t="s">
        <v>9</v>
      </c>
      <c r="G342" s="9" t="s">
        <v>9</v>
      </c>
      <c r="H342" s="9">
        <v>6578702</v>
      </c>
      <c r="I342" s="9">
        <v>7273755.0237039998</v>
      </c>
      <c r="J342" s="9">
        <v>7281645</v>
      </c>
      <c r="K342" s="9">
        <v>7653008.8949999996</v>
      </c>
      <c r="L342" s="125">
        <v>7463381.9593519997</v>
      </c>
      <c r="M342" s="127">
        <v>8182225.5780000007</v>
      </c>
      <c r="N342" s="127">
        <v>7653008.8949999996</v>
      </c>
      <c r="O342" s="127">
        <v>8182225.5780000007</v>
      </c>
      <c r="P342" s="26">
        <f t="shared" si="33"/>
        <v>7822803.7686759997</v>
      </c>
      <c r="Q342" s="128">
        <v>6</v>
      </c>
      <c r="R342" s="26">
        <f t="shared" si="34"/>
        <v>8182225.5780000007</v>
      </c>
      <c r="S342" s="134">
        <f t="shared" si="32"/>
        <v>-718843.61864800099</v>
      </c>
    </row>
    <row r="343" spans="1:19" x14ac:dyDescent="0.25">
      <c r="A343" s="18">
        <v>342</v>
      </c>
      <c r="B343" s="31">
        <v>395214</v>
      </c>
      <c r="C343" s="32" t="s">
        <v>669</v>
      </c>
      <c r="D343" s="39" t="s">
        <v>14</v>
      </c>
      <c r="E343" s="8" t="s">
        <v>9</v>
      </c>
      <c r="F343" s="9" t="s">
        <v>9</v>
      </c>
      <c r="G343" s="9" t="s">
        <v>9</v>
      </c>
      <c r="H343" s="9">
        <v>6578702</v>
      </c>
      <c r="I343" s="9">
        <v>7273755.0237039998</v>
      </c>
      <c r="J343" s="9">
        <v>1500000</v>
      </c>
      <c r="K343" s="9">
        <v>1576500</v>
      </c>
      <c r="L343" s="125">
        <v>1576500</v>
      </c>
      <c r="M343" s="127">
        <v>8182225.5780000007</v>
      </c>
      <c r="N343" s="127">
        <v>1576500</v>
      </c>
      <c r="O343" s="127">
        <v>8182225.5780000007</v>
      </c>
      <c r="P343" s="26">
        <f t="shared" si="33"/>
        <v>4879362.7890000008</v>
      </c>
      <c r="Q343" s="128">
        <v>6</v>
      </c>
      <c r="R343" s="26">
        <f t="shared" si="34"/>
        <v>8182225.5780000007</v>
      </c>
      <c r="S343" s="134">
        <f t="shared" si="32"/>
        <v>-6605725.5780000007</v>
      </c>
    </row>
    <row r="344" spans="1:19" ht="22.5" x14ac:dyDescent="0.25">
      <c r="A344" s="18">
        <v>343</v>
      </c>
      <c r="B344" s="31">
        <v>395216</v>
      </c>
      <c r="C344" s="32" t="s">
        <v>670</v>
      </c>
      <c r="D344" s="39" t="s">
        <v>14</v>
      </c>
      <c r="E344" s="8" t="s">
        <v>9</v>
      </c>
      <c r="F344" s="9" t="s">
        <v>9</v>
      </c>
      <c r="G344" s="9" t="s">
        <v>9</v>
      </c>
      <c r="H344" s="9">
        <v>6578702</v>
      </c>
      <c r="I344" s="9">
        <v>7273755.0237039998</v>
      </c>
      <c r="J344" s="9">
        <v>1500000</v>
      </c>
      <c r="K344" s="9">
        <v>1576500</v>
      </c>
      <c r="L344" s="125">
        <v>1576500</v>
      </c>
      <c r="M344" s="127">
        <v>8182225.5780000007</v>
      </c>
      <c r="N344" s="127">
        <v>1576500</v>
      </c>
      <c r="O344" s="127">
        <v>8182225.5780000007</v>
      </c>
      <c r="P344" s="26">
        <f t="shared" si="33"/>
        <v>4879362.7890000008</v>
      </c>
      <c r="Q344" s="128">
        <v>6</v>
      </c>
      <c r="R344" s="26">
        <f t="shared" si="34"/>
        <v>8182225.5780000007</v>
      </c>
      <c r="S344" s="134">
        <f t="shared" si="32"/>
        <v>-6605725.5780000007</v>
      </c>
    </row>
    <row r="345" spans="1:19" x14ac:dyDescent="0.25">
      <c r="A345" s="18">
        <v>344</v>
      </c>
      <c r="B345" s="31">
        <v>395217</v>
      </c>
      <c r="C345" s="32" t="s">
        <v>671</v>
      </c>
      <c r="D345" s="39" t="s">
        <v>14</v>
      </c>
      <c r="E345" s="8" t="s">
        <v>9</v>
      </c>
      <c r="F345" s="9" t="s">
        <v>9</v>
      </c>
      <c r="G345" s="9" t="s">
        <v>9</v>
      </c>
      <c r="H345" s="9">
        <v>6578702</v>
      </c>
      <c r="I345" s="9">
        <v>7273755.0237039998</v>
      </c>
      <c r="J345" s="9">
        <v>1500000</v>
      </c>
      <c r="K345" s="9">
        <v>1576500</v>
      </c>
      <c r="L345" s="125">
        <v>1576500</v>
      </c>
      <c r="M345" s="127">
        <v>8182225.5780000007</v>
      </c>
      <c r="N345" s="127">
        <v>1576500</v>
      </c>
      <c r="O345" s="127">
        <v>8182225.5780000007</v>
      </c>
      <c r="P345" s="26">
        <f t="shared" si="33"/>
        <v>4879362.7890000008</v>
      </c>
      <c r="Q345" s="128">
        <v>6</v>
      </c>
      <c r="R345" s="26">
        <f t="shared" si="34"/>
        <v>8182225.5780000007</v>
      </c>
      <c r="S345" s="134">
        <f t="shared" si="32"/>
        <v>-6605725.5780000007</v>
      </c>
    </row>
    <row r="346" spans="1:19" ht="22.5" x14ac:dyDescent="0.25">
      <c r="A346" s="18">
        <v>345</v>
      </c>
      <c r="B346" s="31">
        <v>395219</v>
      </c>
      <c r="C346" s="32" t="s">
        <v>672</v>
      </c>
      <c r="D346" s="39" t="s">
        <v>14</v>
      </c>
      <c r="E346" s="8" t="s">
        <v>9</v>
      </c>
      <c r="F346" s="9" t="s">
        <v>9</v>
      </c>
      <c r="G346" s="9" t="s">
        <v>9</v>
      </c>
      <c r="H346" s="9">
        <v>6578702</v>
      </c>
      <c r="I346" s="9">
        <v>7273755.0237039998</v>
      </c>
      <c r="J346" s="9">
        <v>1500000</v>
      </c>
      <c r="K346" s="9">
        <v>1576500</v>
      </c>
      <c r="L346" s="125">
        <v>1576500</v>
      </c>
      <c r="M346" s="127">
        <v>8182225.5780000007</v>
      </c>
      <c r="N346" s="127">
        <v>1576500</v>
      </c>
      <c r="O346" s="127">
        <v>8182225.5780000007</v>
      </c>
      <c r="P346" s="26">
        <f t="shared" si="33"/>
        <v>4879362.7890000008</v>
      </c>
      <c r="Q346" s="128">
        <v>6</v>
      </c>
      <c r="R346" s="26">
        <f t="shared" si="34"/>
        <v>8182225.5780000007</v>
      </c>
      <c r="S346" s="134">
        <f t="shared" si="32"/>
        <v>-6605725.5780000007</v>
      </c>
    </row>
    <row r="347" spans="1:19" ht="202.5" x14ac:dyDescent="0.25">
      <c r="A347" s="18">
        <v>346</v>
      </c>
      <c r="B347" s="27">
        <v>395220</v>
      </c>
      <c r="C347" s="35" t="s">
        <v>673</v>
      </c>
      <c r="D347" s="33" t="s">
        <v>674</v>
      </c>
      <c r="E347" s="8" t="s">
        <v>9</v>
      </c>
      <c r="F347" s="9" t="s">
        <v>9</v>
      </c>
      <c r="G347" s="9" t="s">
        <v>9</v>
      </c>
      <c r="H347" s="9">
        <v>52654200</v>
      </c>
      <c r="I347" s="9">
        <v>58217221.538400002</v>
      </c>
      <c r="J347" s="9">
        <v>60552330</v>
      </c>
      <c r="K347" s="9">
        <v>63640498.829999998</v>
      </c>
      <c r="L347" s="125">
        <v>60928860.184200004</v>
      </c>
      <c r="M347" s="127">
        <v>59688000</v>
      </c>
      <c r="N347" s="127">
        <v>63640498.829999998</v>
      </c>
      <c r="O347" s="127">
        <v>59688000</v>
      </c>
      <c r="P347" s="26">
        <f t="shared" si="33"/>
        <v>60308430.092100002</v>
      </c>
      <c r="Q347" s="128">
        <v>7</v>
      </c>
      <c r="R347" s="26">
        <f t="shared" si="34"/>
        <v>59688000</v>
      </c>
      <c r="S347" s="15">
        <f t="shared" si="32"/>
        <v>1240860.1842000037</v>
      </c>
    </row>
    <row r="348" spans="1:19" x14ac:dyDescent="0.25">
      <c r="A348" s="18">
        <v>347</v>
      </c>
      <c r="B348" s="31">
        <v>395301</v>
      </c>
      <c r="C348" s="32" t="s">
        <v>675</v>
      </c>
      <c r="D348" s="30" t="s">
        <v>14</v>
      </c>
      <c r="E348" s="8" t="s">
        <v>9</v>
      </c>
      <c r="F348" s="9" t="s">
        <v>9</v>
      </c>
      <c r="G348" s="9" t="s">
        <v>9</v>
      </c>
      <c r="H348" s="9">
        <v>1129208</v>
      </c>
      <c r="I348" s="9">
        <v>1248511.0836160001</v>
      </c>
      <c r="J348" s="9">
        <v>1288673</v>
      </c>
      <c r="K348" s="9">
        <v>1354395.3229999999</v>
      </c>
      <c r="L348" s="125">
        <v>1301453.203308</v>
      </c>
      <c r="M348" s="127">
        <v>1404446.9400000002</v>
      </c>
      <c r="N348" s="127">
        <v>1354395.3229999999</v>
      </c>
      <c r="O348" s="127">
        <v>1354395.3229999999</v>
      </c>
      <c r="P348" s="26">
        <f t="shared" si="33"/>
        <v>1327924.263154</v>
      </c>
      <c r="Q348" s="128">
        <v>6</v>
      </c>
      <c r="R348" s="26">
        <f t="shared" si="34"/>
        <v>1354395.3229999999</v>
      </c>
      <c r="S348" s="134">
        <f t="shared" si="32"/>
        <v>-52942.119691999862</v>
      </c>
    </row>
    <row r="349" spans="1:19" x14ac:dyDescent="0.25">
      <c r="A349" s="18">
        <v>348</v>
      </c>
      <c r="B349" s="31">
        <v>395304</v>
      </c>
      <c r="C349" s="32" t="s">
        <v>676</v>
      </c>
      <c r="D349" s="30" t="s">
        <v>14</v>
      </c>
      <c r="E349" s="8" t="s">
        <v>9</v>
      </c>
      <c r="F349" s="9" t="s">
        <v>9</v>
      </c>
      <c r="G349" s="9" t="s">
        <v>9</v>
      </c>
      <c r="H349" s="9">
        <v>1129208</v>
      </c>
      <c r="I349" s="9">
        <v>1248511.0836160001</v>
      </c>
      <c r="J349" s="9">
        <v>1288673</v>
      </c>
      <c r="K349" s="9">
        <v>1354395.3229999999</v>
      </c>
      <c r="L349" s="125">
        <v>1301453.203308</v>
      </c>
      <c r="M349" s="127">
        <v>1404446.9400000002</v>
      </c>
      <c r="N349" s="127">
        <v>1354395.3229999999</v>
      </c>
      <c r="O349" s="127">
        <v>1354395.3229999999</v>
      </c>
      <c r="P349" s="26">
        <f t="shared" si="33"/>
        <v>1327924.263154</v>
      </c>
      <c r="Q349" s="128">
        <v>6</v>
      </c>
      <c r="R349" s="26">
        <f t="shared" si="34"/>
        <v>1354395.3229999999</v>
      </c>
      <c r="S349" s="134">
        <f t="shared" si="32"/>
        <v>-52942.119691999862</v>
      </c>
    </row>
    <row r="350" spans="1:19" x14ac:dyDescent="0.25">
      <c r="A350" s="18">
        <v>349</v>
      </c>
      <c r="B350" s="31">
        <v>395307</v>
      </c>
      <c r="C350" s="32" t="s">
        <v>677</v>
      </c>
      <c r="D350" s="30" t="s">
        <v>14</v>
      </c>
      <c r="E350" s="8" t="s">
        <v>9</v>
      </c>
      <c r="F350" s="9" t="s">
        <v>9</v>
      </c>
      <c r="G350" s="9" t="s">
        <v>9</v>
      </c>
      <c r="H350" s="9">
        <v>1129208</v>
      </c>
      <c r="I350" s="9">
        <v>1248511.0836160001</v>
      </c>
      <c r="J350" s="9">
        <v>1288673</v>
      </c>
      <c r="K350" s="9">
        <v>1354395.3229999999</v>
      </c>
      <c r="L350" s="125">
        <v>1301453.203308</v>
      </c>
      <c r="M350" s="127">
        <v>1404446.9400000002</v>
      </c>
      <c r="N350" s="127">
        <v>1354395.3229999999</v>
      </c>
      <c r="O350" s="127">
        <v>1354395.3229999999</v>
      </c>
      <c r="P350" s="26">
        <f t="shared" si="33"/>
        <v>1327924.263154</v>
      </c>
      <c r="Q350" s="128">
        <v>6</v>
      </c>
      <c r="R350" s="26">
        <f t="shared" si="34"/>
        <v>1354395.3229999999</v>
      </c>
      <c r="S350" s="134">
        <f t="shared" si="32"/>
        <v>-52942.119691999862</v>
      </c>
    </row>
    <row r="351" spans="1:19" ht="22.5" x14ac:dyDescent="0.25">
      <c r="A351" s="18">
        <v>350</v>
      </c>
      <c r="B351" s="39">
        <v>395601</v>
      </c>
      <c r="C351" s="29" t="s">
        <v>345</v>
      </c>
      <c r="D351" s="30" t="s">
        <v>14</v>
      </c>
      <c r="E351" s="8" t="s">
        <v>9</v>
      </c>
      <c r="F351" s="9" t="s">
        <v>9</v>
      </c>
      <c r="G351" s="9" t="s">
        <v>9</v>
      </c>
      <c r="H351" s="9" t="s">
        <v>9</v>
      </c>
      <c r="I351" s="9" t="s">
        <v>9</v>
      </c>
      <c r="J351" s="9" t="s">
        <v>9</v>
      </c>
      <c r="K351" s="9" t="s">
        <v>9</v>
      </c>
      <c r="L351" s="125" t="s">
        <v>9</v>
      </c>
      <c r="M351" s="127" t="s">
        <v>1295</v>
      </c>
      <c r="N351" s="127" t="s">
        <v>378</v>
      </c>
      <c r="O351" s="127" t="s">
        <v>378</v>
      </c>
      <c r="P351" s="26" t="s">
        <v>378</v>
      </c>
      <c r="Q351" s="128">
        <v>1</v>
      </c>
      <c r="R351" s="26" t="str">
        <f>+P351</f>
        <v>ISS 2001+90%</v>
      </c>
      <c r="S351" s="15" t="e">
        <f t="shared" si="32"/>
        <v>#VALUE!</v>
      </c>
    </row>
    <row r="352" spans="1:19" ht="22.5" x14ac:dyDescent="0.25">
      <c r="A352" s="18">
        <v>351</v>
      </c>
      <c r="B352" s="39">
        <v>395701</v>
      </c>
      <c r="C352" s="29" t="s">
        <v>346</v>
      </c>
      <c r="D352" s="30" t="s">
        <v>14</v>
      </c>
      <c r="E352" s="8" t="s">
        <v>9</v>
      </c>
      <c r="F352" s="9" t="s">
        <v>9</v>
      </c>
      <c r="G352" s="9" t="s">
        <v>9</v>
      </c>
      <c r="H352" s="9" t="s">
        <v>9</v>
      </c>
      <c r="I352" s="9" t="s">
        <v>9</v>
      </c>
      <c r="J352" s="9" t="s">
        <v>9</v>
      </c>
      <c r="K352" s="9" t="s">
        <v>9</v>
      </c>
      <c r="L352" s="125" t="s">
        <v>9</v>
      </c>
      <c r="M352" s="127" t="s">
        <v>1295</v>
      </c>
      <c r="N352" s="127" t="s">
        <v>378</v>
      </c>
      <c r="O352" s="127" t="s">
        <v>378</v>
      </c>
      <c r="P352" s="26" t="s">
        <v>378</v>
      </c>
      <c r="Q352" s="128">
        <v>1</v>
      </c>
      <c r="R352" s="26" t="str">
        <f>+P352</f>
        <v>ISS 2001+90%</v>
      </c>
      <c r="S352" s="15" t="e">
        <f t="shared" si="32"/>
        <v>#VALUE!</v>
      </c>
    </row>
    <row r="353" spans="1:19" ht="22.5" x14ac:dyDescent="0.25">
      <c r="A353" s="18">
        <v>352</v>
      </c>
      <c r="B353" s="39">
        <v>395801</v>
      </c>
      <c r="C353" s="29" t="s">
        <v>347</v>
      </c>
      <c r="D353" s="30" t="s">
        <v>14</v>
      </c>
      <c r="E353" s="8" t="s">
        <v>9</v>
      </c>
      <c r="F353" s="9" t="s">
        <v>9</v>
      </c>
      <c r="G353" s="9" t="s">
        <v>9</v>
      </c>
      <c r="H353" s="9" t="s">
        <v>9</v>
      </c>
      <c r="I353" s="9" t="s">
        <v>9</v>
      </c>
      <c r="J353" s="9" t="s">
        <v>9</v>
      </c>
      <c r="K353" s="9" t="s">
        <v>9</v>
      </c>
      <c r="L353" s="125" t="s">
        <v>9</v>
      </c>
      <c r="M353" s="127" t="s">
        <v>1295</v>
      </c>
      <c r="N353" s="127" t="s">
        <v>378</v>
      </c>
      <c r="O353" s="127" t="s">
        <v>378</v>
      </c>
      <c r="P353" s="26" t="s">
        <v>378</v>
      </c>
      <c r="Q353" s="128">
        <v>1</v>
      </c>
      <c r="R353" s="26" t="str">
        <f>+P353</f>
        <v>ISS 2001+90%</v>
      </c>
      <c r="S353" s="15" t="e">
        <f t="shared" si="32"/>
        <v>#VALUE!</v>
      </c>
    </row>
    <row r="354" spans="1:19" ht="22.5" x14ac:dyDescent="0.25">
      <c r="A354" s="18">
        <v>353</v>
      </c>
      <c r="B354" s="31">
        <v>397201</v>
      </c>
      <c r="C354" s="32" t="s">
        <v>678</v>
      </c>
      <c r="D354" s="30" t="s">
        <v>14</v>
      </c>
      <c r="E354" s="8" t="s">
        <v>9</v>
      </c>
      <c r="F354" s="9" t="s">
        <v>9</v>
      </c>
      <c r="G354" s="9" t="s">
        <v>9</v>
      </c>
      <c r="H354" s="9">
        <v>651655</v>
      </c>
      <c r="I354" s="9">
        <v>720503.65405999997</v>
      </c>
      <c r="J354" s="9">
        <v>743680</v>
      </c>
      <c r="K354" s="9">
        <v>781607.67999999993</v>
      </c>
      <c r="L354" s="125">
        <v>751055.6670299999</v>
      </c>
      <c r="M354" s="127">
        <v>810492.22000000009</v>
      </c>
      <c r="N354" s="127">
        <v>781607.67999999993</v>
      </c>
      <c r="O354" s="127">
        <v>781607.67999999993</v>
      </c>
      <c r="P354" s="26">
        <f t="shared" ref="P354:P378" si="35">+AVERAGE(L354,O354)</f>
        <v>766331.67351499991</v>
      </c>
      <c r="Q354" s="128">
        <v>6</v>
      </c>
      <c r="R354" s="26">
        <f t="shared" ref="R354:R367" si="36">+O354</f>
        <v>781607.67999999993</v>
      </c>
      <c r="S354" s="134">
        <f t="shared" si="32"/>
        <v>-30552.01297000004</v>
      </c>
    </row>
    <row r="355" spans="1:19" x14ac:dyDescent="0.25">
      <c r="A355" s="18">
        <v>354</v>
      </c>
      <c r="B355" s="31">
        <v>397202</v>
      </c>
      <c r="C355" s="32" t="s">
        <v>679</v>
      </c>
      <c r="D355" s="30" t="s">
        <v>14</v>
      </c>
      <c r="E355" s="8" t="s">
        <v>9</v>
      </c>
      <c r="F355" s="9" t="s">
        <v>9</v>
      </c>
      <c r="G355" s="9" t="s">
        <v>9</v>
      </c>
      <c r="H355" s="9">
        <v>750102</v>
      </c>
      <c r="I355" s="9">
        <v>829351.77650399995</v>
      </c>
      <c r="J355" s="9">
        <v>856030</v>
      </c>
      <c r="K355" s="9">
        <v>899687.52999999991</v>
      </c>
      <c r="L355" s="125">
        <v>864519.65325199999</v>
      </c>
      <c r="M355" s="127">
        <v>932935.26000000013</v>
      </c>
      <c r="N355" s="127">
        <v>899687.52999999991</v>
      </c>
      <c r="O355" s="127">
        <v>899687.52999999991</v>
      </c>
      <c r="P355" s="26">
        <f t="shared" si="35"/>
        <v>882103.59162599989</v>
      </c>
      <c r="Q355" s="128">
        <v>6</v>
      </c>
      <c r="R355" s="26">
        <f t="shared" si="36"/>
        <v>899687.52999999991</v>
      </c>
      <c r="S355" s="134">
        <f t="shared" si="32"/>
        <v>-35167.876747999922</v>
      </c>
    </row>
    <row r="356" spans="1:19" x14ac:dyDescent="0.25">
      <c r="A356" s="18">
        <v>355</v>
      </c>
      <c r="B356" s="31">
        <v>397203</v>
      </c>
      <c r="C356" s="32" t="s">
        <v>680</v>
      </c>
      <c r="D356" s="30" t="s">
        <v>14</v>
      </c>
      <c r="E356" s="8" t="s">
        <v>9</v>
      </c>
      <c r="F356" s="9" t="s">
        <v>9</v>
      </c>
      <c r="G356" s="9" t="s">
        <v>9</v>
      </c>
      <c r="H356" s="9">
        <v>750102</v>
      </c>
      <c r="I356" s="9">
        <v>829351.77650399995</v>
      </c>
      <c r="J356" s="9">
        <v>856030</v>
      </c>
      <c r="K356" s="9">
        <v>899687.52999999991</v>
      </c>
      <c r="L356" s="125">
        <v>864519.65325199999</v>
      </c>
      <c r="M356" s="127">
        <v>932935.26000000013</v>
      </c>
      <c r="N356" s="127">
        <v>899687.52999999991</v>
      </c>
      <c r="O356" s="127">
        <v>899687.52999999991</v>
      </c>
      <c r="P356" s="26">
        <f t="shared" si="35"/>
        <v>882103.59162599989</v>
      </c>
      <c r="Q356" s="128">
        <v>6</v>
      </c>
      <c r="R356" s="26">
        <f t="shared" si="36"/>
        <v>899687.52999999991</v>
      </c>
      <c r="S356" s="134">
        <f t="shared" si="32"/>
        <v>-35167.876747999922</v>
      </c>
    </row>
    <row r="357" spans="1:19" x14ac:dyDescent="0.25">
      <c r="A357" s="18">
        <v>356</v>
      </c>
      <c r="B357" s="31">
        <v>397204</v>
      </c>
      <c r="C357" s="32" t="s">
        <v>681</v>
      </c>
      <c r="D357" s="30" t="s">
        <v>14</v>
      </c>
      <c r="E357" s="8" t="s">
        <v>9</v>
      </c>
      <c r="F357" s="9" t="s">
        <v>9</v>
      </c>
      <c r="G357" s="9" t="s">
        <v>9</v>
      </c>
      <c r="H357" s="9">
        <v>651655</v>
      </c>
      <c r="I357" s="9">
        <v>720503.65405999997</v>
      </c>
      <c r="J357" s="9">
        <v>743680</v>
      </c>
      <c r="K357" s="9">
        <v>781607.67999999993</v>
      </c>
      <c r="L357" s="125">
        <v>751055.6670299999</v>
      </c>
      <c r="M357" s="127">
        <v>810492.22000000009</v>
      </c>
      <c r="N357" s="127">
        <v>781607.67999999993</v>
      </c>
      <c r="O357" s="127">
        <v>781607.67999999993</v>
      </c>
      <c r="P357" s="26">
        <f t="shared" si="35"/>
        <v>766331.67351499991</v>
      </c>
      <c r="Q357" s="128">
        <v>6</v>
      </c>
      <c r="R357" s="26">
        <f t="shared" si="36"/>
        <v>781607.67999999993</v>
      </c>
      <c r="S357" s="134">
        <f t="shared" si="32"/>
        <v>-30552.01297000004</v>
      </c>
    </row>
    <row r="358" spans="1:19" x14ac:dyDescent="0.25">
      <c r="A358" s="18">
        <v>357</v>
      </c>
      <c r="B358" s="31">
        <v>397205</v>
      </c>
      <c r="C358" s="32" t="s">
        <v>682</v>
      </c>
      <c r="D358" s="30" t="s">
        <v>14</v>
      </c>
      <c r="E358" s="8" t="s">
        <v>9</v>
      </c>
      <c r="F358" s="9" t="s">
        <v>9</v>
      </c>
      <c r="G358" s="9" t="s">
        <v>9</v>
      </c>
      <c r="H358" s="9">
        <v>750102</v>
      </c>
      <c r="I358" s="9">
        <v>829351.77650399995</v>
      </c>
      <c r="J358" s="9">
        <v>856030</v>
      </c>
      <c r="K358" s="9">
        <v>899687.52999999991</v>
      </c>
      <c r="L358" s="125">
        <v>864519.65325199999</v>
      </c>
      <c r="M358" s="127">
        <v>932935.26000000013</v>
      </c>
      <c r="N358" s="127">
        <v>899687.52999999991</v>
      </c>
      <c r="O358" s="127">
        <v>899687.52999999991</v>
      </c>
      <c r="P358" s="26">
        <f t="shared" si="35"/>
        <v>882103.59162599989</v>
      </c>
      <c r="Q358" s="128">
        <v>6</v>
      </c>
      <c r="R358" s="26">
        <f t="shared" si="36"/>
        <v>899687.52999999991</v>
      </c>
      <c r="S358" s="134">
        <f t="shared" si="32"/>
        <v>-35167.876747999922</v>
      </c>
    </row>
    <row r="359" spans="1:19" x14ac:dyDescent="0.25">
      <c r="A359" s="18">
        <v>358</v>
      </c>
      <c r="B359" s="31">
        <v>397206</v>
      </c>
      <c r="C359" s="32" t="s">
        <v>683</v>
      </c>
      <c r="D359" s="30" t="s">
        <v>14</v>
      </c>
      <c r="E359" s="8" t="s">
        <v>9</v>
      </c>
      <c r="F359" s="9" t="s">
        <v>9</v>
      </c>
      <c r="G359" s="9" t="s">
        <v>9</v>
      </c>
      <c r="H359" s="9">
        <v>750102</v>
      </c>
      <c r="I359" s="9">
        <v>829351.77650399995</v>
      </c>
      <c r="J359" s="9">
        <v>856030</v>
      </c>
      <c r="K359" s="9">
        <v>899687.52999999991</v>
      </c>
      <c r="L359" s="125">
        <v>864519.65325199999</v>
      </c>
      <c r="M359" s="127">
        <v>932935.26000000013</v>
      </c>
      <c r="N359" s="127">
        <v>899687.52999999991</v>
      </c>
      <c r="O359" s="127">
        <v>899687.52999999991</v>
      </c>
      <c r="P359" s="26">
        <f t="shared" si="35"/>
        <v>882103.59162599989</v>
      </c>
      <c r="Q359" s="128">
        <v>6</v>
      </c>
      <c r="R359" s="26">
        <f t="shared" si="36"/>
        <v>899687.52999999991</v>
      </c>
      <c r="S359" s="134">
        <f t="shared" si="32"/>
        <v>-35167.876747999922</v>
      </c>
    </row>
    <row r="360" spans="1:19" ht="22.5" x14ac:dyDescent="0.25">
      <c r="A360" s="18">
        <v>359</v>
      </c>
      <c r="B360" s="31">
        <v>397207</v>
      </c>
      <c r="C360" s="32" t="s">
        <v>684</v>
      </c>
      <c r="D360" s="33" t="s">
        <v>624</v>
      </c>
      <c r="E360" s="8" t="s">
        <v>9</v>
      </c>
      <c r="F360" s="9" t="s">
        <v>9</v>
      </c>
      <c r="G360" s="9" t="s">
        <v>9</v>
      </c>
      <c r="H360" s="9">
        <v>750102</v>
      </c>
      <c r="I360" s="9">
        <v>829351.77650399995</v>
      </c>
      <c r="J360" s="9">
        <v>856030</v>
      </c>
      <c r="K360" s="9">
        <v>899687.52999999991</v>
      </c>
      <c r="L360" s="125">
        <v>864519.65325199999</v>
      </c>
      <c r="M360" s="127">
        <v>932935.26000000013</v>
      </c>
      <c r="N360" s="127">
        <v>899687.52999999991</v>
      </c>
      <c r="O360" s="127">
        <v>899687.52999999991</v>
      </c>
      <c r="P360" s="26">
        <f t="shared" si="35"/>
        <v>882103.59162599989</v>
      </c>
      <c r="Q360" s="128">
        <v>6</v>
      </c>
      <c r="R360" s="26">
        <f t="shared" si="36"/>
        <v>899687.52999999991</v>
      </c>
      <c r="S360" s="134">
        <f t="shared" si="32"/>
        <v>-35167.876747999922</v>
      </c>
    </row>
    <row r="361" spans="1:19" x14ac:dyDescent="0.25">
      <c r="A361" s="18">
        <v>360</v>
      </c>
      <c r="B361" s="31">
        <v>397301</v>
      </c>
      <c r="C361" s="32" t="s">
        <v>685</v>
      </c>
      <c r="D361" s="30" t="s">
        <v>14</v>
      </c>
      <c r="E361" s="8" t="s">
        <v>9</v>
      </c>
      <c r="F361" s="9" t="s">
        <v>9</v>
      </c>
      <c r="G361" s="9" t="s">
        <v>9</v>
      </c>
      <c r="H361" s="9">
        <v>750102</v>
      </c>
      <c r="I361" s="9">
        <v>829351.77650399995</v>
      </c>
      <c r="J361" s="9">
        <v>856030</v>
      </c>
      <c r="K361" s="9">
        <v>899687.52999999991</v>
      </c>
      <c r="L361" s="125">
        <v>864519.65325199999</v>
      </c>
      <c r="M361" s="127">
        <v>932935.26000000013</v>
      </c>
      <c r="N361" s="127">
        <v>899687.52999999991</v>
      </c>
      <c r="O361" s="127">
        <v>899687.52999999991</v>
      </c>
      <c r="P361" s="26">
        <f t="shared" si="35"/>
        <v>882103.59162599989</v>
      </c>
      <c r="Q361" s="128">
        <v>6</v>
      </c>
      <c r="R361" s="26">
        <f t="shared" si="36"/>
        <v>899687.52999999991</v>
      </c>
      <c r="S361" s="134">
        <f t="shared" si="32"/>
        <v>-35167.876747999922</v>
      </c>
    </row>
    <row r="362" spans="1:19" x14ac:dyDescent="0.25">
      <c r="A362" s="18">
        <v>361</v>
      </c>
      <c r="B362" s="31">
        <v>397302</v>
      </c>
      <c r="C362" s="32" t="s">
        <v>686</v>
      </c>
      <c r="D362" s="30" t="s">
        <v>14</v>
      </c>
      <c r="E362" s="8" t="s">
        <v>9</v>
      </c>
      <c r="F362" s="20" t="s">
        <v>9</v>
      </c>
      <c r="G362" s="9" t="s">
        <v>9</v>
      </c>
      <c r="H362" s="9">
        <v>750102</v>
      </c>
      <c r="I362" s="9">
        <v>829351.77650399995</v>
      </c>
      <c r="J362" s="9">
        <v>856030</v>
      </c>
      <c r="K362" s="9">
        <v>899687.52999999991</v>
      </c>
      <c r="L362" s="125">
        <v>864519.65325199999</v>
      </c>
      <c r="M362" s="127">
        <v>932935.26000000013</v>
      </c>
      <c r="N362" s="127">
        <v>899687.52999999991</v>
      </c>
      <c r="O362" s="127">
        <v>899687.52999999991</v>
      </c>
      <c r="P362" s="26">
        <f t="shared" si="35"/>
        <v>882103.59162599989</v>
      </c>
      <c r="Q362" s="128">
        <v>6</v>
      </c>
      <c r="R362" s="26">
        <f t="shared" si="36"/>
        <v>899687.52999999991</v>
      </c>
      <c r="S362" s="134">
        <f t="shared" si="32"/>
        <v>-35167.876747999922</v>
      </c>
    </row>
    <row r="363" spans="1:19" x14ac:dyDescent="0.25">
      <c r="A363" s="18">
        <v>362</v>
      </c>
      <c r="B363" s="31">
        <v>397303</v>
      </c>
      <c r="C363" s="32" t="s">
        <v>687</v>
      </c>
      <c r="D363" s="30" t="s">
        <v>14</v>
      </c>
      <c r="E363" s="8" t="s">
        <v>9</v>
      </c>
      <c r="F363" s="9" t="s">
        <v>9</v>
      </c>
      <c r="G363" s="9" t="s">
        <v>9</v>
      </c>
      <c r="H363" s="9">
        <v>460504</v>
      </c>
      <c r="I363" s="9">
        <v>509157.16860800004</v>
      </c>
      <c r="J363" s="9">
        <v>525535</v>
      </c>
      <c r="K363" s="9">
        <v>552337.28499999992</v>
      </c>
      <c r="L363" s="125">
        <v>530747.22680399998</v>
      </c>
      <c r="M363" s="127">
        <v>572749.33000000007</v>
      </c>
      <c r="N363" s="127">
        <v>552337.28499999992</v>
      </c>
      <c r="O363" s="127">
        <v>552337.28499999992</v>
      </c>
      <c r="P363" s="26">
        <f t="shared" si="35"/>
        <v>541542.255902</v>
      </c>
      <c r="Q363" s="128">
        <v>6</v>
      </c>
      <c r="R363" s="26">
        <f t="shared" si="36"/>
        <v>552337.28499999992</v>
      </c>
      <c r="S363" s="134">
        <f t="shared" si="32"/>
        <v>-21590.05819599994</v>
      </c>
    </row>
    <row r="364" spans="1:19" x14ac:dyDescent="0.25">
      <c r="A364" s="18">
        <v>363</v>
      </c>
      <c r="B364" s="31">
        <v>397304</v>
      </c>
      <c r="C364" s="32" t="s">
        <v>688</v>
      </c>
      <c r="D364" s="30" t="s">
        <v>14</v>
      </c>
      <c r="E364" s="8" t="s">
        <v>9</v>
      </c>
      <c r="F364" s="9" t="s">
        <v>9</v>
      </c>
      <c r="G364" s="9" t="s">
        <v>9</v>
      </c>
      <c r="H364" s="9">
        <v>750102</v>
      </c>
      <c r="I364" s="9">
        <v>829351.77650399995</v>
      </c>
      <c r="J364" s="9">
        <v>856030</v>
      </c>
      <c r="K364" s="9">
        <v>899687.52999999991</v>
      </c>
      <c r="L364" s="125">
        <v>864519.65325199999</v>
      </c>
      <c r="M364" s="127">
        <v>932935.26000000013</v>
      </c>
      <c r="N364" s="127">
        <v>899687.52999999991</v>
      </c>
      <c r="O364" s="127">
        <v>899687.52999999991</v>
      </c>
      <c r="P364" s="26">
        <f t="shared" si="35"/>
        <v>882103.59162599989</v>
      </c>
      <c r="Q364" s="128">
        <v>6</v>
      </c>
      <c r="R364" s="26">
        <f t="shared" si="36"/>
        <v>899687.52999999991</v>
      </c>
      <c r="S364" s="134">
        <f t="shared" si="32"/>
        <v>-35167.876747999922</v>
      </c>
    </row>
    <row r="365" spans="1:19" x14ac:dyDescent="0.25">
      <c r="A365" s="18">
        <v>364</v>
      </c>
      <c r="B365" s="31">
        <v>397305</v>
      </c>
      <c r="C365" s="32" t="s">
        <v>689</v>
      </c>
      <c r="D365" s="30" t="s">
        <v>14</v>
      </c>
      <c r="E365" s="8" t="s">
        <v>9</v>
      </c>
      <c r="F365" s="9" t="s">
        <v>9</v>
      </c>
      <c r="G365" s="9" t="s">
        <v>9</v>
      </c>
      <c r="H365" s="9">
        <v>750102</v>
      </c>
      <c r="I365" s="9">
        <v>829351.77650399995</v>
      </c>
      <c r="J365" s="9">
        <v>856030</v>
      </c>
      <c r="K365" s="9">
        <v>899687.52999999991</v>
      </c>
      <c r="L365" s="125">
        <v>864519.65325199999</v>
      </c>
      <c r="M365" s="127">
        <v>932935.26000000013</v>
      </c>
      <c r="N365" s="127">
        <v>899687.52999999991</v>
      </c>
      <c r="O365" s="127">
        <v>899687.52999999991</v>
      </c>
      <c r="P365" s="26">
        <f t="shared" si="35"/>
        <v>882103.59162599989</v>
      </c>
      <c r="Q365" s="128">
        <v>6</v>
      </c>
      <c r="R365" s="26">
        <f t="shared" si="36"/>
        <v>899687.52999999991</v>
      </c>
      <c r="S365" s="134">
        <f t="shared" si="32"/>
        <v>-35167.876747999922</v>
      </c>
    </row>
    <row r="366" spans="1:19" x14ac:dyDescent="0.25">
      <c r="A366" s="18">
        <v>365</v>
      </c>
      <c r="B366" s="31">
        <v>397306</v>
      </c>
      <c r="C366" s="32" t="s">
        <v>690</v>
      </c>
      <c r="D366" s="30" t="s">
        <v>14</v>
      </c>
      <c r="E366" s="8" t="s">
        <v>9</v>
      </c>
      <c r="F366" s="9" t="s">
        <v>9</v>
      </c>
      <c r="G366" s="9" t="s">
        <v>9</v>
      </c>
      <c r="H366" s="9">
        <v>460504</v>
      </c>
      <c r="I366" s="9">
        <v>509157.16860800004</v>
      </c>
      <c r="J366" s="9">
        <v>525535</v>
      </c>
      <c r="K366" s="9">
        <v>552337.28499999992</v>
      </c>
      <c r="L366" s="125">
        <v>530747.22680399998</v>
      </c>
      <c r="M366" s="127">
        <v>572749.33000000007</v>
      </c>
      <c r="N366" s="127">
        <v>552337.28499999992</v>
      </c>
      <c r="O366" s="127">
        <v>552337.28499999992</v>
      </c>
      <c r="P366" s="26">
        <f t="shared" si="35"/>
        <v>541542.255902</v>
      </c>
      <c r="Q366" s="128">
        <v>6</v>
      </c>
      <c r="R366" s="26">
        <f t="shared" si="36"/>
        <v>552337.28499999992</v>
      </c>
      <c r="S366" s="134">
        <f t="shared" si="32"/>
        <v>-21590.05819599994</v>
      </c>
    </row>
    <row r="367" spans="1:19" x14ac:dyDescent="0.25">
      <c r="A367" s="18">
        <v>366</v>
      </c>
      <c r="B367" s="31">
        <v>397307</v>
      </c>
      <c r="C367" s="32" t="s">
        <v>691</v>
      </c>
      <c r="D367" s="30" t="s">
        <v>14</v>
      </c>
      <c r="E367" s="8" t="s">
        <v>9</v>
      </c>
      <c r="F367" s="9" t="s">
        <v>9</v>
      </c>
      <c r="G367" s="9" t="s">
        <v>9</v>
      </c>
      <c r="H367" s="9">
        <v>750102</v>
      </c>
      <c r="I367" s="9">
        <v>829351.77650399995</v>
      </c>
      <c r="J367" s="9">
        <v>525535</v>
      </c>
      <c r="K367" s="9">
        <v>552337.28499999992</v>
      </c>
      <c r="L367" s="125">
        <v>552337.28499999992</v>
      </c>
      <c r="M367" s="127">
        <v>932935.26000000013</v>
      </c>
      <c r="N367" s="127">
        <v>552337.28499999992</v>
      </c>
      <c r="O367" s="127">
        <v>932935.26000000013</v>
      </c>
      <c r="P367" s="26">
        <f t="shared" si="35"/>
        <v>742636.27249999996</v>
      </c>
      <c r="Q367" s="128">
        <v>6</v>
      </c>
      <c r="R367" s="26">
        <f t="shared" si="36"/>
        <v>932935.26000000013</v>
      </c>
      <c r="S367" s="134">
        <f t="shared" si="32"/>
        <v>-380597.97500000021</v>
      </c>
    </row>
    <row r="368" spans="1:19" x14ac:dyDescent="0.25">
      <c r="A368" s="18">
        <v>367</v>
      </c>
      <c r="B368" s="31">
        <v>397401</v>
      </c>
      <c r="C368" s="32" t="s">
        <v>348</v>
      </c>
      <c r="D368" s="30" t="s">
        <v>14</v>
      </c>
      <c r="E368" s="8" t="s">
        <v>9</v>
      </c>
      <c r="F368" s="9" t="s">
        <v>9</v>
      </c>
      <c r="G368" s="9" t="s">
        <v>9</v>
      </c>
      <c r="H368" s="9">
        <v>750102</v>
      </c>
      <c r="I368" s="9">
        <v>829351.77650399995</v>
      </c>
      <c r="J368" s="9" t="s">
        <v>9</v>
      </c>
      <c r="K368" s="9" t="s">
        <v>9</v>
      </c>
      <c r="L368" s="125">
        <v>829351.77650399995</v>
      </c>
      <c r="M368" s="127">
        <v>932935.26000000013</v>
      </c>
      <c r="N368" s="127" t="s">
        <v>1295</v>
      </c>
      <c r="O368" s="127">
        <v>932935.26000000013</v>
      </c>
      <c r="P368" s="26">
        <f t="shared" si="35"/>
        <v>881143.51825199998</v>
      </c>
      <c r="Q368" s="128">
        <v>5</v>
      </c>
      <c r="R368" s="26">
        <f>+P368</f>
        <v>881143.51825199998</v>
      </c>
      <c r="S368" s="134">
        <f t="shared" si="32"/>
        <v>-103583.48349600018</v>
      </c>
    </row>
    <row r="369" spans="1:19" ht="22.5" x14ac:dyDescent="0.25">
      <c r="A369" s="18">
        <v>368</v>
      </c>
      <c r="B369" s="31">
        <v>397501</v>
      </c>
      <c r="C369" s="32" t="s">
        <v>692</v>
      </c>
      <c r="D369" s="30" t="s">
        <v>14</v>
      </c>
      <c r="E369" s="8" t="s">
        <v>9</v>
      </c>
      <c r="F369" s="9" t="s">
        <v>9</v>
      </c>
      <c r="G369" s="9" t="s">
        <v>9</v>
      </c>
      <c r="H369" s="9">
        <v>819136</v>
      </c>
      <c r="I369" s="9">
        <v>905679.35667200002</v>
      </c>
      <c r="J369" s="9">
        <v>934813</v>
      </c>
      <c r="K369" s="9">
        <v>982488.46299999999</v>
      </c>
      <c r="L369" s="125">
        <v>944083.90983600006</v>
      </c>
      <c r="M369" s="127">
        <v>1018796.2000000001</v>
      </c>
      <c r="N369" s="127">
        <v>982488.46299999999</v>
      </c>
      <c r="O369" s="127">
        <v>982488.46299999999</v>
      </c>
      <c r="P369" s="26">
        <f t="shared" si="35"/>
        <v>963286.18641800003</v>
      </c>
      <c r="Q369" s="128">
        <v>6</v>
      </c>
      <c r="R369" s="26">
        <f>+O369</f>
        <v>982488.46299999999</v>
      </c>
      <c r="S369" s="134">
        <f t="shared" si="32"/>
        <v>-38404.553163999924</v>
      </c>
    </row>
    <row r="370" spans="1:19" ht="22.5" x14ac:dyDescent="0.25">
      <c r="A370" s="18">
        <v>369</v>
      </c>
      <c r="B370" s="31">
        <v>397502</v>
      </c>
      <c r="C370" s="32" t="s">
        <v>693</v>
      </c>
      <c r="D370" s="33" t="s">
        <v>491</v>
      </c>
      <c r="E370" s="8" t="s">
        <v>9</v>
      </c>
      <c r="F370" s="9" t="s">
        <v>9</v>
      </c>
      <c r="G370" s="9" t="s">
        <v>9</v>
      </c>
      <c r="H370" s="9">
        <v>819136</v>
      </c>
      <c r="I370" s="9">
        <v>905679.35667200002</v>
      </c>
      <c r="J370" s="9">
        <v>934813</v>
      </c>
      <c r="K370" s="9">
        <v>982488.46299999999</v>
      </c>
      <c r="L370" s="125">
        <v>944083.90983600006</v>
      </c>
      <c r="M370" s="127">
        <v>1018796.2000000001</v>
      </c>
      <c r="N370" s="127">
        <v>982488.46299999999</v>
      </c>
      <c r="O370" s="127">
        <v>982488.46299999999</v>
      </c>
      <c r="P370" s="26">
        <f t="shared" si="35"/>
        <v>963286.18641800003</v>
      </c>
      <c r="Q370" s="128">
        <v>6</v>
      </c>
      <c r="R370" s="26">
        <f>+O370</f>
        <v>982488.46299999999</v>
      </c>
      <c r="S370" s="134">
        <f t="shared" si="32"/>
        <v>-38404.553163999924</v>
      </c>
    </row>
    <row r="371" spans="1:19" x14ac:dyDescent="0.25">
      <c r="A371" s="18">
        <v>370</v>
      </c>
      <c r="B371" s="31">
        <v>397601</v>
      </c>
      <c r="C371" s="32" t="s">
        <v>694</v>
      </c>
      <c r="D371" s="30" t="s">
        <v>14</v>
      </c>
      <c r="E371" s="8" t="s">
        <v>9</v>
      </c>
      <c r="F371" s="9" t="s">
        <v>9</v>
      </c>
      <c r="G371" s="9" t="s">
        <v>9</v>
      </c>
      <c r="H371" s="9">
        <v>750102</v>
      </c>
      <c r="I371" s="9">
        <v>829351.77650399995</v>
      </c>
      <c r="J371" s="9">
        <v>856030</v>
      </c>
      <c r="K371" s="9">
        <v>899687.52999999991</v>
      </c>
      <c r="L371" s="125">
        <v>864519.65325199999</v>
      </c>
      <c r="M371" s="127">
        <v>932935.26000000013</v>
      </c>
      <c r="N371" s="127">
        <v>899687.52999999991</v>
      </c>
      <c r="O371" s="127">
        <v>899687.52999999991</v>
      </c>
      <c r="P371" s="26">
        <f t="shared" si="35"/>
        <v>882103.59162599989</v>
      </c>
      <c r="Q371" s="128">
        <v>6</v>
      </c>
      <c r="R371" s="26">
        <f>+O371</f>
        <v>899687.52999999991</v>
      </c>
      <c r="S371" s="134">
        <f t="shared" si="32"/>
        <v>-35167.876747999922</v>
      </c>
    </row>
    <row r="372" spans="1:19" x14ac:dyDescent="0.25">
      <c r="A372" s="18">
        <v>371</v>
      </c>
      <c r="B372" s="31">
        <v>397701</v>
      </c>
      <c r="C372" s="32" t="s">
        <v>349</v>
      </c>
      <c r="D372" s="30" t="s">
        <v>14</v>
      </c>
      <c r="E372" s="8" t="s">
        <v>9</v>
      </c>
      <c r="F372" s="9" t="s">
        <v>9</v>
      </c>
      <c r="G372" s="9" t="s">
        <v>9</v>
      </c>
      <c r="H372" s="9">
        <v>750102</v>
      </c>
      <c r="I372" s="9">
        <v>829351.77650399995</v>
      </c>
      <c r="J372" s="9" t="s">
        <v>9</v>
      </c>
      <c r="K372" s="9" t="s">
        <v>9</v>
      </c>
      <c r="L372" s="125">
        <v>829351.77650399995</v>
      </c>
      <c r="M372" s="127">
        <v>932935.26000000013</v>
      </c>
      <c r="N372" s="127" t="s">
        <v>1295</v>
      </c>
      <c r="O372" s="127">
        <v>932935.26000000013</v>
      </c>
      <c r="P372" s="26">
        <f t="shared" si="35"/>
        <v>881143.51825199998</v>
      </c>
      <c r="Q372" s="128">
        <v>5</v>
      </c>
      <c r="R372" s="26">
        <f>+P372</f>
        <v>881143.51825199998</v>
      </c>
      <c r="S372" s="134">
        <f t="shared" si="32"/>
        <v>-103583.48349600018</v>
      </c>
    </row>
    <row r="373" spans="1:19" x14ac:dyDescent="0.25">
      <c r="A373" s="18">
        <v>372</v>
      </c>
      <c r="B373" s="31">
        <v>397801</v>
      </c>
      <c r="C373" s="32" t="s">
        <v>695</v>
      </c>
      <c r="D373" s="30" t="s">
        <v>14</v>
      </c>
      <c r="E373" s="8" t="s">
        <v>9</v>
      </c>
      <c r="F373" s="9" t="s">
        <v>9</v>
      </c>
      <c r="G373" s="9" t="s">
        <v>9</v>
      </c>
      <c r="H373" s="9">
        <v>460504</v>
      </c>
      <c r="I373" s="9">
        <v>509157.16860800004</v>
      </c>
      <c r="J373" s="9">
        <v>525535</v>
      </c>
      <c r="K373" s="9">
        <v>552337.28499999992</v>
      </c>
      <c r="L373" s="125">
        <v>530747.22680399998</v>
      </c>
      <c r="M373" s="127">
        <v>572749.33000000007</v>
      </c>
      <c r="N373" s="127">
        <v>552337.28499999992</v>
      </c>
      <c r="O373" s="127">
        <v>552337.28499999992</v>
      </c>
      <c r="P373" s="26">
        <f t="shared" si="35"/>
        <v>541542.255902</v>
      </c>
      <c r="Q373" s="128">
        <v>6</v>
      </c>
      <c r="R373" s="26">
        <f>+O373</f>
        <v>552337.28499999992</v>
      </c>
      <c r="S373" s="134">
        <f t="shared" si="32"/>
        <v>-21590.05819599994</v>
      </c>
    </row>
    <row r="374" spans="1:19" x14ac:dyDescent="0.25">
      <c r="A374" s="18">
        <v>373</v>
      </c>
      <c r="B374" s="31">
        <v>397802</v>
      </c>
      <c r="C374" s="32" t="s">
        <v>696</v>
      </c>
      <c r="D374" s="30" t="s">
        <v>14</v>
      </c>
      <c r="E374" s="8" t="s">
        <v>9</v>
      </c>
      <c r="F374" s="9" t="s">
        <v>9</v>
      </c>
      <c r="G374" s="9" t="s">
        <v>9</v>
      </c>
      <c r="H374" s="9">
        <v>460504</v>
      </c>
      <c r="I374" s="9">
        <v>509157.16860800004</v>
      </c>
      <c r="J374" s="9">
        <v>525535</v>
      </c>
      <c r="K374" s="9">
        <v>552337.28499999992</v>
      </c>
      <c r="L374" s="125">
        <v>530747.22680399998</v>
      </c>
      <c r="M374" s="127">
        <v>572749.33000000007</v>
      </c>
      <c r="N374" s="127">
        <v>552337.28499999992</v>
      </c>
      <c r="O374" s="127">
        <v>552337.28499999992</v>
      </c>
      <c r="P374" s="26">
        <f t="shared" si="35"/>
        <v>541542.255902</v>
      </c>
      <c r="Q374" s="128">
        <v>6</v>
      </c>
      <c r="R374" s="26">
        <f>+O374</f>
        <v>552337.28499999992</v>
      </c>
      <c r="S374" s="134">
        <f t="shared" si="32"/>
        <v>-21590.05819599994</v>
      </c>
    </row>
    <row r="375" spans="1:19" x14ac:dyDescent="0.25">
      <c r="A375" s="18">
        <v>374</v>
      </c>
      <c r="B375" s="31">
        <v>397803</v>
      </c>
      <c r="C375" s="32" t="s">
        <v>697</v>
      </c>
      <c r="D375" s="30" t="s">
        <v>14</v>
      </c>
      <c r="E375" s="8" t="s">
        <v>9</v>
      </c>
      <c r="F375" s="9" t="s">
        <v>9</v>
      </c>
      <c r="G375" s="9" t="s">
        <v>9</v>
      </c>
      <c r="H375" s="9">
        <v>1017390</v>
      </c>
      <c r="I375" s="9">
        <v>1124879.28828</v>
      </c>
      <c r="J375" s="9">
        <v>525535</v>
      </c>
      <c r="K375" s="9">
        <v>552337.28499999992</v>
      </c>
      <c r="L375" s="125">
        <v>552337.28499999992</v>
      </c>
      <c r="M375" s="127">
        <v>572749.33000000007</v>
      </c>
      <c r="N375" s="127">
        <v>552337.28499999992</v>
      </c>
      <c r="O375" s="127">
        <v>552337.28499999992</v>
      </c>
      <c r="P375" s="26">
        <f t="shared" si="35"/>
        <v>552337.28499999992</v>
      </c>
      <c r="Q375" s="128">
        <v>4</v>
      </c>
      <c r="R375" s="26">
        <f>+P375</f>
        <v>552337.28499999992</v>
      </c>
      <c r="S375" s="15">
        <f t="shared" si="32"/>
        <v>0</v>
      </c>
    </row>
    <row r="376" spans="1:19" x14ac:dyDescent="0.25">
      <c r="A376" s="18">
        <v>375</v>
      </c>
      <c r="B376" s="31">
        <v>397901</v>
      </c>
      <c r="C376" s="32" t="s">
        <v>698</v>
      </c>
      <c r="D376" s="30" t="s">
        <v>14</v>
      </c>
      <c r="E376" s="8" t="s">
        <v>9</v>
      </c>
      <c r="F376" s="9" t="s">
        <v>9</v>
      </c>
      <c r="G376" s="9" t="s">
        <v>9</v>
      </c>
      <c r="H376" s="9">
        <v>460504</v>
      </c>
      <c r="I376" s="9">
        <v>509157.16860800004</v>
      </c>
      <c r="J376" s="9">
        <v>525535</v>
      </c>
      <c r="K376" s="9">
        <v>552337.28499999992</v>
      </c>
      <c r="L376" s="125">
        <v>530747.22680399998</v>
      </c>
      <c r="M376" s="127">
        <v>572749.33000000007</v>
      </c>
      <c r="N376" s="127">
        <v>552337.28499999992</v>
      </c>
      <c r="O376" s="127">
        <v>552337.28499999992</v>
      </c>
      <c r="P376" s="26">
        <f t="shared" si="35"/>
        <v>541542.255902</v>
      </c>
      <c r="Q376" s="128">
        <v>6</v>
      </c>
      <c r="R376" s="26">
        <f>+O376</f>
        <v>552337.28499999992</v>
      </c>
      <c r="S376" s="134">
        <f t="shared" si="32"/>
        <v>-21590.05819599994</v>
      </c>
    </row>
    <row r="377" spans="1:19" x14ac:dyDescent="0.25">
      <c r="A377" s="18">
        <v>376</v>
      </c>
      <c r="B377" s="31">
        <v>397902</v>
      </c>
      <c r="C377" s="32" t="s">
        <v>699</v>
      </c>
      <c r="D377" s="30" t="s">
        <v>14</v>
      </c>
      <c r="E377" s="8" t="s">
        <v>9</v>
      </c>
      <c r="F377" s="9" t="s">
        <v>9</v>
      </c>
      <c r="G377" s="9" t="s">
        <v>9</v>
      </c>
      <c r="H377" s="9">
        <v>460504</v>
      </c>
      <c r="I377" s="9">
        <v>509157.16860800004</v>
      </c>
      <c r="J377" s="9">
        <v>525535</v>
      </c>
      <c r="K377" s="9">
        <v>552337.28499999992</v>
      </c>
      <c r="L377" s="125">
        <v>530747.22680399998</v>
      </c>
      <c r="M377" s="127">
        <v>572749.33000000007</v>
      </c>
      <c r="N377" s="127">
        <v>552337.28499999992</v>
      </c>
      <c r="O377" s="127">
        <v>552337.28499999992</v>
      </c>
      <c r="P377" s="26">
        <f t="shared" si="35"/>
        <v>541542.255902</v>
      </c>
      <c r="Q377" s="128">
        <v>6</v>
      </c>
      <c r="R377" s="26">
        <f>+O377</f>
        <v>552337.28499999992</v>
      </c>
      <c r="S377" s="134">
        <f t="shared" si="32"/>
        <v>-21590.05819599994</v>
      </c>
    </row>
    <row r="378" spans="1:19" x14ac:dyDescent="0.25">
      <c r="A378" s="18">
        <v>377</v>
      </c>
      <c r="B378" s="31">
        <v>397903</v>
      </c>
      <c r="C378" s="32" t="s">
        <v>700</v>
      </c>
      <c r="D378" s="30" t="s">
        <v>14</v>
      </c>
      <c r="E378" s="8" t="s">
        <v>9</v>
      </c>
      <c r="F378" s="9" t="s">
        <v>9</v>
      </c>
      <c r="G378" s="9" t="s">
        <v>9</v>
      </c>
      <c r="H378" s="9">
        <v>460504</v>
      </c>
      <c r="I378" s="9">
        <v>509157.16860800004</v>
      </c>
      <c r="J378" s="9">
        <v>525535</v>
      </c>
      <c r="K378" s="9">
        <v>552337.28499999992</v>
      </c>
      <c r="L378" s="125">
        <v>530747.22680399998</v>
      </c>
      <c r="M378" s="127">
        <v>572749.33000000007</v>
      </c>
      <c r="N378" s="127">
        <v>552337.28499999992</v>
      </c>
      <c r="O378" s="127">
        <v>552337.28499999992</v>
      </c>
      <c r="P378" s="26">
        <f t="shared" si="35"/>
        <v>541542.255902</v>
      </c>
      <c r="Q378" s="128">
        <v>6</v>
      </c>
      <c r="R378" s="26">
        <f>+O378</f>
        <v>552337.28499999992</v>
      </c>
      <c r="S378" s="134">
        <f t="shared" si="32"/>
        <v>-21590.05819599994</v>
      </c>
    </row>
    <row r="379" spans="1:19" ht="22.5" x14ac:dyDescent="0.25">
      <c r="A379" s="18">
        <v>378</v>
      </c>
      <c r="B379" s="39">
        <v>398001</v>
      </c>
      <c r="C379" s="29" t="s">
        <v>350</v>
      </c>
      <c r="D379" s="30" t="s">
        <v>14</v>
      </c>
      <c r="E379" s="8" t="s">
        <v>9</v>
      </c>
      <c r="F379" s="9" t="s">
        <v>9</v>
      </c>
      <c r="G379" s="9" t="s">
        <v>9</v>
      </c>
      <c r="H379" s="9" t="s">
        <v>9</v>
      </c>
      <c r="I379" s="9" t="s">
        <v>9</v>
      </c>
      <c r="J379" s="9" t="s">
        <v>9</v>
      </c>
      <c r="K379" s="9" t="s">
        <v>9</v>
      </c>
      <c r="L379" s="125" t="s">
        <v>9</v>
      </c>
      <c r="M379" s="127" t="s">
        <v>1295</v>
      </c>
      <c r="N379" s="127" t="s">
        <v>378</v>
      </c>
      <c r="O379" s="127" t="s">
        <v>378</v>
      </c>
      <c r="P379" s="26" t="s">
        <v>378</v>
      </c>
      <c r="Q379" s="128">
        <v>1</v>
      </c>
      <c r="R379" s="26" t="str">
        <f>+P379</f>
        <v>ISS 2001+90%</v>
      </c>
      <c r="S379" s="15" t="e">
        <f t="shared" si="32"/>
        <v>#VALUE!</v>
      </c>
    </row>
    <row r="380" spans="1:19" ht="22.5" x14ac:dyDescent="0.25">
      <c r="A380" s="18">
        <v>379</v>
      </c>
      <c r="B380" s="39">
        <v>398002</v>
      </c>
      <c r="C380" s="29" t="s">
        <v>351</v>
      </c>
      <c r="D380" s="30" t="s">
        <v>14</v>
      </c>
      <c r="E380" s="8" t="s">
        <v>9</v>
      </c>
      <c r="F380" s="9" t="s">
        <v>9</v>
      </c>
      <c r="G380" s="9" t="s">
        <v>9</v>
      </c>
      <c r="H380" s="9" t="s">
        <v>9</v>
      </c>
      <c r="I380" s="9" t="s">
        <v>9</v>
      </c>
      <c r="J380" s="9" t="s">
        <v>9</v>
      </c>
      <c r="K380" s="9" t="s">
        <v>9</v>
      </c>
      <c r="L380" s="125" t="s">
        <v>9</v>
      </c>
      <c r="M380" s="127" t="s">
        <v>1295</v>
      </c>
      <c r="N380" s="127" t="s">
        <v>378</v>
      </c>
      <c r="O380" s="127" t="s">
        <v>378</v>
      </c>
      <c r="P380" s="26" t="s">
        <v>378</v>
      </c>
      <c r="Q380" s="128">
        <v>1</v>
      </c>
      <c r="R380" s="26" t="str">
        <f>+P380</f>
        <v>ISS 2001+90%</v>
      </c>
      <c r="S380" s="15" t="e">
        <f t="shared" si="32"/>
        <v>#VALUE!</v>
      </c>
    </row>
    <row r="381" spans="1:19" ht="33.75" x14ac:dyDescent="0.25">
      <c r="A381" s="18">
        <v>380</v>
      </c>
      <c r="B381" s="31">
        <v>399201</v>
      </c>
      <c r="C381" s="32" t="s">
        <v>701</v>
      </c>
      <c r="D381" s="32" t="s">
        <v>1325</v>
      </c>
      <c r="E381" s="8" t="s">
        <v>9</v>
      </c>
      <c r="F381" s="9" t="s">
        <v>9</v>
      </c>
      <c r="G381" s="9" t="s">
        <v>9</v>
      </c>
      <c r="H381" s="9">
        <v>28635</v>
      </c>
      <c r="I381" s="9">
        <v>31660.345019999997</v>
      </c>
      <c r="J381" s="9" t="s">
        <v>9</v>
      </c>
      <c r="K381" s="9" t="s">
        <v>9</v>
      </c>
      <c r="L381" s="125">
        <v>31660.345019999997</v>
      </c>
      <c r="M381" s="127">
        <v>35614.050000000003</v>
      </c>
      <c r="N381" s="127" t="s">
        <v>1295</v>
      </c>
      <c r="O381" s="127">
        <v>35614.050000000003</v>
      </c>
      <c r="P381" s="26">
        <f t="shared" ref="P381:P387" si="37">+AVERAGE(L381,O381)</f>
        <v>33637.197509999998</v>
      </c>
      <c r="Q381" s="128">
        <v>5</v>
      </c>
      <c r="R381" s="26">
        <f>+P381</f>
        <v>33637.197509999998</v>
      </c>
      <c r="S381" s="134">
        <f t="shared" si="32"/>
        <v>-3953.7049800000059</v>
      </c>
    </row>
    <row r="382" spans="1:19" ht="22.5" x14ac:dyDescent="0.25">
      <c r="A382" s="18">
        <v>381</v>
      </c>
      <c r="B382" s="31">
        <v>399501</v>
      </c>
      <c r="C382" s="32" t="s">
        <v>702</v>
      </c>
      <c r="D382" s="33" t="s">
        <v>703</v>
      </c>
      <c r="E382" s="8" t="s">
        <v>9</v>
      </c>
      <c r="F382" s="9" t="s">
        <v>9</v>
      </c>
      <c r="G382" s="9" t="s">
        <v>9</v>
      </c>
      <c r="H382" s="9">
        <v>616000</v>
      </c>
      <c r="I382" s="9">
        <v>681081.63199999998</v>
      </c>
      <c r="J382" s="9" t="s">
        <v>9</v>
      </c>
      <c r="K382" s="9" t="s">
        <v>9</v>
      </c>
      <c r="L382" s="125">
        <v>681081.63199999998</v>
      </c>
      <c r="M382" s="127">
        <v>718000</v>
      </c>
      <c r="N382" s="127" t="s">
        <v>1295</v>
      </c>
      <c r="O382" s="127">
        <v>718000</v>
      </c>
      <c r="P382" s="26">
        <f t="shared" si="37"/>
        <v>699540.81599999999</v>
      </c>
      <c r="Q382" s="128">
        <v>5</v>
      </c>
      <c r="R382" s="26">
        <f>+P382</f>
        <v>699540.81599999999</v>
      </c>
      <c r="S382" s="134">
        <f t="shared" si="32"/>
        <v>-36918.368000000017</v>
      </c>
    </row>
    <row r="383" spans="1:19" ht="101.25" x14ac:dyDescent="0.25">
      <c r="A383" s="18">
        <v>382</v>
      </c>
      <c r="B383" s="39">
        <v>399802</v>
      </c>
      <c r="C383" s="29" t="s">
        <v>352</v>
      </c>
      <c r="D383" s="30" t="s">
        <v>353</v>
      </c>
      <c r="E383" s="8" t="s">
        <v>9</v>
      </c>
      <c r="F383" s="9" t="s">
        <v>9</v>
      </c>
      <c r="G383" s="9" t="s">
        <v>9</v>
      </c>
      <c r="H383" s="9" t="s">
        <v>9</v>
      </c>
      <c r="I383" s="9" t="s">
        <v>9</v>
      </c>
      <c r="J383" s="9" t="s">
        <v>9</v>
      </c>
      <c r="K383" s="9" t="s">
        <v>9</v>
      </c>
      <c r="L383" s="125" t="s">
        <v>9</v>
      </c>
      <c r="M383" s="127" t="s">
        <v>1295</v>
      </c>
      <c r="N383" s="127">
        <v>6306000</v>
      </c>
      <c r="O383" s="127">
        <v>6306000</v>
      </c>
      <c r="P383" s="26">
        <f t="shared" si="37"/>
        <v>6306000</v>
      </c>
      <c r="Q383" s="128">
        <v>1</v>
      </c>
      <c r="R383" s="26">
        <f>+P383</f>
        <v>6306000</v>
      </c>
      <c r="S383" s="15" t="e">
        <f t="shared" si="32"/>
        <v>#VALUE!</v>
      </c>
    </row>
    <row r="384" spans="1:19" ht="22.5" x14ac:dyDescent="0.25">
      <c r="A384" s="18">
        <v>383</v>
      </c>
      <c r="B384" s="39">
        <v>399804</v>
      </c>
      <c r="C384" s="30" t="s">
        <v>704</v>
      </c>
      <c r="D384" s="30" t="s">
        <v>63</v>
      </c>
      <c r="E384" s="8" t="s">
        <v>9</v>
      </c>
      <c r="F384" s="9" t="s">
        <v>9</v>
      </c>
      <c r="G384" s="9" t="s">
        <v>9</v>
      </c>
      <c r="H384" s="9">
        <v>4704000</v>
      </c>
      <c r="I384" s="9">
        <v>5200987.0079999994</v>
      </c>
      <c r="J384" s="9">
        <v>6000000</v>
      </c>
      <c r="K384" s="9">
        <v>6306000</v>
      </c>
      <c r="L384" s="125">
        <v>5753493.5039999997</v>
      </c>
      <c r="M384" s="127" t="s">
        <v>1295</v>
      </c>
      <c r="N384" s="127">
        <v>6306000</v>
      </c>
      <c r="O384" s="127">
        <v>6306000</v>
      </c>
      <c r="P384" s="26">
        <f t="shared" si="37"/>
        <v>6029746.7520000003</v>
      </c>
      <c r="Q384" s="128">
        <v>8</v>
      </c>
      <c r="R384" s="26">
        <f>+L384</f>
        <v>5753493.5039999997</v>
      </c>
      <c r="S384" s="134">
        <f t="shared" si="32"/>
        <v>-552506.49600000028</v>
      </c>
    </row>
    <row r="385" spans="1:19" ht="45" x14ac:dyDescent="0.25">
      <c r="A385" s="18">
        <v>384</v>
      </c>
      <c r="B385" s="38">
        <v>399804</v>
      </c>
      <c r="C385" s="35" t="s">
        <v>704</v>
      </c>
      <c r="D385" s="33" t="s">
        <v>705</v>
      </c>
      <c r="E385" s="8" t="s">
        <v>9</v>
      </c>
      <c r="F385" s="22" t="s">
        <v>9</v>
      </c>
      <c r="G385" s="9" t="s">
        <v>9</v>
      </c>
      <c r="H385" s="9">
        <v>4704000</v>
      </c>
      <c r="I385" s="9">
        <v>5200987.0079999994</v>
      </c>
      <c r="J385" s="9" t="s">
        <v>9</v>
      </c>
      <c r="K385" s="9" t="s">
        <v>9</v>
      </c>
      <c r="L385" s="125">
        <v>5200987.0079999994</v>
      </c>
      <c r="M385" s="127">
        <v>5486000</v>
      </c>
      <c r="N385" s="127" t="s">
        <v>1295</v>
      </c>
      <c r="O385" s="127">
        <v>5486000</v>
      </c>
      <c r="P385" s="26">
        <f t="shared" si="37"/>
        <v>5343493.5039999997</v>
      </c>
      <c r="Q385" s="128">
        <v>5</v>
      </c>
      <c r="R385" s="26">
        <f t="shared" ref="R385:R408" si="38">+P385</f>
        <v>5343493.5039999997</v>
      </c>
      <c r="S385" s="134">
        <f t="shared" si="32"/>
        <v>-285012.99200000055</v>
      </c>
    </row>
    <row r="386" spans="1:19" ht="101.25" x14ac:dyDescent="0.25">
      <c r="A386" s="18">
        <v>385</v>
      </c>
      <c r="B386" s="36">
        <v>402201</v>
      </c>
      <c r="C386" s="32" t="s">
        <v>706</v>
      </c>
      <c r="D386" s="48" t="s">
        <v>1323</v>
      </c>
      <c r="E386" s="8" t="s">
        <v>9</v>
      </c>
      <c r="F386" s="22" t="s">
        <v>9</v>
      </c>
      <c r="G386" s="9" t="s">
        <v>9</v>
      </c>
      <c r="H386" s="9">
        <v>460504</v>
      </c>
      <c r="I386" s="9">
        <v>509157.16860800004</v>
      </c>
      <c r="J386" s="9" t="s">
        <v>9</v>
      </c>
      <c r="K386" s="9" t="s">
        <v>9</v>
      </c>
      <c r="L386" s="125">
        <v>509157.16860800004</v>
      </c>
      <c r="M386" s="127">
        <v>572749.33000000007</v>
      </c>
      <c r="N386" s="127" t="s">
        <v>1295</v>
      </c>
      <c r="O386" s="127">
        <v>572749.33000000007</v>
      </c>
      <c r="P386" s="26">
        <f t="shared" si="37"/>
        <v>540953.24930400006</v>
      </c>
      <c r="Q386" s="128">
        <v>5</v>
      </c>
      <c r="R386" s="26">
        <f t="shared" si="38"/>
        <v>540953.24930400006</v>
      </c>
      <c r="S386" s="134">
        <f t="shared" ref="S386:S449" si="39">+L386-O386</f>
        <v>-63592.161392000038</v>
      </c>
    </row>
    <row r="387" spans="1:19" x14ac:dyDescent="0.25">
      <c r="A387" s="18">
        <v>386</v>
      </c>
      <c r="B387" s="40">
        <v>406501</v>
      </c>
      <c r="C387" s="29" t="s">
        <v>707</v>
      </c>
      <c r="D387" s="30" t="s">
        <v>14</v>
      </c>
      <c r="E387" s="8" t="s">
        <v>9</v>
      </c>
      <c r="F387" s="22" t="s">
        <v>9</v>
      </c>
      <c r="G387" s="9" t="s">
        <v>9</v>
      </c>
      <c r="H387" s="9">
        <v>460504</v>
      </c>
      <c r="I387" s="9">
        <v>509157.16860800004</v>
      </c>
      <c r="J387" s="9" t="s">
        <v>9</v>
      </c>
      <c r="K387" s="9" t="s">
        <v>9</v>
      </c>
      <c r="L387" s="125">
        <v>509157.16860800004</v>
      </c>
      <c r="M387" s="127" t="s">
        <v>1295</v>
      </c>
      <c r="N387" s="127" t="s">
        <v>378</v>
      </c>
      <c r="O387" s="127" t="s">
        <v>378</v>
      </c>
      <c r="P387" s="26">
        <f t="shared" si="37"/>
        <v>509157.16860800004</v>
      </c>
      <c r="Q387" s="128">
        <v>4</v>
      </c>
      <c r="R387" s="26">
        <f t="shared" si="38"/>
        <v>509157.16860800004</v>
      </c>
      <c r="S387" s="15" t="e">
        <f t="shared" si="39"/>
        <v>#VALUE!</v>
      </c>
    </row>
    <row r="388" spans="1:19" ht="22.5" x14ac:dyDescent="0.25">
      <c r="A388" s="18">
        <v>387</v>
      </c>
      <c r="B388" s="40">
        <v>549002</v>
      </c>
      <c r="C388" s="29" t="s">
        <v>354</v>
      </c>
      <c r="D388" s="30" t="s">
        <v>14</v>
      </c>
      <c r="E388" s="8" t="s">
        <v>9</v>
      </c>
      <c r="F388" s="9" t="s">
        <v>9</v>
      </c>
      <c r="G388" s="9" t="s">
        <v>9</v>
      </c>
      <c r="H388" s="9" t="s">
        <v>9</v>
      </c>
      <c r="I388" s="9" t="s">
        <v>9</v>
      </c>
      <c r="J388" s="9" t="s">
        <v>9</v>
      </c>
      <c r="K388" s="9" t="s">
        <v>9</v>
      </c>
      <c r="L388" s="125" t="s">
        <v>9</v>
      </c>
      <c r="M388" s="127" t="s">
        <v>1295</v>
      </c>
      <c r="N388" s="127" t="s">
        <v>378</v>
      </c>
      <c r="O388" s="127" t="s">
        <v>378</v>
      </c>
      <c r="P388" s="26" t="s">
        <v>378</v>
      </c>
      <c r="Q388" s="128">
        <v>1</v>
      </c>
      <c r="R388" s="26" t="str">
        <f t="shared" si="38"/>
        <v>ISS 2001+90%</v>
      </c>
      <c r="S388" s="15" t="e">
        <f t="shared" si="39"/>
        <v>#VALUE!</v>
      </c>
    </row>
    <row r="389" spans="1:19" ht="22.5" x14ac:dyDescent="0.25">
      <c r="A389" s="18">
        <v>388</v>
      </c>
      <c r="B389" s="39">
        <v>549011</v>
      </c>
      <c r="C389" s="29" t="s">
        <v>355</v>
      </c>
      <c r="D389" s="30" t="s">
        <v>14</v>
      </c>
      <c r="E389" s="8" t="s">
        <v>9</v>
      </c>
      <c r="F389" s="9" t="s">
        <v>9</v>
      </c>
      <c r="G389" s="9" t="s">
        <v>9</v>
      </c>
      <c r="H389" s="9" t="s">
        <v>9</v>
      </c>
      <c r="I389" s="9" t="s">
        <v>9</v>
      </c>
      <c r="J389" s="9" t="s">
        <v>9</v>
      </c>
      <c r="K389" s="9" t="s">
        <v>9</v>
      </c>
      <c r="L389" s="125" t="s">
        <v>9</v>
      </c>
      <c r="M389" s="127" t="s">
        <v>1295</v>
      </c>
      <c r="N389" s="127" t="s">
        <v>378</v>
      </c>
      <c r="O389" s="127" t="s">
        <v>378</v>
      </c>
      <c r="P389" s="26" t="s">
        <v>378</v>
      </c>
      <c r="Q389" s="128">
        <v>1</v>
      </c>
      <c r="R389" s="26" t="str">
        <f t="shared" si="38"/>
        <v>ISS 2001+90%</v>
      </c>
      <c r="S389" s="15" t="e">
        <f t="shared" si="39"/>
        <v>#VALUE!</v>
      </c>
    </row>
    <row r="390" spans="1:19" x14ac:dyDescent="0.25">
      <c r="A390" s="18">
        <v>389</v>
      </c>
      <c r="B390" s="39">
        <v>549012</v>
      </c>
      <c r="C390" s="29" t="s">
        <v>356</v>
      </c>
      <c r="D390" s="30" t="s">
        <v>14</v>
      </c>
      <c r="E390" s="8" t="s">
        <v>9</v>
      </c>
      <c r="F390" s="9" t="s">
        <v>9</v>
      </c>
      <c r="G390" s="9" t="s">
        <v>9</v>
      </c>
      <c r="H390" s="9" t="s">
        <v>9</v>
      </c>
      <c r="I390" s="9" t="s">
        <v>9</v>
      </c>
      <c r="J390" s="9" t="s">
        <v>9</v>
      </c>
      <c r="K390" s="9" t="s">
        <v>9</v>
      </c>
      <c r="L390" s="125" t="s">
        <v>9</v>
      </c>
      <c r="M390" s="127" t="s">
        <v>1295</v>
      </c>
      <c r="N390" s="127" t="s">
        <v>378</v>
      </c>
      <c r="O390" s="127" t="s">
        <v>378</v>
      </c>
      <c r="P390" s="26" t="s">
        <v>378</v>
      </c>
      <c r="Q390" s="128">
        <v>1</v>
      </c>
      <c r="R390" s="26" t="str">
        <f t="shared" si="38"/>
        <v>ISS 2001+90%</v>
      </c>
      <c r="S390" s="15" t="e">
        <f t="shared" si="39"/>
        <v>#VALUE!</v>
      </c>
    </row>
    <row r="391" spans="1:19" x14ac:dyDescent="0.25">
      <c r="A391" s="18">
        <v>390</v>
      </c>
      <c r="B391" s="39">
        <v>649802</v>
      </c>
      <c r="C391" s="29" t="s">
        <v>357</v>
      </c>
      <c r="D391" s="30" t="s">
        <v>14</v>
      </c>
      <c r="E391" s="8" t="s">
        <v>9</v>
      </c>
      <c r="F391" s="9" t="s">
        <v>9</v>
      </c>
      <c r="G391" s="9" t="s">
        <v>9</v>
      </c>
      <c r="H391" s="9" t="s">
        <v>9</v>
      </c>
      <c r="I391" s="9" t="s">
        <v>9</v>
      </c>
      <c r="J391" s="9" t="s">
        <v>9</v>
      </c>
      <c r="K391" s="9" t="s">
        <v>9</v>
      </c>
      <c r="L391" s="125" t="s">
        <v>9</v>
      </c>
      <c r="M391" s="127" t="s">
        <v>1295</v>
      </c>
      <c r="N391" s="127" t="s">
        <v>378</v>
      </c>
      <c r="O391" s="127" t="s">
        <v>378</v>
      </c>
      <c r="P391" s="26" t="s">
        <v>378</v>
      </c>
      <c r="Q391" s="128">
        <v>1</v>
      </c>
      <c r="R391" s="26" t="str">
        <f t="shared" si="38"/>
        <v>ISS 2001+90%</v>
      </c>
      <c r="S391" s="15" t="e">
        <f t="shared" si="39"/>
        <v>#VALUE!</v>
      </c>
    </row>
    <row r="392" spans="1:19" ht="22.5" x14ac:dyDescent="0.25">
      <c r="A392" s="18">
        <v>391</v>
      </c>
      <c r="B392" s="39">
        <v>831905</v>
      </c>
      <c r="C392" s="29" t="s">
        <v>708</v>
      </c>
      <c r="D392" s="35" t="s">
        <v>14</v>
      </c>
      <c r="E392" s="8" t="s">
        <v>9</v>
      </c>
      <c r="F392" s="9" t="s">
        <v>9</v>
      </c>
      <c r="G392" s="9" t="s">
        <v>9</v>
      </c>
      <c r="H392" s="9" t="s">
        <v>9</v>
      </c>
      <c r="I392" s="9" t="s">
        <v>9</v>
      </c>
      <c r="J392" s="9" t="s">
        <v>9</v>
      </c>
      <c r="K392" s="9" t="s">
        <v>9</v>
      </c>
      <c r="L392" s="125" t="s">
        <v>9</v>
      </c>
      <c r="M392" s="127" t="s">
        <v>1295</v>
      </c>
      <c r="N392" s="127">
        <v>3464495.6399999997</v>
      </c>
      <c r="O392" s="127">
        <v>3464495.6399999997</v>
      </c>
      <c r="P392" s="26">
        <f>+AVERAGE(L392,O392)</f>
        <v>3464495.6399999997</v>
      </c>
      <c r="Q392" s="128">
        <v>1</v>
      </c>
      <c r="R392" s="26">
        <f t="shared" si="38"/>
        <v>3464495.6399999997</v>
      </c>
      <c r="S392" s="15" t="e">
        <f t="shared" si="39"/>
        <v>#VALUE!</v>
      </c>
    </row>
    <row r="393" spans="1:19" ht="22.5" x14ac:dyDescent="0.25">
      <c r="A393" s="18">
        <v>392</v>
      </c>
      <c r="B393" s="40">
        <v>834203</v>
      </c>
      <c r="C393" s="29" t="s">
        <v>358</v>
      </c>
      <c r="D393" s="35" t="s">
        <v>14</v>
      </c>
      <c r="E393" s="8" t="s">
        <v>9</v>
      </c>
      <c r="F393" s="9" t="s">
        <v>9</v>
      </c>
      <c r="G393" s="9" t="s">
        <v>9</v>
      </c>
      <c r="H393" s="9" t="s">
        <v>9</v>
      </c>
      <c r="I393" s="9" t="s">
        <v>9</v>
      </c>
      <c r="J393" s="9" t="s">
        <v>9</v>
      </c>
      <c r="K393" s="9" t="s">
        <v>9</v>
      </c>
      <c r="L393" s="125" t="s">
        <v>9</v>
      </c>
      <c r="M393" s="127" t="s">
        <v>1295</v>
      </c>
      <c r="N393" s="127">
        <v>1184500</v>
      </c>
      <c r="O393" s="127">
        <v>1184500</v>
      </c>
      <c r="P393" s="26">
        <f>+AVERAGE(L393,O393)</f>
        <v>1184500</v>
      </c>
      <c r="Q393" s="128">
        <v>1</v>
      </c>
      <c r="R393" s="26">
        <f t="shared" si="38"/>
        <v>1184500</v>
      </c>
      <c r="S393" s="15" t="e">
        <f t="shared" si="39"/>
        <v>#VALUE!</v>
      </c>
    </row>
    <row r="394" spans="1:19" ht="22.5" x14ac:dyDescent="0.25">
      <c r="A394" s="18">
        <v>393</v>
      </c>
      <c r="B394" s="40">
        <v>834940</v>
      </c>
      <c r="C394" s="29" t="s">
        <v>359</v>
      </c>
      <c r="D394" s="30" t="s">
        <v>14</v>
      </c>
      <c r="E394" s="8" t="s">
        <v>9</v>
      </c>
      <c r="F394" s="9" t="s">
        <v>9</v>
      </c>
      <c r="G394" s="9" t="s">
        <v>9</v>
      </c>
      <c r="H394" s="9" t="s">
        <v>9</v>
      </c>
      <c r="I394" s="9" t="s">
        <v>9</v>
      </c>
      <c r="J394" s="9" t="s">
        <v>9</v>
      </c>
      <c r="K394" s="9" t="s">
        <v>9</v>
      </c>
      <c r="L394" s="125" t="s">
        <v>9</v>
      </c>
      <c r="M394" s="127" t="s">
        <v>1295</v>
      </c>
      <c r="N394" s="127" t="s">
        <v>378</v>
      </c>
      <c r="O394" s="127" t="s">
        <v>378</v>
      </c>
      <c r="P394" s="26" t="s">
        <v>378</v>
      </c>
      <c r="Q394" s="128">
        <v>1</v>
      </c>
      <c r="R394" s="26" t="str">
        <f t="shared" si="38"/>
        <v>ISS 2001+90%</v>
      </c>
      <c r="S394" s="15" t="e">
        <f t="shared" si="39"/>
        <v>#VALUE!</v>
      </c>
    </row>
    <row r="395" spans="1:19" ht="22.5" x14ac:dyDescent="0.25">
      <c r="A395" s="18">
        <v>394</v>
      </c>
      <c r="B395" s="40">
        <v>834950</v>
      </c>
      <c r="C395" s="29" t="s">
        <v>360</v>
      </c>
      <c r="D395" s="30" t="s">
        <v>14</v>
      </c>
      <c r="E395" s="8" t="s">
        <v>9</v>
      </c>
      <c r="F395" s="9" t="s">
        <v>9</v>
      </c>
      <c r="G395" s="9" t="s">
        <v>9</v>
      </c>
      <c r="H395" s="9" t="s">
        <v>9</v>
      </c>
      <c r="I395" s="9" t="s">
        <v>9</v>
      </c>
      <c r="J395" s="9" t="s">
        <v>9</v>
      </c>
      <c r="K395" s="9" t="s">
        <v>9</v>
      </c>
      <c r="L395" s="125" t="s">
        <v>9</v>
      </c>
      <c r="M395" s="127" t="s">
        <v>1295</v>
      </c>
      <c r="N395" s="127" t="s">
        <v>378</v>
      </c>
      <c r="O395" s="127" t="s">
        <v>378</v>
      </c>
      <c r="P395" s="26" t="s">
        <v>378</v>
      </c>
      <c r="Q395" s="128">
        <v>1</v>
      </c>
      <c r="R395" s="26" t="str">
        <f t="shared" si="38"/>
        <v>ISS 2001+90%</v>
      </c>
      <c r="S395" s="15" t="e">
        <f t="shared" si="39"/>
        <v>#VALUE!</v>
      </c>
    </row>
    <row r="396" spans="1:19" ht="22.5" x14ac:dyDescent="0.25">
      <c r="A396" s="18">
        <v>395</v>
      </c>
      <c r="B396" s="40">
        <v>841001</v>
      </c>
      <c r="C396" s="29" t="s">
        <v>361</v>
      </c>
      <c r="D396" s="30" t="s">
        <v>14</v>
      </c>
      <c r="E396" s="8" t="s">
        <v>9</v>
      </c>
      <c r="F396" s="9" t="s">
        <v>9</v>
      </c>
      <c r="G396" s="9" t="s">
        <v>9</v>
      </c>
      <c r="H396" s="9" t="s">
        <v>9</v>
      </c>
      <c r="I396" s="9" t="s">
        <v>9</v>
      </c>
      <c r="J396" s="9" t="s">
        <v>9</v>
      </c>
      <c r="K396" s="9" t="s">
        <v>9</v>
      </c>
      <c r="L396" s="125" t="s">
        <v>9</v>
      </c>
      <c r="M396" s="127" t="s">
        <v>1295</v>
      </c>
      <c r="N396" s="127" t="s">
        <v>378</v>
      </c>
      <c r="O396" s="127" t="s">
        <v>378</v>
      </c>
      <c r="P396" s="26" t="s">
        <v>378</v>
      </c>
      <c r="Q396" s="128">
        <v>1</v>
      </c>
      <c r="R396" s="26" t="str">
        <f t="shared" si="38"/>
        <v>ISS 2001+90%</v>
      </c>
      <c r="S396" s="15" t="e">
        <f t="shared" si="39"/>
        <v>#VALUE!</v>
      </c>
    </row>
    <row r="397" spans="1:19" ht="22.5" x14ac:dyDescent="0.25">
      <c r="A397" s="18">
        <v>396</v>
      </c>
      <c r="B397" s="39">
        <v>861102</v>
      </c>
      <c r="C397" s="29" t="s">
        <v>709</v>
      </c>
      <c r="D397" s="35" t="s">
        <v>14</v>
      </c>
      <c r="E397" s="8" t="s">
        <v>9</v>
      </c>
      <c r="F397" s="9" t="s">
        <v>9</v>
      </c>
      <c r="G397" s="9" t="s">
        <v>9</v>
      </c>
      <c r="H397" s="9" t="s">
        <v>9</v>
      </c>
      <c r="I397" s="9" t="s">
        <v>9</v>
      </c>
      <c r="J397" s="9" t="s">
        <v>9</v>
      </c>
      <c r="K397" s="9" t="s">
        <v>9</v>
      </c>
      <c r="L397" s="125" t="s">
        <v>9</v>
      </c>
      <c r="M397" s="127" t="s">
        <v>1295</v>
      </c>
      <c r="N397" s="127">
        <v>875499.99999999988</v>
      </c>
      <c r="O397" s="127">
        <v>875499.99999999988</v>
      </c>
      <c r="P397" s="26">
        <f>+AVERAGE(L397,O397)</f>
        <v>875499.99999999988</v>
      </c>
      <c r="Q397" s="128">
        <v>1</v>
      </c>
      <c r="R397" s="26">
        <f t="shared" si="38"/>
        <v>875499.99999999988</v>
      </c>
      <c r="S397" s="15" t="e">
        <f t="shared" si="39"/>
        <v>#VALUE!</v>
      </c>
    </row>
    <row r="398" spans="1:19" ht="22.5" x14ac:dyDescent="0.25">
      <c r="A398" s="18">
        <v>397</v>
      </c>
      <c r="B398" s="39">
        <v>862007</v>
      </c>
      <c r="C398" s="29" t="s">
        <v>710</v>
      </c>
      <c r="D398" s="35" t="s">
        <v>14</v>
      </c>
      <c r="E398" s="8" t="s">
        <v>9</v>
      </c>
      <c r="F398" s="9" t="s">
        <v>9</v>
      </c>
      <c r="G398" s="9" t="s">
        <v>9</v>
      </c>
      <c r="H398" s="9" t="s">
        <v>9</v>
      </c>
      <c r="I398" s="9" t="s">
        <v>9</v>
      </c>
      <c r="J398" s="9" t="s">
        <v>9</v>
      </c>
      <c r="K398" s="9" t="s">
        <v>9</v>
      </c>
      <c r="L398" s="125" t="s">
        <v>9</v>
      </c>
      <c r="M398" s="127" t="s">
        <v>1295</v>
      </c>
      <c r="N398" s="127">
        <v>1092727</v>
      </c>
      <c r="O398" s="127">
        <v>1092727</v>
      </c>
      <c r="P398" s="26">
        <f>+AVERAGE(L398,O398)</f>
        <v>1092727</v>
      </c>
      <c r="Q398" s="128">
        <v>1</v>
      </c>
      <c r="R398" s="26">
        <f t="shared" si="38"/>
        <v>1092727</v>
      </c>
      <c r="S398" s="15" t="e">
        <f t="shared" si="39"/>
        <v>#VALUE!</v>
      </c>
    </row>
    <row r="399" spans="1:19" ht="22.5" x14ac:dyDescent="0.25">
      <c r="A399" s="18">
        <v>398</v>
      </c>
      <c r="B399" s="39">
        <v>862324</v>
      </c>
      <c r="C399" s="29" t="s">
        <v>711</v>
      </c>
      <c r="D399" s="30" t="s">
        <v>14</v>
      </c>
      <c r="E399" s="8" t="s">
        <v>9</v>
      </c>
      <c r="F399" s="9" t="s">
        <v>9</v>
      </c>
      <c r="G399" s="9" t="s">
        <v>9</v>
      </c>
      <c r="H399" s="9" t="s">
        <v>9</v>
      </c>
      <c r="I399" s="9" t="s">
        <v>9</v>
      </c>
      <c r="J399" s="9" t="s">
        <v>9</v>
      </c>
      <c r="K399" s="9" t="s">
        <v>9</v>
      </c>
      <c r="L399" s="125" t="s">
        <v>9</v>
      </c>
      <c r="M399" s="127" t="s">
        <v>1295</v>
      </c>
      <c r="N399" s="127" t="s">
        <v>378</v>
      </c>
      <c r="O399" s="127" t="s">
        <v>378</v>
      </c>
      <c r="P399" s="26" t="s">
        <v>378</v>
      </c>
      <c r="Q399" s="128">
        <v>1</v>
      </c>
      <c r="R399" s="26" t="str">
        <f t="shared" si="38"/>
        <v>ISS 2001+90%</v>
      </c>
      <c r="S399" s="15" t="e">
        <f t="shared" si="39"/>
        <v>#VALUE!</v>
      </c>
    </row>
    <row r="400" spans="1:19" ht="22.5" x14ac:dyDescent="0.25">
      <c r="A400" s="18">
        <v>399</v>
      </c>
      <c r="B400" s="40">
        <v>862602</v>
      </c>
      <c r="C400" s="29" t="s">
        <v>362</v>
      </c>
      <c r="D400" s="35" t="s">
        <v>14</v>
      </c>
      <c r="E400" s="8" t="s">
        <v>9</v>
      </c>
      <c r="F400" s="9" t="s">
        <v>9</v>
      </c>
      <c r="G400" s="9" t="s">
        <v>9</v>
      </c>
      <c r="H400" s="9" t="s">
        <v>9</v>
      </c>
      <c r="I400" s="9" t="s">
        <v>9</v>
      </c>
      <c r="J400" s="9" t="s">
        <v>9</v>
      </c>
      <c r="K400" s="9" t="s">
        <v>9</v>
      </c>
      <c r="L400" s="125" t="s">
        <v>9</v>
      </c>
      <c r="M400" s="127" t="s">
        <v>1295</v>
      </c>
      <c r="N400" s="127">
        <v>509849.99999999994</v>
      </c>
      <c r="O400" s="127">
        <v>509849.99999999994</v>
      </c>
      <c r="P400" s="26">
        <f>+AVERAGE(L400,O400)</f>
        <v>509849.99999999994</v>
      </c>
      <c r="Q400" s="128">
        <v>1</v>
      </c>
      <c r="R400" s="26">
        <f t="shared" si="38"/>
        <v>509849.99999999994</v>
      </c>
      <c r="S400" s="15" t="e">
        <f t="shared" si="39"/>
        <v>#VALUE!</v>
      </c>
    </row>
    <row r="401" spans="1:19" ht="33.75" x14ac:dyDescent="0.25">
      <c r="A401" s="18">
        <v>400</v>
      </c>
      <c r="B401" s="40">
        <v>862801</v>
      </c>
      <c r="C401" s="29" t="s">
        <v>363</v>
      </c>
      <c r="D401" s="30" t="s">
        <v>14</v>
      </c>
      <c r="E401" s="8" t="s">
        <v>9</v>
      </c>
      <c r="F401" s="20" t="s">
        <v>9</v>
      </c>
      <c r="G401" s="9" t="s">
        <v>9</v>
      </c>
      <c r="H401" s="9" t="s">
        <v>9</v>
      </c>
      <c r="I401" s="9" t="s">
        <v>9</v>
      </c>
      <c r="J401" s="9" t="s">
        <v>9</v>
      </c>
      <c r="K401" s="9" t="s">
        <v>9</v>
      </c>
      <c r="L401" s="125" t="s">
        <v>9</v>
      </c>
      <c r="M401" s="127" t="s">
        <v>1295</v>
      </c>
      <c r="N401" s="127" t="s">
        <v>378</v>
      </c>
      <c r="O401" s="127" t="s">
        <v>378</v>
      </c>
      <c r="P401" s="26" t="s">
        <v>378</v>
      </c>
      <c r="Q401" s="128">
        <v>1</v>
      </c>
      <c r="R401" s="26" t="str">
        <f t="shared" si="38"/>
        <v>ISS 2001+90%</v>
      </c>
      <c r="S401" s="15" t="e">
        <f t="shared" si="39"/>
        <v>#VALUE!</v>
      </c>
    </row>
    <row r="402" spans="1:19" ht="33.75" x14ac:dyDescent="0.25">
      <c r="A402" s="18">
        <v>401</v>
      </c>
      <c r="B402" s="40">
        <v>862802</v>
      </c>
      <c r="C402" s="29" t="s">
        <v>364</v>
      </c>
      <c r="D402" s="30" t="s">
        <v>14</v>
      </c>
      <c r="E402" s="8" t="s">
        <v>9</v>
      </c>
      <c r="F402" s="9" t="s">
        <v>9</v>
      </c>
      <c r="G402" s="9" t="s">
        <v>9</v>
      </c>
      <c r="H402" s="9" t="s">
        <v>9</v>
      </c>
      <c r="I402" s="9" t="s">
        <v>9</v>
      </c>
      <c r="J402" s="9" t="s">
        <v>9</v>
      </c>
      <c r="K402" s="9" t="s">
        <v>9</v>
      </c>
      <c r="L402" s="125" t="s">
        <v>9</v>
      </c>
      <c r="M402" s="127" t="s">
        <v>1295</v>
      </c>
      <c r="N402" s="127" t="s">
        <v>378</v>
      </c>
      <c r="O402" s="127" t="s">
        <v>378</v>
      </c>
      <c r="P402" s="26" t="s">
        <v>378</v>
      </c>
      <c r="Q402" s="128">
        <v>1</v>
      </c>
      <c r="R402" s="26" t="str">
        <f t="shared" si="38"/>
        <v>ISS 2001+90%</v>
      </c>
      <c r="S402" s="15" t="e">
        <f t="shared" si="39"/>
        <v>#VALUE!</v>
      </c>
    </row>
    <row r="403" spans="1:19" ht="33.75" x14ac:dyDescent="0.25">
      <c r="A403" s="18">
        <v>402</v>
      </c>
      <c r="B403" s="40">
        <v>862803</v>
      </c>
      <c r="C403" s="29" t="s">
        <v>365</v>
      </c>
      <c r="D403" s="30" t="s">
        <v>14</v>
      </c>
      <c r="E403" s="8" t="s">
        <v>9</v>
      </c>
      <c r="F403" s="9" t="s">
        <v>9</v>
      </c>
      <c r="G403" s="9" t="s">
        <v>9</v>
      </c>
      <c r="H403" s="9" t="s">
        <v>9</v>
      </c>
      <c r="I403" s="9" t="s">
        <v>9</v>
      </c>
      <c r="J403" s="9" t="s">
        <v>9</v>
      </c>
      <c r="K403" s="9" t="s">
        <v>9</v>
      </c>
      <c r="L403" s="125" t="s">
        <v>9</v>
      </c>
      <c r="M403" s="127" t="s">
        <v>1295</v>
      </c>
      <c r="N403" s="127" t="s">
        <v>378</v>
      </c>
      <c r="O403" s="127" t="s">
        <v>378</v>
      </c>
      <c r="P403" s="26" t="s">
        <v>378</v>
      </c>
      <c r="Q403" s="128">
        <v>1</v>
      </c>
      <c r="R403" s="26" t="str">
        <f t="shared" si="38"/>
        <v>ISS 2001+90%</v>
      </c>
      <c r="S403" s="15" t="e">
        <f t="shared" si="39"/>
        <v>#VALUE!</v>
      </c>
    </row>
    <row r="404" spans="1:19" ht="33.75" x14ac:dyDescent="0.25">
      <c r="A404" s="18">
        <v>403</v>
      </c>
      <c r="B404" s="40">
        <v>862804</v>
      </c>
      <c r="C404" s="29" t="s">
        <v>366</v>
      </c>
      <c r="D404" s="30" t="s">
        <v>14</v>
      </c>
      <c r="E404" s="8" t="s">
        <v>9</v>
      </c>
      <c r="F404" s="9" t="s">
        <v>9</v>
      </c>
      <c r="G404" s="9" t="s">
        <v>9</v>
      </c>
      <c r="H404" s="9" t="s">
        <v>9</v>
      </c>
      <c r="I404" s="9" t="s">
        <v>9</v>
      </c>
      <c r="J404" s="9" t="s">
        <v>9</v>
      </c>
      <c r="K404" s="9" t="s">
        <v>9</v>
      </c>
      <c r="L404" s="125" t="s">
        <v>9</v>
      </c>
      <c r="M404" s="127" t="s">
        <v>1295</v>
      </c>
      <c r="N404" s="127" t="s">
        <v>378</v>
      </c>
      <c r="O404" s="127" t="s">
        <v>378</v>
      </c>
      <c r="P404" s="26" t="s">
        <v>378</v>
      </c>
      <c r="Q404" s="128">
        <v>1</v>
      </c>
      <c r="R404" s="26" t="str">
        <f t="shared" si="38"/>
        <v>ISS 2001+90%</v>
      </c>
      <c r="S404" s="15" t="e">
        <f t="shared" si="39"/>
        <v>#VALUE!</v>
      </c>
    </row>
    <row r="405" spans="1:19" ht="33.75" x14ac:dyDescent="0.25">
      <c r="A405" s="18">
        <v>404</v>
      </c>
      <c r="B405" s="40">
        <v>862805</v>
      </c>
      <c r="C405" s="29" t="s">
        <v>367</v>
      </c>
      <c r="D405" s="30" t="s">
        <v>14</v>
      </c>
      <c r="E405" s="8" t="s">
        <v>9</v>
      </c>
      <c r="F405" s="9" t="s">
        <v>9</v>
      </c>
      <c r="G405" s="9" t="s">
        <v>9</v>
      </c>
      <c r="H405" s="9" t="s">
        <v>9</v>
      </c>
      <c r="I405" s="9" t="s">
        <v>9</v>
      </c>
      <c r="J405" s="9" t="s">
        <v>9</v>
      </c>
      <c r="K405" s="9" t="s">
        <v>9</v>
      </c>
      <c r="L405" s="125" t="s">
        <v>9</v>
      </c>
      <c r="M405" s="127" t="s">
        <v>1295</v>
      </c>
      <c r="N405" s="127" t="s">
        <v>378</v>
      </c>
      <c r="O405" s="127" t="s">
        <v>378</v>
      </c>
      <c r="P405" s="26" t="s">
        <v>378</v>
      </c>
      <c r="Q405" s="128">
        <v>1</v>
      </c>
      <c r="R405" s="26" t="str">
        <f t="shared" si="38"/>
        <v>ISS 2001+90%</v>
      </c>
      <c r="S405" s="15" t="e">
        <f t="shared" si="39"/>
        <v>#VALUE!</v>
      </c>
    </row>
    <row r="406" spans="1:19" ht="33.75" x14ac:dyDescent="0.25">
      <c r="A406" s="18">
        <v>405</v>
      </c>
      <c r="B406" s="40">
        <v>862806</v>
      </c>
      <c r="C406" s="29" t="s">
        <v>368</v>
      </c>
      <c r="D406" s="30" t="s">
        <v>14</v>
      </c>
      <c r="E406" s="8" t="s">
        <v>9</v>
      </c>
      <c r="F406" s="9" t="s">
        <v>9</v>
      </c>
      <c r="G406" s="9" t="s">
        <v>9</v>
      </c>
      <c r="H406" s="9" t="s">
        <v>9</v>
      </c>
      <c r="I406" s="9" t="s">
        <v>9</v>
      </c>
      <c r="J406" s="9" t="s">
        <v>9</v>
      </c>
      <c r="K406" s="9" t="s">
        <v>9</v>
      </c>
      <c r="L406" s="125" t="s">
        <v>9</v>
      </c>
      <c r="M406" s="127" t="s">
        <v>1295</v>
      </c>
      <c r="N406" s="127" t="s">
        <v>378</v>
      </c>
      <c r="O406" s="127" t="s">
        <v>378</v>
      </c>
      <c r="P406" s="26" t="s">
        <v>378</v>
      </c>
      <c r="Q406" s="128">
        <v>1</v>
      </c>
      <c r="R406" s="26" t="str">
        <f t="shared" si="38"/>
        <v>ISS 2001+90%</v>
      </c>
      <c r="S406" s="15" t="e">
        <f t="shared" si="39"/>
        <v>#VALUE!</v>
      </c>
    </row>
    <row r="407" spans="1:19" ht="33.75" x14ac:dyDescent="0.25">
      <c r="A407" s="18">
        <v>406</v>
      </c>
      <c r="B407" s="40">
        <v>862807</v>
      </c>
      <c r="C407" s="29" t="s">
        <v>369</v>
      </c>
      <c r="D407" s="30" t="s">
        <v>14</v>
      </c>
      <c r="E407" s="8" t="s">
        <v>9</v>
      </c>
      <c r="F407" s="9" t="s">
        <v>9</v>
      </c>
      <c r="G407" s="9" t="s">
        <v>9</v>
      </c>
      <c r="H407" s="9" t="s">
        <v>9</v>
      </c>
      <c r="I407" s="9" t="s">
        <v>9</v>
      </c>
      <c r="J407" s="9" t="s">
        <v>9</v>
      </c>
      <c r="K407" s="9" t="s">
        <v>9</v>
      </c>
      <c r="L407" s="125" t="s">
        <v>9</v>
      </c>
      <c r="M407" s="127" t="s">
        <v>1295</v>
      </c>
      <c r="N407" s="127" t="s">
        <v>378</v>
      </c>
      <c r="O407" s="127" t="s">
        <v>378</v>
      </c>
      <c r="P407" s="26" t="s">
        <v>378</v>
      </c>
      <c r="Q407" s="128">
        <v>1</v>
      </c>
      <c r="R407" s="26" t="str">
        <f t="shared" si="38"/>
        <v>ISS 2001+90%</v>
      </c>
      <c r="S407" s="15" t="e">
        <f t="shared" si="39"/>
        <v>#VALUE!</v>
      </c>
    </row>
    <row r="408" spans="1:19" ht="33.75" x14ac:dyDescent="0.25">
      <c r="A408" s="18">
        <v>407</v>
      </c>
      <c r="B408" s="40">
        <v>864205</v>
      </c>
      <c r="C408" s="29" t="s">
        <v>370</v>
      </c>
      <c r="D408" s="30" t="s">
        <v>14</v>
      </c>
      <c r="E408" s="8" t="s">
        <v>9</v>
      </c>
      <c r="F408" s="9" t="s">
        <v>9</v>
      </c>
      <c r="G408" s="9" t="s">
        <v>9</v>
      </c>
      <c r="H408" s="9" t="s">
        <v>9</v>
      </c>
      <c r="I408" s="9" t="s">
        <v>9</v>
      </c>
      <c r="J408" s="9" t="s">
        <v>9</v>
      </c>
      <c r="K408" s="9" t="s">
        <v>9</v>
      </c>
      <c r="L408" s="125" t="s">
        <v>9</v>
      </c>
      <c r="M408" s="127" t="s">
        <v>1295</v>
      </c>
      <c r="N408" s="127" t="s">
        <v>378</v>
      </c>
      <c r="O408" s="127" t="s">
        <v>378</v>
      </c>
      <c r="P408" s="26" t="s">
        <v>378</v>
      </c>
      <c r="Q408" s="128">
        <v>1</v>
      </c>
      <c r="R408" s="26" t="str">
        <f t="shared" si="38"/>
        <v>ISS 2001+90%</v>
      </c>
      <c r="S408" s="15" t="e">
        <f t="shared" si="39"/>
        <v>#VALUE!</v>
      </c>
    </row>
    <row r="409" spans="1:19" x14ac:dyDescent="0.25">
      <c r="A409" s="18">
        <v>408</v>
      </c>
      <c r="B409" s="36">
        <v>871111</v>
      </c>
      <c r="C409" s="32" t="s">
        <v>712</v>
      </c>
      <c r="D409" s="48" t="s">
        <v>8</v>
      </c>
      <c r="E409" s="8" t="s">
        <v>9</v>
      </c>
      <c r="F409" s="9">
        <v>32585</v>
      </c>
      <c r="G409" s="9">
        <v>39371.038234975997</v>
      </c>
      <c r="H409" s="9">
        <v>33853</v>
      </c>
      <c r="I409" s="9">
        <v>37429.637155999997</v>
      </c>
      <c r="J409" s="9">
        <v>38634.199999999997</v>
      </c>
      <c r="K409" s="9">
        <v>40604.544199999997</v>
      </c>
      <c r="L409" s="125">
        <v>39135.073196991994</v>
      </c>
      <c r="M409" s="127">
        <v>42105.08</v>
      </c>
      <c r="N409" s="127">
        <v>40623.175598495996</v>
      </c>
      <c r="O409" s="127">
        <v>40623.175598495996</v>
      </c>
      <c r="P409" s="26">
        <f t="shared" ref="P409:P429" si="40">+AVERAGE(L409,O409)</f>
        <v>39879.124397743995</v>
      </c>
      <c r="Q409" s="128">
        <v>6</v>
      </c>
      <c r="R409" s="26">
        <f>+O409</f>
        <v>40623.175598495996</v>
      </c>
      <c r="S409" s="134">
        <f t="shared" si="39"/>
        <v>-1488.102401504002</v>
      </c>
    </row>
    <row r="410" spans="1:19" ht="22.5" x14ac:dyDescent="0.25">
      <c r="A410" s="18">
        <v>409</v>
      </c>
      <c r="B410" s="36">
        <v>871121</v>
      </c>
      <c r="C410" s="32" t="s">
        <v>713</v>
      </c>
      <c r="D410" s="48" t="s">
        <v>8</v>
      </c>
      <c r="E410" s="8" t="s">
        <v>9</v>
      </c>
      <c r="F410" s="20">
        <v>32585</v>
      </c>
      <c r="G410" s="9">
        <v>39371.038234975997</v>
      </c>
      <c r="H410" s="9">
        <v>33853</v>
      </c>
      <c r="I410" s="9">
        <v>37429.637155999997</v>
      </c>
      <c r="J410" s="9">
        <v>38634.199999999997</v>
      </c>
      <c r="K410" s="9">
        <v>40604.544199999997</v>
      </c>
      <c r="L410" s="125">
        <v>39135.073196991994</v>
      </c>
      <c r="M410" s="127">
        <v>42105.08</v>
      </c>
      <c r="N410" s="127">
        <v>40623.175598495996</v>
      </c>
      <c r="O410" s="127">
        <v>40623.175598495996</v>
      </c>
      <c r="P410" s="26">
        <f t="shared" si="40"/>
        <v>39879.124397743995</v>
      </c>
      <c r="Q410" s="128">
        <v>6</v>
      </c>
      <c r="R410" s="26">
        <f>+O410</f>
        <v>40623.175598495996</v>
      </c>
      <c r="S410" s="134">
        <f t="shared" si="39"/>
        <v>-1488.102401504002</v>
      </c>
    </row>
    <row r="411" spans="1:19" x14ac:dyDescent="0.25">
      <c r="A411" s="18">
        <v>410</v>
      </c>
      <c r="B411" s="36">
        <v>872002</v>
      </c>
      <c r="C411" s="32" t="s">
        <v>714</v>
      </c>
      <c r="D411" s="48" t="s">
        <v>8</v>
      </c>
      <c r="E411" s="8" t="s">
        <v>9</v>
      </c>
      <c r="F411" s="20">
        <v>38436</v>
      </c>
      <c r="G411" s="9">
        <v>46440.547049241599</v>
      </c>
      <c r="H411" s="9">
        <v>39933</v>
      </c>
      <c r="I411" s="9">
        <v>44152.001316000002</v>
      </c>
      <c r="J411" s="9">
        <v>45471.9</v>
      </c>
      <c r="K411" s="9">
        <v>47790.966899999999</v>
      </c>
      <c r="L411" s="125">
        <v>46127.838421747205</v>
      </c>
      <c r="M411" s="127">
        <v>49666.060000000005</v>
      </c>
      <c r="N411" s="127">
        <v>47900.604710873595</v>
      </c>
      <c r="O411" s="127">
        <v>47900.604710873595</v>
      </c>
      <c r="P411" s="26">
        <f t="shared" si="40"/>
        <v>47014.2215663104</v>
      </c>
      <c r="Q411" s="128">
        <v>6</v>
      </c>
      <c r="R411" s="26">
        <f>+O411</f>
        <v>47900.604710873595</v>
      </c>
      <c r="S411" s="134">
        <f t="shared" si="39"/>
        <v>-1772.7662891263899</v>
      </c>
    </row>
    <row r="412" spans="1:19" ht="45" x14ac:dyDescent="0.25">
      <c r="A412" s="18">
        <v>411</v>
      </c>
      <c r="B412" s="36">
        <v>872202</v>
      </c>
      <c r="C412" s="32" t="s">
        <v>715</v>
      </c>
      <c r="D412" s="32" t="s">
        <v>1324</v>
      </c>
      <c r="E412" s="8" t="s">
        <v>9</v>
      </c>
      <c r="F412" s="20">
        <v>1666315</v>
      </c>
      <c r="G412" s="9">
        <v>2013335.9391288639</v>
      </c>
      <c r="H412" s="9">
        <v>1731184</v>
      </c>
      <c r="I412" s="9">
        <v>1914087.0519679999</v>
      </c>
      <c r="J412" s="9" t="s">
        <v>9</v>
      </c>
      <c r="K412" s="9" t="s">
        <v>9</v>
      </c>
      <c r="L412" s="125">
        <v>1914087.0519679999</v>
      </c>
      <c r="M412" s="127">
        <v>2153151.0760000004</v>
      </c>
      <c r="N412" s="127" t="s">
        <v>1295</v>
      </c>
      <c r="O412" s="127">
        <v>2153151.0760000004</v>
      </c>
      <c r="P412" s="26">
        <f t="shared" si="40"/>
        <v>2033619.0639840001</v>
      </c>
      <c r="Q412" s="128">
        <v>5</v>
      </c>
      <c r="R412" s="26">
        <f>+P412</f>
        <v>2033619.0639840001</v>
      </c>
      <c r="S412" s="134">
        <f t="shared" si="39"/>
        <v>-239064.02403200045</v>
      </c>
    </row>
    <row r="413" spans="1:19" ht="33.75" x14ac:dyDescent="0.25">
      <c r="A413" s="18">
        <v>412</v>
      </c>
      <c r="B413" s="36">
        <v>872520</v>
      </c>
      <c r="C413" s="32" t="s">
        <v>716</v>
      </c>
      <c r="D413" s="32" t="s">
        <v>1325</v>
      </c>
      <c r="E413" s="8" t="s">
        <v>9</v>
      </c>
      <c r="F413" s="9">
        <v>86959</v>
      </c>
      <c r="G413" s="9">
        <v>105068.77747047039</v>
      </c>
      <c r="H413" s="9">
        <v>90344</v>
      </c>
      <c r="I413" s="9">
        <v>99889.024288000001</v>
      </c>
      <c r="J413" s="9" t="s">
        <v>9</v>
      </c>
      <c r="K413" s="9" t="s">
        <v>9</v>
      </c>
      <c r="L413" s="125">
        <v>99889.024288000001</v>
      </c>
      <c r="M413" s="127">
        <v>112365.13000000002</v>
      </c>
      <c r="N413" s="127" t="s">
        <v>1295</v>
      </c>
      <c r="O413" s="127">
        <v>112365.13000000002</v>
      </c>
      <c r="P413" s="26">
        <f t="shared" si="40"/>
        <v>106127.07714400001</v>
      </c>
      <c r="Q413" s="128">
        <v>5</v>
      </c>
      <c r="R413" s="26">
        <f>+P413</f>
        <v>106127.07714400001</v>
      </c>
      <c r="S413" s="134">
        <f t="shared" si="39"/>
        <v>-12476.105712000019</v>
      </c>
    </row>
    <row r="414" spans="1:19" x14ac:dyDescent="0.25">
      <c r="A414" s="18">
        <v>413</v>
      </c>
      <c r="B414" s="36">
        <v>873501</v>
      </c>
      <c r="C414" s="32" t="s">
        <v>717</v>
      </c>
      <c r="D414" s="30" t="s">
        <v>14</v>
      </c>
      <c r="E414" s="8" t="s">
        <v>9</v>
      </c>
      <c r="F414" s="9">
        <v>73032</v>
      </c>
      <c r="G414" s="9">
        <v>88241.389116979204</v>
      </c>
      <c r="H414" s="9">
        <v>75875</v>
      </c>
      <c r="I414" s="9">
        <v>83891.345499999996</v>
      </c>
      <c r="J414" s="9">
        <v>234385</v>
      </c>
      <c r="K414" s="9">
        <v>246338.63499999998</v>
      </c>
      <c r="L414" s="125">
        <v>139490.45653899305</v>
      </c>
      <c r="M414" s="127">
        <v>94369.590000000011</v>
      </c>
      <c r="N414" s="127">
        <v>246338.63499999998</v>
      </c>
      <c r="O414" s="127">
        <v>94369.590000000011</v>
      </c>
      <c r="P414" s="26">
        <f t="shared" si="40"/>
        <v>116930.02326949654</v>
      </c>
      <c r="Q414" s="128">
        <v>7</v>
      </c>
      <c r="R414" s="26">
        <f t="shared" ref="R414:R423" si="41">+O414</f>
        <v>94369.590000000011</v>
      </c>
      <c r="S414" s="15">
        <f t="shared" si="39"/>
        <v>45120.866538993039</v>
      </c>
    </row>
    <row r="415" spans="1:19" ht="22.5" x14ac:dyDescent="0.25">
      <c r="A415" s="18">
        <v>414</v>
      </c>
      <c r="B415" s="36">
        <v>874111</v>
      </c>
      <c r="C415" s="32" t="s">
        <v>718</v>
      </c>
      <c r="D415" s="30" t="s">
        <v>14</v>
      </c>
      <c r="E415" s="8" t="s">
        <v>9</v>
      </c>
      <c r="F415" s="9">
        <v>1598485.1</v>
      </c>
      <c r="G415" s="9">
        <v>1931380.0211796665</v>
      </c>
      <c r="H415" s="9">
        <v>1660714</v>
      </c>
      <c r="I415" s="9">
        <v>1836171.755528</v>
      </c>
      <c r="J415" s="9">
        <v>1603154</v>
      </c>
      <c r="K415" s="9">
        <v>1684914.8539999998</v>
      </c>
      <c r="L415" s="125">
        <v>1684914.8539999998</v>
      </c>
      <c r="M415" s="127">
        <v>2065503.8290000001</v>
      </c>
      <c r="N415" s="127">
        <v>1684914.8539999998</v>
      </c>
      <c r="O415" s="127">
        <v>2065503.8290000001</v>
      </c>
      <c r="P415" s="26">
        <f t="shared" si="40"/>
        <v>1875209.3415000001</v>
      </c>
      <c r="Q415" s="128">
        <v>6</v>
      </c>
      <c r="R415" s="26">
        <f t="shared" si="41"/>
        <v>2065503.8290000001</v>
      </c>
      <c r="S415" s="134">
        <f t="shared" si="39"/>
        <v>-380588.97500000033</v>
      </c>
    </row>
    <row r="416" spans="1:19" ht="64.5" customHeight="1" x14ac:dyDescent="0.25">
      <c r="A416" s="18">
        <v>415</v>
      </c>
      <c r="B416" s="36">
        <v>874112</v>
      </c>
      <c r="C416" s="32" t="s">
        <v>719</v>
      </c>
      <c r="D416" s="30" t="s">
        <v>14</v>
      </c>
      <c r="E416" s="8" t="s">
        <v>9</v>
      </c>
      <c r="F416" s="9">
        <v>2092922.32</v>
      </c>
      <c r="G416" s="9">
        <v>2528787.0088554448</v>
      </c>
      <c r="H416" s="9">
        <v>2174399</v>
      </c>
      <c r="I416" s="9">
        <v>2404128.6031479998</v>
      </c>
      <c r="J416" s="9">
        <v>2096819</v>
      </c>
      <c r="K416" s="9">
        <v>2203756.7689999999</v>
      </c>
      <c r="L416" s="125">
        <v>2203756.7689999999</v>
      </c>
      <c r="M416" s="127">
        <v>2704397.4680000003</v>
      </c>
      <c r="N416" s="127">
        <v>2203756.7689999999</v>
      </c>
      <c r="O416" s="127">
        <v>2704397.4680000003</v>
      </c>
      <c r="P416" s="26">
        <f t="shared" si="40"/>
        <v>2454077.1184999999</v>
      </c>
      <c r="Q416" s="128">
        <v>6</v>
      </c>
      <c r="R416" s="26">
        <f t="shared" si="41"/>
        <v>2704397.4680000003</v>
      </c>
      <c r="S416" s="134">
        <f t="shared" si="39"/>
        <v>-500640.69900000049</v>
      </c>
    </row>
    <row r="417" spans="1:19" ht="22.5" x14ac:dyDescent="0.25">
      <c r="A417" s="18">
        <v>416</v>
      </c>
      <c r="B417" s="36">
        <v>874113</v>
      </c>
      <c r="C417" s="32" t="s">
        <v>720</v>
      </c>
      <c r="D417" s="30" t="s">
        <v>14</v>
      </c>
      <c r="E417" s="8" t="s">
        <v>9</v>
      </c>
      <c r="F417" s="9">
        <v>967339.34</v>
      </c>
      <c r="G417" s="9">
        <v>1168794.0506778103</v>
      </c>
      <c r="H417" s="9">
        <v>1004998</v>
      </c>
      <c r="I417" s="9">
        <v>1111178.0486959999</v>
      </c>
      <c r="J417" s="9">
        <v>972994</v>
      </c>
      <c r="K417" s="9">
        <v>1022616.6939999999</v>
      </c>
      <c r="L417" s="125">
        <v>1022616.6939999999</v>
      </c>
      <c r="M417" s="127">
        <v>1249960.4260000002</v>
      </c>
      <c r="N417" s="127">
        <v>1022616.6939999999</v>
      </c>
      <c r="O417" s="127">
        <v>1249960.4260000002</v>
      </c>
      <c r="P417" s="26">
        <f t="shared" si="40"/>
        <v>1136288.56</v>
      </c>
      <c r="Q417" s="128">
        <v>6</v>
      </c>
      <c r="R417" s="26">
        <f t="shared" si="41"/>
        <v>1249960.4260000002</v>
      </c>
      <c r="S417" s="134">
        <f t="shared" si="39"/>
        <v>-227343.73200000031</v>
      </c>
    </row>
    <row r="418" spans="1:19" ht="22.5" x14ac:dyDescent="0.25">
      <c r="A418" s="18">
        <v>417</v>
      </c>
      <c r="B418" s="31">
        <v>874114</v>
      </c>
      <c r="C418" s="32" t="s">
        <v>721</v>
      </c>
      <c r="D418" s="30" t="s">
        <v>14</v>
      </c>
      <c r="E418" s="8" t="s">
        <v>9</v>
      </c>
      <c r="F418" s="9">
        <v>1271067.8500000001</v>
      </c>
      <c r="G418" s="9">
        <v>1535775.9988215051</v>
      </c>
      <c r="H418" s="9">
        <v>1320550</v>
      </c>
      <c r="I418" s="9">
        <v>1460068.7486</v>
      </c>
      <c r="J418" s="9">
        <v>1276248</v>
      </c>
      <c r="K418" s="9">
        <v>1341336.6479999998</v>
      </c>
      <c r="L418" s="125">
        <v>1341336.6479999998</v>
      </c>
      <c r="M418" s="127">
        <v>1642427.2570000002</v>
      </c>
      <c r="N418" s="127">
        <v>1341336.6479999998</v>
      </c>
      <c r="O418" s="127">
        <v>1642427.2570000002</v>
      </c>
      <c r="P418" s="26">
        <f t="shared" si="40"/>
        <v>1491881.9525000001</v>
      </c>
      <c r="Q418" s="128">
        <v>6</v>
      </c>
      <c r="R418" s="26">
        <f t="shared" si="41"/>
        <v>1642427.2570000002</v>
      </c>
      <c r="S418" s="134">
        <f t="shared" si="39"/>
        <v>-301090.6090000004</v>
      </c>
    </row>
    <row r="419" spans="1:19" ht="22.5" x14ac:dyDescent="0.25">
      <c r="A419" s="18">
        <v>418</v>
      </c>
      <c r="B419" s="31">
        <v>874121</v>
      </c>
      <c r="C419" s="32" t="s">
        <v>722</v>
      </c>
      <c r="D419" s="30" t="s">
        <v>14</v>
      </c>
      <c r="E419" s="8" t="s">
        <v>9</v>
      </c>
      <c r="F419" s="9">
        <v>1598485.1</v>
      </c>
      <c r="G419" s="9">
        <v>1931380.0211796665</v>
      </c>
      <c r="H419" s="9">
        <v>1660714</v>
      </c>
      <c r="I419" s="9">
        <v>1836171.755528</v>
      </c>
      <c r="J419" s="9">
        <v>1603154</v>
      </c>
      <c r="K419" s="9">
        <v>1684914.8539999998</v>
      </c>
      <c r="L419" s="125">
        <v>1684914.8539999998</v>
      </c>
      <c r="M419" s="127">
        <v>2065503.8290000001</v>
      </c>
      <c r="N419" s="127">
        <v>1684914.8539999998</v>
      </c>
      <c r="O419" s="127">
        <v>2065503.8290000001</v>
      </c>
      <c r="P419" s="26">
        <f t="shared" si="40"/>
        <v>1875209.3415000001</v>
      </c>
      <c r="Q419" s="128">
        <v>6</v>
      </c>
      <c r="R419" s="26">
        <f t="shared" si="41"/>
        <v>2065503.8290000001</v>
      </c>
      <c r="S419" s="134">
        <f t="shared" si="39"/>
        <v>-380588.97500000033</v>
      </c>
    </row>
    <row r="420" spans="1:19" ht="22.5" x14ac:dyDescent="0.25">
      <c r="A420" s="18">
        <v>419</v>
      </c>
      <c r="B420" s="31">
        <v>874122</v>
      </c>
      <c r="C420" s="32" t="s">
        <v>723</v>
      </c>
      <c r="D420" s="30" t="s">
        <v>14</v>
      </c>
      <c r="E420" s="8" t="s">
        <v>9</v>
      </c>
      <c r="F420" s="9">
        <v>2092922.32</v>
      </c>
      <c r="G420" s="9">
        <v>2528787.0088554448</v>
      </c>
      <c r="H420" s="9">
        <v>2174399</v>
      </c>
      <c r="I420" s="9">
        <v>2404128.6031479998</v>
      </c>
      <c r="J420" s="9">
        <v>2096819</v>
      </c>
      <c r="K420" s="9">
        <v>2203756.7689999999</v>
      </c>
      <c r="L420" s="125">
        <v>2203756.7689999999</v>
      </c>
      <c r="M420" s="127">
        <v>2704397.4680000003</v>
      </c>
      <c r="N420" s="127">
        <v>2203756.7689999999</v>
      </c>
      <c r="O420" s="127">
        <v>2704397.4680000003</v>
      </c>
      <c r="P420" s="26">
        <f t="shared" si="40"/>
        <v>2454077.1184999999</v>
      </c>
      <c r="Q420" s="128">
        <v>6</v>
      </c>
      <c r="R420" s="26">
        <f t="shared" si="41"/>
        <v>2704397.4680000003</v>
      </c>
      <c r="S420" s="134">
        <f t="shared" si="39"/>
        <v>-500640.69900000049</v>
      </c>
    </row>
    <row r="421" spans="1:19" ht="22.5" x14ac:dyDescent="0.25">
      <c r="A421" s="18">
        <v>420</v>
      </c>
      <c r="B421" s="31">
        <v>874123</v>
      </c>
      <c r="C421" s="32" t="s">
        <v>724</v>
      </c>
      <c r="D421" s="30" t="s">
        <v>14</v>
      </c>
      <c r="E421" s="8" t="s">
        <v>9</v>
      </c>
      <c r="F421" s="9">
        <v>967339.34</v>
      </c>
      <c r="G421" s="9">
        <v>1168794.0506778103</v>
      </c>
      <c r="H421" s="9">
        <v>1004998</v>
      </c>
      <c r="I421" s="9">
        <v>1111178.0486959999</v>
      </c>
      <c r="J421" s="9">
        <v>972994</v>
      </c>
      <c r="K421" s="9">
        <v>1022616.6939999999</v>
      </c>
      <c r="L421" s="125">
        <v>1022616.6939999999</v>
      </c>
      <c r="M421" s="127">
        <v>1249960.4260000002</v>
      </c>
      <c r="N421" s="127">
        <v>1022616.6939999999</v>
      </c>
      <c r="O421" s="127">
        <v>1249960.4260000002</v>
      </c>
      <c r="P421" s="26">
        <f t="shared" si="40"/>
        <v>1136288.56</v>
      </c>
      <c r="Q421" s="128">
        <v>6</v>
      </c>
      <c r="R421" s="26">
        <f t="shared" si="41"/>
        <v>1249960.4260000002</v>
      </c>
      <c r="S421" s="134">
        <f t="shared" si="39"/>
        <v>-227343.73200000031</v>
      </c>
    </row>
    <row r="422" spans="1:19" ht="22.5" x14ac:dyDescent="0.25">
      <c r="A422" s="18">
        <v>421</v>
      </c>
      <c r="B422" s="31">
        <v>874124</v>
      </c>
      <c r="C422" s="32" t="s">
        <v>725</v>
      </c>
      <c r="D422" s="30" t="s">
        <v>14</v>
      </c>
      <c r="E422" s="8" t="s">
        <v>9</v>
      </c>
      <c r="F422" s="9">
        <v>1271067.8500000001</v>
      </c>
      <c r="G422" s="9">
        <v>1535775.9988215051</v>
      </c>
      <c r="H422" s="9">
        <v>1320550</v>
      </c>
      <c r="I422" s="9">
        <v>1460068.7486</v>
      </c>
      <c r="J422" s="9">
        <v>1276248</v>
      </c>
      <c r="K422" s="9">
        <v>1341336.6479999998</v>
      </c>
      <c r="L422" s="125">
        <v>1341336.6479999998</v>
      </c>
      <c r="M422" s="127">
        <v>1642427.2570000002</v>
      </c>
      <c r="N422" s="127">
        <v>1341336.6479999998</v>
      </c>
      <c r="O422" s="127">
        <v>1642427.2570000002</v>
      </c>
      <c r="P422" s="26">
        <f t="shared" si="40"/>
        <v>1491881.9525000001</v>
      </c>
      <c r="Q422" s="128">
        <v>6</v>
      </c>
      <c r="R422" s="26">
        <f t="shared" si="41"/>
        <v>1642427.2570000002</v>
      </c>
      <c r="S422" s="134">
        <f t="shared" si="39"/>
        <v>-301090.6090000004</v>
      </c>
    </row>
    <row r="423" spans="1:19" ht="22.5" x14ac:dyDescent="0.25">
      <c r="A423" s="18">
        <v>422</v>
      </c>
      <c r="B423" s="31">
        <v>874125</v>
      </c>
      <c r="C423" s="32" t="s">
        <v>726</v>
      </c>
      <c r="D423" s="30" t="s">
        <v>14</v>
      </c>
      <c r="E423" s="8" t="s">
        <v>9</v>
      </c>
      <c r="F423" s="9">
        <v>1598485.1</v>
      </c>
      <c r="G423" s="9">
        <v>1931380.0211796665</v>
      </c>
      <c r="H423" s="9">
        <v>1660714</v>
      </c>
      <c r="I423" s="9">
        <v>1836171.755528</v>
      </c>
      <c r="J423" s="9">
        <v>1603154</v>
      </c>
      <c r="K423" s="9">
        <v>1684914.8539999998</v>
      </c>
      <c r="L423" s="125">
        <v>1684914.8539999998</v>
      </c>
      <c r="M423" s="127">
        <v>2065503.8290000001</v>
      </c>
      <c r="N423" s="127">
        <v>1684914.8539999998</v>
      </c>
      <c r="O423" s="127">
        <v>2065503.8290000001</v>
      </c>
      <c r="P423" s="26">
        <f t="shared" si="40"/>
        <v>1875209.3415000001</v>
      </c>
      <c r="Q423" s="128">
        <v>6</v>
      </c>
      <c r="R423" s="26">
        <f t="shared" si="41"/>
        <v>2065503.8290000001</v>
      </c>
      <c r="S423" s="134">
        <f t="shared" si="39"/>
        <v>-380588.97500000033</v>
      </c>
    </row>
    <row r="424" spans="1:19" x14ac:dyDescent="0.25">
      <c r="A424" s="18">
        <v>423</v>
      </c>
      <c r="B424" s="39">
        <v>874130</v>
      </c>
      <c r="C424" s="29" t="s">
        <v>371</v>
      </c>
      <c r="D424" s="30" t="s">
        <v>14</v>
      </c>
      <c r="E424" s="8" t="s">
        <v>9</v>
      </c>
      <c r="F424" s="9">
        <v>4625224</v>
      </c>
      <c r="G424" s="9">
        <v>5588456.9878572542</v>
      </c>
      <c r="H424" s="9" t="s">
        <v>9</v>
      </c>
      <c r="I424" s="9" t="s">
        <v>9</v>
      </c>
      <c r="J424" s="9" t="s">
        <v>9</v>
      </c>
      <c r="K424" s="9" t="s">
        <v>9</v>
      </c>
      <c r="L424" s="125">
        <v>5588456.9878572542</v>
      </c>
      <c r="M424" s="127" t="s">
        <v>1295</v>
      </c>
      <c r="N424" s="127" t="s">
        <v>378</v>
      </c>
      <c r="O424" s="127" t="s">
        <v>378</v>
      </c>
      <c r="P424" s="26">
        <f t="shared" si="40"/>
        <v>5588456.9878572542</v>
      </c>
      <c r="Q424" s="128">
        <v>4</v>
      </c>
      <c r="R424" s="26">
        <f>+P424</f>
        <v>5588456.9878572542</v>
      </c>
      <c r="S424" s="15" t="e">
        <f t="shared" si="39"/>
        <v>#VALUE!</v>
      </c>
    </row>
    <row r="425" spans="1:19" ht="22.5" x14ac:dyDescent="0.25">
      <c r="A425" s="18">
        <v>424</v>
      </c>
      <c r="B425" s="31">
        <v>874131</v>
      </c>
      <c r="C425" s="32" t="s">
        <v>727</v>
      </c>
      <c r="D425" s="30" t="s">
        <v>14</v>
      </c>
      <c r="E425" s="8" t="s">
        <v>9</v>
      </c>
      <c r="F425" s="9">
        <v>967339.34</v>
      </c>
      <c r="G425" s="9">
        <v>1168794.0506778103</v>
      </c>
      <c r="H425" s="9">
        <v>1004998</v>
      </c>
      <c r="I425" s="9">
        <v>1111178.0486959999</v>
      </c>
      <c r="J425" s="9">
        <v>972994</v>
      </c>
      <c r="K425" s="9">
        <v>1022616.6939999999</v>
      </c>
      <c r="L425" s="125">
        <v>1022616.6939999999</v>
      </c>
      <c r="M425" s="127">
        <v>1249960.4260000002</v>
      </c>
      <c r="N425" s="127">
        <v>1022616.6939999999</v>
      </c>
      <c r="O425" s="127">
        <v>1249960.4260000002</v>
      </c>
      <c r="P425" s="26">
        <f t="shared" si="40"/>
        <v>1136288.56</v>
      </c>
      <c r="Q425" s="128">
        <v>6</v>
      </c>
      <c r="R425" s="26">
        <f>+O425</f>
        <v>1249960.4260000002</v>
      </c>
      <c r="S425" s="134">
        <f t="shared" si="39"/>
        <v>-227343.73200000031</v>
      </c>
    </row>
    <row r="426" spans="1:19" ht="22.5" x14ac:dyDescent="0.25">
      <c r="A426" s="18">
        <v>425</v>
      </c>
      <c r="B426" s="31">
        <v>874132</v>
      </c>
      <c r="C426" s="32" t="s">
        <v>728</v>
      </c>
      <c r="D426" s="30" t="s">
        <v>14</v>
      </c>
      <c r="E426" s="8" t="s">
        <v>9</v>
      </c>
      <c r="F426" s="9">
        <v>1271067.8500000001</v>
      </c>
      <c r="G426" s="9">
        <v>1535775.9988215051</v>
      </c>
      <c r="H426" s="9">
        <v>1320550</v>
      </c>
      <c r="I426" s="9">
        <v>1460068.7486</v>
      </c>
      <c r="J426" s="9">
        <v>1276248</v>
      </c>
      <c r="K426" s="9">
        <v>1341336.6479999998</v>
      </c>
      <c r="L426" s="125">
        <v>1341336.6479999998</v>
      </c>
      <c r="M426" s="127">
        <v>1642427.2570000002</v>
      </c>
      <c r="N426" s="127">
        <v>1341336.6479999998</v>
      </c>
      <c r="O426" s="127">
        <v>1642427.2570000002</v>
      </c>
      <c r="P426" s="26">
        <f t="shared" si="40"/>
        <v>1491881.9525000001</v>
      </c>
      <c r="Q426" s="128">
        <v>6</v>
      </c>
      <c r="R426" s="26">
        <f>+O426</f>
        <v>1642427.2570000002</v>
      </c>
      <c r="S426" s="134">
        <f t="shared" si="39"/>
        <v>-301090.6090000004</v>
      </c>
    </row>
    <row r="427" spans="1:19" ht="180" x14ac:dyDescent="0.25">
      <c r="A427" s="18">
        <v>426</v>
      </c>
      <c r="B427" s="27">
        <v>874133</v>
      </c>
      <c r="C427" s="35" t="s">
        <v>729</v>
      </c>
      <c r="D427" s="33" t="s">
        <v>730</v>
      </c>
      <c r="E427" s="8" t="s">
        <v>9</v>
      </c>
      <c r="F427" s="9">
        <v>3254500</v>
      </c>
      <c r="G427" s="9">
        <v>3932270.7974752001</v>
      </c>
      <c r="H427" s="9">
        <v>3169600</v>
      </c>
      <c r="I427" s="9">
        <v>3504474.5792</v>
      </c>
      <c r="J427" s="9">
        <v>3645040</v>
      </c>
      <c r="K427" s="9">
        <v>3830937.0399999996</v>
      </c>
      <c r="L427" s="125">
        <v>3755894.1388917328</v>
      </c>
      <c r="M427" s="127">
        <v>3696000</v>
      </c>
      <c r="N427" s="127">
        <v>3830937.0399999996</v>
      </c>
      <c r="O427" s="127">
        <v>3696000</v>
      </c>
      <c r="P427" s="26">
        <f t="shared" si="40"/>
        <v>3725947.0694458662</v>
      </c>
      <c r="Q427" s="128">
        <v>7</v>
      </c>
      <c r="R427" s="26">
        <f>+O427</f>
        <v>3696000</v>
      </c>
      <c r="S427" s="15">
        <f t="shared" si="39"/>
        <v>59894.138891732786</v>
      </c>
    </row>
    <row r="428" spans="1:19" ht="22.5" x14ac:dyDescent="0.25">
      <c r="A428" s="18">
        <v>427</v>
      </c>
      <c r="B428" s="31">
        <v>874134</v>
      </c>
      <c r="C428" s="32" t="s">
        <v>731</v>
      </c>
      <c r="D428" s="30" t="s">
        <v>14</v>
      </c>
      <c r="E428" s="8" t="s">
        <v>9</v>
      </c>
      <c r="F428" s="20">
        <v>1598485.1</v>
      </c>
      <c r="G428" s="9">
        <v>1931380.0211796665</v>
      </c>
      <c r="H428" s="9">
        <v>1660714</v>
      </c>
      <c r="I428" s="9">
        <v>1836171.755528</v>
      </c>
      <c r="J428" s="9">
        <v>1603154</v>
      </c>
      <c r="K428" s="9">
        <v>1684914.8539999998</v>
      </c>
      <c r="L428" s="125">
        <v>1684914.8539999998</v>
      </c>
      <c r="M428" s="127">
        <v>2065503.8290000001</v>
      </c>
      <c r="N428" s="127">
        <v>1684914.8539999998</v>
      </c>
      <c r="O428" s="127">
        <v>2065503.8290000001</v>
      </c>
      <c r="P428" s="26">
        <f t="shared" si="40"/>
        <v>1875209.3415000001</v>
      </c>
      <c r="Q428" s="128">
        <v>6</v>
      </c>
      <c r="R428" s="26">
        <f>+O428</f>
        <v>2065503.8290000001</v>
      </c>
      <c r="S428" s="134">
        <f t="shared" si="39"/>
        <v>-380588.97500000033</v>
      </c>
    </row>
    <row r="429" spans="1:19" ht="22.5" x14ac:dyDescent="0.25">
      <c r="A429" s="18">
        <v>428</v>
      </c>
      <c r="B429" s="31">
        <v>874301</v>
      </c>
      <c r="C429" s="32" t="s">
        <v>732</v>
      </c>
      <c r="D429" s="30" t="s">
        <v>14</v>
      </c>
      <c r="E429" s="8" t="s">
        <v>9</v>
      </c>
      <c r="F429" s="20">
        <v>1485765</v>
      </c>
      <c r="G429" s="9">
        <v>1795185.227042784</v>
      </c>
      <c r="H429" s="9">
        <v>1543605</v>
      </c>
      <c r="I429" s="9">
        <v>1706689.9554599999</v>
      </c>
      <c r="J429" s="9">
        <v>1490610</v>
      </c>
      <c r="K429" s="9">
        <v>1566631.1099999999</v>
      </c>
      <c r="L429" s="125">
        <v>1566631.1099999999</v>
      </c>
      <c r="M429" s="127">
        <v>1919851.0260000003</v>
      </c>
      <c r="N429" s="127">
        <v>1566631.1099999999</v>
      </c>
      <c r="O429" s="127">
        <v>1919851.0260000003</v>
      </c>
      <c r="P429" s="26">
        <f t="shared" si="40"/>
        <v>1743241.068</v>
      </c>
      <c r="Q429" s="128">
        <v>6</v>
      </c>
      <c r="R429" s="26">
        <f>+O429</f>
        <v>1919851.0260000003</v>
      </c>
      <c r="S429" s="134">
        <f t="shared" si="39"/>
        <v>-353219.91600000043</v>
      </c>
    </row>
    <row r="430" spans="1:19" x14ac:dyDescent="0.25">
      <c r="A430" s="18">
        <v>429</v>
      </c>
      <c r="B430" s="39">
        <v>874313</v>
      </c>
      <c r="C430" s="29" t="s">
        <v>372</v>
      </c>
      <c r="D430" s="30" t="s">
        <v>14</v>
      </c>
      <c r="E430" s="8" t="s">
        <v>9</v>
      </c>
      <c r="F430" s="20" t="s">
        <v>9</v>
      </c>
      <c r="G430" s="9" t="s">
        <v>9</v>
      </c>
      <c r="H430" s="9" t="s">
        <v>9</v>
      </c>
      <c r="I430" s="9" t="s">
        <v>9</v>
      </c>
      <c r="J430" s="9" t="s">
        <v>9</v>
      </c>
      <c r="K430" s="9" t="s">
        <v>9</v>
      </c>
      <c r="L430" s="125" t="s">
        <v>9</v>
      </c>
      <c r="M430" s="127" t="s">
        <v>1295</v>
      </c>
      <c r="N430" s="127" t="s">
        <v>378</v>
      </c>
      <c r="O430" s="127" t="s">
        <v>378</v>
      </c>
      <c r="P430" s="26" t="s">
        <v>378</v>
      </c>
      <c r="Q430" s="128">
        <v>1</v>
      </c>
      <c r="R430" s="26" t="str">
        <f>+P430</f>
        <v>ISS 2001+90%</v>
      </c>
      <c r="S430" s="15" t="e">
        <f t="shared" si="39"/>
        <v>#VALUE!</v>
      </c>
    </row>
    <row r="431" spans="1:19" x14ac:dyDescent="0.25">
      <c r="A431" s="18">
        <v>430</v>
      </c>
      <c r="B431" s="39">
        <v>874601</v>
      </c>
      <c r="C431" s="29" t="s">
        <v>733</v>
      </c>
      <c r="D431" s="30" t="s">
        <v>14</v>
      </c>
      <c r="E431" s="8" t="s">
        <v>9</v>
      </c>
      <c r="F431" s="9" t="s">
        <v>9</v>
      </c>
      <c r="G431" s="9" t="s">
        <v>9</v>
      </c>
      <c r="H431" s="9" t="s">
        <v>9</v>
      </c>
      <c r="I431" s="9" t="s">
        <v>9</v>
      </c>
      <c r="J431" s="9" t="s">
        <v>9</v>
      </c>
      <c r="K431" s="9" t="s">
        <v>9</v>
      </c>
      <c r="L431" s="125" t="s">
        <v>9</v>
      </c>
      <c r="M431" s="127" t="s">
        <v>1295</v>
      </c>
      <c r="N431" s="127" t="s">
        <v>378</v>
      </c>
      <c r="O431" s="127" t="s">
        <v>378</v>
      </c>
      <c r="P431" s="26" t="s">
        <v>378</v>
      </c>
      <c r="Q431" s="128">
        <v>1</v>
      </c>
      <c r="R431" s="26" t="str">
        <f>+P431</f>
        <v>ISS 2001+90%</v>
      </c>
      <c r="S431" s="15" t="e">
        <f t="shared" si="39"/>
        <v>#VALUE!</v>
      </c>
    </row>
    <row r="432" spans="1:19" x14ac:dyDescent="0.25">
      <c r="A432" s="18">
        <v>431</v>
      </c>
      <c r="B432" s="39">
        <v>874602</v>
      </c>
      <c r="C432" s="29" t="s">
        <v>734</v>
      </c>
      <c r="D432" s="30" t="s">
        <v>14</v>
      </c>
      <c r="E432" s="8" t="s">
        <v>9</v>
      </c>
      <c r="F432" s="9" t="s">
        <v>9</v>
      </c>
      <c r="G432" s="9" t="s">
        <v>9</v>
      </c>
      <c r="H432" s="9" t="s">
        <v>9</v>
      </c>
      <c r="I432" s="9" t="s">
        <v>9</v>
      </c>
      <c r="J432" s="9" t="s">
        <v>9</v>
      </c>
      <c r="K432" s="9" t="s">
        <v>9</v>
      </c>
      <c r="L432" s="125" t="s">
        <v>9</v>
      </c>
      <c r="M432" s="127" t="s">
        <v>1295</v>
      </c>
      <c r="N432" s="127" t="s">
        <v>378</v>
      </c>
      <c r="O432" s="127" t="s">
        <v>378</v>
      </c>
      <c r="P432" s="26" t="s">
        <v>378</v>
      </c>
      <c r="Q432" s="128">
        <v>1</v>
      </c>
      <c r="R432" s="26" t="str">
        <f>+P432</f>
        <v>ISS 2001+90%</v>
      </c>
      <c r="S432" s="15" t="e">
        <f t="shared" si="39"/>
        <v>#VALUE!</v>
      </c>
    </row>
    <row r="433" spans="1:19" x14ac:dyDescent="0.25">
      <c r="A433" s="18">
        <v>432</v>
      </c>
      <c r="B433" s="40">
        <v>875101</v>
      </c>
      <c r="C433" s="29" t="s">
        <v>373</v>
      </c>
      <c r="D433" s="30" t="s">
        <v>14</v>
      </c>
      <c r="E433" s="8" t="s">
        <v>9</v>
      </c>
      <c r="F433" s="9" t="s">
        <v>9</v>
      </c>
      <c r="G433" s="9" t="s">
        <v>9</v>
      </c>
      <c r="H433" s="9" t="s">
        <v>9</v>
      </c>
      <c r="I433" s="9" t="s">
        <v>9</v>
      </c>
      <c r="J433" s="9" t="s">
        <v>9</v>
      </c>
      <c r="K433" s="9" t="s">
        <v>9</v>
      </c>
      <c r="L433" s="125" t="s">
        <v>9</v>
      </c>
      <c r="M433" s="127" t="s">
        <v>1295</v>
      </c>
      <c r="N433" s="127" t="s">
        <v>378</v>
      </c>
      <c r="O433" s="127" t="s">
        <v>378</v>
      </c>
      <c r="P433" s="26" t="s">
        <v>378</v>
      </c>
      <c r="Q433" s="128">
        <v>1</v>
      </c>
      <c r="R433" s="26" t="str">
        <f>+P433</f>
        <v>ISS 2001+90%</v>
      </c>
      <c r="S433" s="15" t="e">
        <f t="shared" si="39"/>
        <v>#VALUE!</v>
      </c>
    </row>
    <row r="434" spans="1:19" x14ac:dyDescent="0.25">
      <c r="A434" s="18">
        <v>433</v>
      </c>
      <c r="B434" s="31">
        <v>876110</v>
      </c>
      <c r="C434" s="32" t="s">
        <v>735</v>
      </c>
      <c r="D434" s="30" t="s">
        <v>14</v>
      </c>
      <c r="E434" s="8" t="s">
        <v>9</v>
      </c>
      <c r="F434" s="9">
        <v>439178.13</v>
      </c>
      <c r="G434" s="9">
        <v>530639.83268974256</v>
      </c>
      <c r="H434" s="9">
        <v>758421</v>
      </c>
      <c r="I434" s="9">
        <v>838549.69549199997</v>
      </c>
      <c r="J434" s="9">
        <v>431652</v>
      </c>
      <c r="K434" s="9">
        <v>453666.25199999998</v>
      </c>
      <c r="L434" s="125">
        <v>453666.25199999998</v>
      </c>
      <c r="M434" s="127">
        <v>943282.1860000001</v>
      </c>
      <c r="N434" s="127">
        <v>453666.25199999998</v>
      </c>
      <c r="O434" s="127">
        <v>943282.1860000001</v>
      </c>
      <c r="P434" s="26">
        <f t="shared" ref="P434:P452" si="42">+AVERAGE(L434,O434)</f>
        <v>698474.21900000004</v>
      </c>
      <c r="Q434" s="128">
        <v>6</v>
      </c>
      <c r="R434" s="26">
        <f>+O434</f>
        <v>943282.1860000001</v>
      </c>
      <c r="S434" s="134">
        <f t="shared" si="39"/>
        <v>-489615.93400000012</v>
      </c>
    </row>
    <row r="435" spans="1:19" ht="101.25" x14ac:dyDescent="0.25">
      <c r="A435" s="18">
        <v>434</v>
      </c>
      <c r="B435" s="31">
        <v>876120</v>
      </c>
      <c r="C435" s="32" t="s">
        <v>736</v>
      </c>
      <c r="D435" s="33" t="s">
        <v>474</v>
      </c>
      <c r="E435" s="8" t="s">
        <v>9</v>
      </c>
      <c r="F435" s="9">
        <v>2181000</v>
      </c>
      <c r="G435" s="9">
        <v>2635207.4387135999</v>
      </c>
      <c r="H435" s="9">
        <v>1792000</v>
      </c>
      <c r="I435" s="9">
        <v>1981328.3839999998</v>
      </c>
      <c r="J435" s="9">
        <v>1278462</v>
      </c>
      <c r="K435" s="9">
        <v>1343663.5619999999</v>
      </c>
      <c r="L435" s="125">
        <v>1343663.5619999999</v>
      </c>
      <c r="M435" s="127">
        <v>2090000</v>
      </c>
      <c r="N435" s="127">
        <v>1343663.5619999999</v>
      </c>
      <c r="O435" s="127">
        <v>2090000</v>
      </c>
      <c r="P435" s="26">
        <f t="shared" si="42"/>
        <v>1716831.781</v>
      </c>
      <c r="Q435" s="128">
        <v>5</v>
      </c>
      <c r="R435" s="26">
        <f>+P435</f>
        <v>1716831.781</v>
      </c>
      <c r="S435" s="134">
        <f t="shared" si="39"/>
        <v>-746336.43800000008</v>
      </c>
    </row>
    <row r="436" spans="1:19" ht="191.25" x14ac:dyDescent="0.25">
      <c r="A436" s="18">
        <v>435</v>
      </c>
      <c r="B436" s="27">
        <v>876121</v>
      </c>
      <c r="C436" s="35" t="s">
        <v>737</v>
      </c>
      <c r="D436" s="33" t="s">
        <v>738</v>
      </c>
      <c r="E436" s="8" t="s">
        <v>9</v>
      </c>
      <c r="F436" s="22">
        <v>2748500</v>
      </c>
      <c r="G436" s="9">
        <v>3320893.0056415997</v>
      </c>
      <c r="H436" s="9">
        <v>2676800</v>
      </c>
      <c r="I436" s="9">
        <v>2959609.2736</v>
      </c>
      <c r="J436" s="9">
        <v>3078320</v>
      </c>
      <c r="K436" s="9">
        <v>3235314.32</v>
      </c>
      <c r="L436" s="125">
        <v>3171938.8664138666</v>
      </c>
      <c r="M436" s="127">
        <v>3122000</v>
      </c>
      <c r="N436" s="127">
        <v>3235314.32</v>
      </c>
      <c r="O436" s="127">
        <v>3122000</v>
      </c>
      <c r="P436" s="26">
        <f t="shared" si="42"/>
        <v>3146969.4332069336</v>
      </c>
      <c r="Q436" s="128">
        <v>7</v>
      </c>
      <c r="R436" s="26">
        <f>+O436</f>
        <v>3122000</v>
      </c>
      <c r="S436" s="15">
        <f t="shared" si="39"/>
        <v>49938.866413866635</v>
      </c>
    </row>
    <row r="437" spans="1:19" ht="191.25" x14ac:dyDescent="0.25">
      <c r="A437" s="18">
        <v>436</v>
      </c>
      <c r="B437" s="27">
        <v>876122</v>
      </c>
      <c r="C437" s="35" t="s">
        <v>739</v>
      </c>
      <c r="D437" s="33" t="s">
        <v>740</v>
      </c>
      <c r="E437" s="8" t="s">
        <v>9</v>
      </c>
      <c r="F437" s="22">
        <v>2047000</v>
      </c>
      <c r="G437" s="9">
        <v>2473301.0669632</v>
      </c>
      <c r="H437" s="9">
        <v>1993600</v>
      </c>
      <c r="I437" s="9">
        <v>2204227.8272000002</v>
      </c>
      <c r="J437" s="9">
        <v>2292640</v>
      </c>
      <c r="K437" s="9">
        <v>2409564.6399999997</v>
      </c>
      <c r="L437" s="125">
        <v>2362364.5113877333</v>
      </c>
      <c r="M437" s="127">
        <v>2325000</v>
      </c>
      <c r="N437" s="127">
        <v>2409564.6399999997</v>
      </c>
      <c r="O437" s="127">
        <v>2325000</v>
      </c>
      <c r="P437" s="26">
        <f t="shared" si="42"/>
        <v>2343682.2556938669</v>
      </c>
      <c r="Q437" s="128">
        <v>7</v>
      </c>
      <c r="R437" s="26">
        <f>+O437</f>
        <v>2325000</v>
      </c>
      <c r="S437" s="15">
        <f t="shared" si="39"/>
        <v>37364.511387733277</v>
      </c>
    </row>
    <row r="438" spans="1:19" ht="213.75" x14ac:dyDescent="0.25">
      <c r="A438" s="18">
        <v>437</v>
      </c>
      <c r="B438" s="27">
        <v>876123</v>
      </c>
      <c r="C438" s="35" t="s">
        <v>741</v>
      </c>
      <c r="D438" s="33" t="s">
        <v>742</v>
      </c>
      <c r="E438" s="8" t="s">
        <v>9</v>
      </c>
      <c r="F438" s="22" t="s">
        <v>9</v>
      </c>
      <c r="G438" s="9" t="s">
        <v>9</v>
      </c>
      <c r="H438" s="9">
        <v>8198400</v>
      </c>
      <c r="I438" s="9">
        <v>9064577.3568000011</v>
      </c>
      <c r="J438" s="9" t="s">
        <v>9</v>
      </c>
      <c r="K438" s="9" t="s">
        <v>9</v>
      </c>
      <c r="L438" s="125">
        <v>9064577.3568000011</v>
      </c>
      <c r="M438" s="127">
        <v>9561000</v>
      </c>
      <c r="N438" s="127" t="s">
        <v>1295</v>
      </c>
      <c r="O438" s="127">
        <v>9561000</v>
      </c>
      <c r="P438" s="26">
        <f t="shared" si="42"/>
        <v>9312788.6784000006</v>
      </c>
      <c r="Q438" s="128">
        <v>5</v>
      </c>
      <c r="R438" s="26">
        <f>+P438</f>
        <v>9312788.6784000006</v>
      </c>
      <c r="S438" s="134">
        <f t="shared" si="39"/>
        <v>-496422.64319999889</v>
      </c>
    </row>
    <row r="439" spans="1:19" ht="191.25" x14ac:dyDescent="0.25">
      <c r="A439" s="18">
        <v>438</v>
      </c>
      <c r="B439" s="38">
        <v>876130</v>
      </c>
      <c r="C439" s="35" t="s">
        <v>743</v>
      </c>
      <c r="D439" s="33" t="s">
        <v>740</v>
      </c>
      <c r="E439" s="8" t="s">
        <v>9</v>
      </c>
      <c r="F439" s="22" t="s">
        <v>9</v>
      </c>
      <c r="G439" s="9" t="s">
        <v>9</v>
      </c>
      <c r="H439" s="9">
        <v>1456000</v>
      </c>
      <c r="I439" s="9">
        <v>1609829.3119999999</v>
      </c>
      <c r="J439" s="9">
        <v>1674400</v>
      </c>
      <c r="K439" s="9">
        <v>1759794.4</v>
      </c>
      <c r="L439" s="125">
        <v>1684811.8559999999</v>
      </c>
      <c r="M439" s="127">
        <v>1698000</v>
      </c>
      <c r="N439" s="127">
        <v>1759794.4</v>
      </c>
      <c r="O439" s="127">
        <v>1698000</v>
      </c>
      <c r="P439" s="26">
        <f t="shared" si="42"/>
        <v>1691405.9279999998</v>
      </c>
      <c r="Q439" s="128">
        <v>6</v>
      </c>
      <c r="R439" s="26">
        <f>+O439</f>
        <v>1698000</v>
      </c>
      <c r="S439" s="134">
        <f t="shared" si="39"/>
        <v>-13188.144000000088</v>
      </c>
    </row>
    <row r="440" spans="1:19" ht="101.25" x14ac:dyDescent="0.25">
      <c r="A440" s="18">
        <v>439</v>
      </c>
      <c r="B440" s="36">
        <v>876131</v>
      </c>
      <c r="C440" s="32" t="s">
        <v>744</v>
      </c>
      <c r="D440" s="33" t="s">
        <v>474</v>
      </c>
      <c r="E440" s="8" t="s">
        <v>9</v>
      </c>
      <c r="F440" s="22" t="s">
        <v>9</v>
      </c>
      <c r="G440" s="9" t="s">
        <v>9</v>
      </c>
      <c r="H440" s="9">
        <v>1684900</v>
      </c>
      <c r="I440" s="9">
        <v>1862913.0548</v>
      </c>
      <c r="J440" s="9">
        <v>1945588</v>
      </c>
      <c r="K440" s="9">
        <v>2044812.9879999999</v>
      </c>
      <c r="L440" s="125">
        <v>1953863.0214</v>
      </c>
      <c r="M440" s="127">
        <v>2508677.1190000004</v>
      </c>
      <c r="N440" s="127">
        <v>2044812.9879999999</v>
      </c>
      <c r="O440" s="127">
        <v>2508677.1190000004</v>
      </c>
      <c r="P440" s="26">
        <f t="shared" si="42"/>
        <v>2231270.0702</v>
      </c>
      <c r="Q440" s="128">
        <v>6</v>
      </c>
      <c r="R440" s="26">
        <f>+O440</f>
        <v>2508677.1190000004</v>
      </c>
      <c r="S440" s="134">
        <f t="shared" si="39"/>
        <v>-554814.09760000044</v>
      </c>
    </row>
    <row r="441" spans="1:19" ht="112.5" x14ac:dyDescent="0.25">
      <c r="A441" s="18">
        <v>440</v>
      </c>
      <c r="B441" s="36">
        <v>876132</v>
      </c>
      <c r="C441" s="32" t="s">
        <v>745</v>
      </c>
      <c r="D441" s="33" t="s">
        <v>746</v>
      </c>
      <c r="E441" s="8" t="s">
        <v>9</v>
      </c>
      <c r="F441" s="24" t="s">
        <v>9</v>
      </c>
      <c r="G441" s="9" t="s">
        <v>9</v>
      </c>
      <c r="H441" s="9">
        <v>1684900</v>
      </c>
      <c r="I441" s="9">
        <v>1862913.0548</v>
      </c>
      <c r="J441" s="9">
        <v>1476368</v>
      </c>
      <c r="K441" s="9">
        <v>1551662.7679999999</v>
      </c>
      <c r="L441" s="125">
        <v>1551662.7679999999</v>
      </c>
      <c r="M441" s="127">
        <v>1965000</v>
      </c>
      <c r="N441" s="127">
        <v>1551662.7679999999</v>
      </c>
      <c r="O441" s="127">
        <v>1965000</v>
      </c>
      <c r="P441" s="26">
        <f t="shared" si="42"/>
        <v>1758331.3840000001</v>
      </c>
      <c r="Q441" s="128">
        <v>5</v>
      </c>
      <c r="R441" s="26">
        <f>+P441</f>
        <v>1758331.3840000001</v>
      </c>
      <c r="S441" s="134">
        <f t="shared" si="39"/>
        <v>-413337.23200000008</v>
      </c>
    </row>
    <row r="442" spans="1:19" ht="101.25" x14ac:dyDescent="0.25">
      <c r="A442" s="18">
        <v>441</v>
      </c>
      <c r="B442" s="36">
        <v>876136</v>
      </c>
      <c r="C442" s="32" t="s">
        <v>747</v>
      </c>
      <c r="D442" s="33" t="s">
        <v>474</v>
      </c>
      <c r="E442" s="8" t="s">
        <v>9</v>
      </c>
      <c r="F442" s="24" t="s">
        <v>9</v>
      </c>
      <c r="G442" s="9" t="s">
        <v>9</v>
      </c>
      <c r="H442" s="9">
        <v>1684900</v>
      </c>
      <c r="I442" s="9">
        <v>1862913.0548</v>
      </c>
      <c r="J442" s="9">
        <v>955446</v>
      </c>
      <c r="K442" s="9">
        <v>1004173.7459999999</v>
      </c>
      <c r="L442" s="125">
        <v>1004173.7459999999</v>
      </c>
      <c r="M442" s="127">
        <v>1965000</v>
      </c>
      <c r="N442" s="127">
        <v>1004173.7459999999</v>
      </c>
      <c r="O442" s="127">
        <v>1965000</v>
      </c>
      <c r="P442" s="26">
        <f t="shared" si="42"/>
        <v>1484586.8729999999</v>
      </c>
      <c r="Q442" s="128">
        <v>6</v>
      </c>
      <c r="R442" s="26">
        <f>+O442</f>
        <v>1965000</v>
      </c>
      <c r="S442" s="134">
        <f t="shared" si="39"/>
        <v>-960826.25400000007</v>
      </c>
    </row>
    <row r="443" spans="1:19" ht="22.5" x14ac:dyDescent="0.25">
      <c r="A443" s="18">
        <v>442</v>
      </c>
      <c r="B443" s="31">
        <v>876140</v>
      </c>
      <c r="C443" s="32" t="s">
        <v>748</v>
      </c>
      <c r="D443" s="30" t="s">
        <v>14</v>
      </c>
      <c r="E443" s="8" t="s">
        <v>9</v>
      </c>
      <c r="F443" s="24" t="s">
        <v>9</v>
      </c>
      <c r="G443" s="9" t="s">
        <v>9</v>
      </c>
      <c r="H443" s="9">
        <v>1284965</v>
      </c>
      <c r="I443" s="9">
        <v>1420724.1221800002</v>
      </c>
      <c r="J443" s="9">
        <v>1242049</v>
      </c>
      <c r="K443" s="9">
        <v>1305393.4989999998</v>
      </c>
      <c r="L443" s="125">
        <v>1305393.4989999998</v>
      </c>
      <c r="M443" s="127">
        <v>1598168.0110000002</v>
      </c>
      <c r="N443" s="127">
        <v>1305393.4989999998</v>
      </c>
      <c r="O443" s="127">
        <v>1598168.0110000002</v>
      </c>
      <c r="P443" s="26">
        <f t="shared" si="42"/>
        <v>1451780.7549999999</v>
      </c>
      <c r="Q443" s="128">
        <v>6</v>
      </c>
      <c r="R443" s="26">
        <f>+O443</f>
        <v>1598168.0110000002</v>
      </c>
      <c r="S443" s="134">
        <f t="shared" si="39"/>
        <v>-292774.51200000034</v>
      </c>
    </row>
    <row r="444" spans="1:19" x14ac:dyDescent="0.25">
      <c r="A444" s="18">
        <v>443</v>
      </c>
      <c r="B444" s="31">
        <v>876190</v>
      </c>
      <c r="C444" s="32" t="s">
        <v>749</v>
      </c>
      <c r="D444" s="30" t="s">
        <v>14</v>
      </c>
      <c r="E444" s="8" t="s">
        <v>9</v>
      </c>
      <c r="F444" s="24" t="s">
        <v>9</v>
      </c>
      <c r="G444" s="9" t="s">
        <v>9</v>
      </c>
      <c r="H444" s="9">
        <v>1284965</v>
      </c>
      <c r="I444" s="9">
        <v>1420724.1221800002</v>
      </c>
      <c r="J444" s="9">
        <v>1242049</v>
      </c>
      <c r="K444" s="9">
        <v>1305393.4989999998</v>
      </c>
      <c r="L444" s="125">
        <v>1305393.4989999998</v>
      </c>
      <c r="M444" s="127">
        <v>1598168.0110000002</v>
      </c>
      <c r="N444" s="127">
        <v>1305393.4989999998</v>
      </c>
      <c r="O444" s="127">
        <v>1598168.0110000002</v>
      </c>
      <c r="P444" s="26">
        <f t="shared" si="42"/>
        <v>1451780.7549999999</v>
      </c>
      <c r="Q444" s="128">
        <v>6</v>
      </c>
      <c r="R444" s="26">
        <f>+O444</f>
        <v>1598168.0110000002</v>
      </c>
      <c r="S444" s="134">
        <f t="shared" si="39"/>
        <v>-292774.51200000034</v>
      </c>
    </row>
    <row r="445" spans="1:19" x14ac:dyDescent="0.25">
      <c r="A445" s="18">
        <v>444</v>
      </c>
      <c r="B445" s="31">
        <v>876212</v>
      </c>
      <c r="C445" s="32" t="s">
        <v>750</v>
      </c>
      <c r="D445" s="30" t="s">
        <v>14</v>
      </c>
      <c r="E445" s="8" t="s">
        <v>9</v>
      </c>
      <c r="F445" s="12">
        <v>508232</v>
      </c>
      <c r="G445" s="9">
        <v>614074.6203540992</v>
      </c>
      <c r="H445" s="9">
        <v>528018</v>
      </c>
      <c r="I445" s="9">
        <v>583804.15773599991</v>
      </c>
      <c r="J445" s="9" t="s">
        <v>9</v>
      </c>
      <c r="K445" s="9" t="s">
        <v>9</v>
      </c>
      <c r="L445" s="125">
        <v>583804.15773599991</v>
      </c>
      <c r="M445" s="127">
        <v>656720.02500000014</v>
      </c>
      <c r="N445" s="127" t="s">
        <v>1295</v>
      </c>
      <c r="O445" s="127">
        <v>656720.02500000014</v>
      </c>
      <c r="P445" s="26">
        <f t="shared" si="42"/>
        <v>620262.09136800002</v>
      </c>
      <c r="Q445" s="128">
        <v>5</v>
      </c>
      <c r="R445" s="26">
        <f>+P445</f>
        <v>620262.09136800002</v>
      </c>
      <c r="S445" s="134">
        <f t="shared" si="39"/>
        <v>-72915.867264000233</v>
      </c>
    </row>
    <row r="446" spans="1:19" x14ac:dyDescent="0.25">
      <c r="A446" s="18">
        <v>445</v>
      </c>
      <c r="B446" s="31">
        <v>876222</v>
      </c>
      <c r="C446" s="32" t="s">
        <v>751</v>
      </c>
      <c r="D446" s="30" t="s">
        <v>14</v>
      </c>
      <c r="E446" s="8" t="s">
        <v>9</v>
      </c>
      <c r="F446" s="12">
        <v>508232</v>
      </c>
      <c r="G446" s="9">
        <v>614074.6203540992</v>
      </c>
      <c r="H446" s="9">
        <v>528018</v>
      </c>
      <c r="I446" s="9">
        <v>583804.15773599991</v>
      </c>
      <c r="J446" s="9" t="s">
        <v>9</v>
      </c>
      <c r="K446" s="9" t="s">
        <v>9</v>
      </c>
      <c r="L446" s="125">
        <v>583804.15773599991</v>
      </c>
      <c r="M446" s="127">
        <v>656720.02500000014</v>
      </c>
      <c r="N446" s="127" t="s">
        <v>1295</v>
      </c>
      <c r="O446" s="127">
        <v>656720.02500000014</v>
      </c>
      <c r="P446" s="26">
        <f t="shared" si="42"/>
        <v>620262.09136800002</v>
      </c>
      <c r="Q446" s="128">
        <v>5</v>
      </c>
      <c r="R446" s="26">
        <f>+P446</f>
        <v>620262.09136800002</v>
      </c>
      <c r="S446" s="134">
        <f t="shared" si="39"/>
        <v>-72915.867264000233</v>
      </c>
    </row>
    <row r="447" spans="1:19" ht="22.5" x14ac:dyDescent="0.25">
      <c r="A447" s="18">
        <v>446</v>
      </c>
      <c r="B447" s="31">
        <v>876231</v>
      </c>
      <c r="C447" s="32" t="s">
        <v>752</v>
      </c>
      <c r="D447" s="30" t="s">
        <v>14</v>
      </c>
      <c r="E447" s="8" t="s">
        <v>9</v>
      </c>
      <c r="F447" s="12">
        <v>1077452</v>
      </c>
      <c r="G447" s="9">
        <v>1301838.3884717312</v>
      </c>
      <c r="H447" s="9">
        <v>1119397</v>
      </c>
      <c r="I447" s="9">
        <v>1237663.5318440001</v>
      </c>
      <c r="J447" s="9" t="s">
        <v>9</v>
      </c>
      <c r="K447" s="9" t="s">
        <v>9</v>
      </c>
      <c r="L447" s="125">
        <v>1237663.5318440001</v>
      </c>
      <c r="M447" s="127">
        <v>1392244.4150000003</v>
      </c>
      <c r="N447" s="127" t="s">
        <v>1295</v>
      </c>
      <c r="O447" s="127">
        <v>1392244.4150000003</v>
      </c>
      <c r="P447" s="26">
        <f t="shared" si="42"/>
        <v>1314953.9734220002</v>
      </c>
      <c r="Q447" s="128">
        <v>5</v>
      </c>
      <c r="R447" s="26">
        <f>+P447</f>
        <v>1314953.9734220002</v>
      </c>
      <c r="S447" s="134">
        <f t="shared" si="39"/>
        <v>-154580.88315600017</v>
      </c>
    </row>
    <row r="448" spans="1:19" ht="101.25" x14ac:dyDescent="0.25">
      <c r="A448" s="18">
        <v>447</v>
      </c>
      <c r="B448" s="31">
        <v>876241</v>
      </c>
      <c r="C448" s="32" t="s">
        <v>753</v>
      </c>
      <c r="D448" s="33" t="s">
        <v>474</v>
      </c>
      <c r="E448" s="8" t="s">
        <v>9</v>
      </c>
      <c r="F448" s="12">
        <v>233306</v>
      </c>
      <c r="G448" s="9">
        <v>281893.49229551363</v>
      </c>
      <c r="H448" s="9">
        <v>1400000</v>
      </c>
      <c r="I448" s="9">
        <v>1547912.7999999998</v>
      </c>
      <c r="J448" s="9">
        <v>322018</v>
      </c>
      <c r="K448" s="9">
        <v>338440.91800000001</v>
      </c>
      <c r="L448" s="125">
        <v>338440.91800000001</v>
      </c>
      <c r="M448" s="127">
        <v>1633000</v>
      </c>
      <c r="N448" s="127">
        <v>338440.91800000001</v>
      </c>
      <c r="O448" s="127">
        <v>1633000</v>
      </c>
      <c r="P448" s="26">
        <f t="shared" si="42"/>
        <v>985720.45900000003</v>
      </c>
      <c r="Q448" s="128">
        <v>6</v>
      </c>
      <c r="R448" s="26">
        <f>+O448</f>
        <v>1633000</v>
      </c>
      <c r="S448" s="134">
        <f t="shared" si="39"/>
        <v>-1294559.0819999999</v>
      </c>
    </row>
    <row r="449" spans="1:19" ht="112.5" x14ac:dyDescent="0.25">
      <c r="A449" s="18">
        <v>448</v>
      </c>
      <c r="B449" s="31">
        <v>876320</v>
      </c>
      <c r="C449" s="32" t="s">
        <v>754</v>
      </c>
      <c r="D449" s="33" t="s">
        <v>746</v>
      </c>
      <c r="E449" s="8" t="s">
        <v>9</v>
      </c>
      <c r="F449" s="12" t="s">
        <v>9</v>
      </c>
      <c r="G449" s="9" t="s">
        <v>9</v>
      </c>
      <c r="H449" s="9">
        <v>1400000</v>
      </c>
      <c r="I449" s="9">
        <v>1547912.7999999998</v>
      </c>
      <c r="J449" s="9">
        <v>378712</v>
      </c>
      <c r="K449" s="9">
        <v>398026.31199999998</v>
      </c>
      <c r="L449" s="125">
        <v>398026.31199999998</v>
      </c>
      <c r="M449" s="127">
        <v>1633000</v>
      </c>
      <c r="N449" s="127">
        <v>398026.31199999998</v>
      </c>
      <c r="O449" s="127">
        <v>1633000</v>
      </c>
      <c r="P449" s="26">
        <f t="shared" si="42"/>
        <v>1015513.156</v>
      </c>
      <c r="Q449" s="128">
        <v>6</v>
      </c>
      <c r="R449" s="26">
        <f>+O449</f>
        <v>1633000</v>
      </c>
      <c r="S449" s="134">
        <f t="shared" si="39"/>
        <v>-1234973.6880000001</v>
      </c>
    </row>
    <row r="450" spans="1:19" ht="101.25" x14ac:dyDescent="0.25">
      <c r="A450" s="18">
        <v>449</v>
      </c>
      <c r="B450" s="31">
        <v>876390</v>
      </c>
      <c r="C450" s="32" t="s">
        <v>755</v>
      </c>
      <c r="D450" s="33" t="s">
        <v>474</v>
      </c>
      <c r="E450" s="8" t="s">
        <v>9</v>
      </c>
      <c r="F450" s="12" t="s">
        <v>9</v>
      </c>
      <c r="G450" s="9" t="s">
        <v>9</v>
      </c>
      <c r="H450" s="9">
        <v>1400000</v>
      </c>
      <c r="I450" s="9">
        <v>1547912.7999999998</v>
      </c>
      <c r="J450" s="9">
        <v>578708</v>
      </c>
      <c r="K450" s="9">
        <v>608222.10800000001</v>
      </c>
      <c r="L450" s="125">
        <v>608222.10800000001</v>
      </c>
      <c r="M450" s="127">
        <v>1633000</v>
      </c>
      <c r="N450" s="127">
        <v>608222.10800000001</v>
      </c>
      <c r="O450" s="127">
        <v>1633000</v>
      </c>
      <c r="P450" s="26">
        <f t="shared" si="42"/>
        <v>1120611.054</v>
      </c>
      <c r="Q450" s="128">
        <v>6</v>
      </c>
      <c r="R450" s="26">
        <f>+O450</f>
        <v>1633000</v>
      </c>
      <c r="S450" s="134">
        <f t="shared" ref="S450:S513" si="43">+L450-O450</f>
        <v>-1024777.892</v>
      </c>
    </row>
    <row r="451" spans="1:19" x14ac:dyDescent="0.25">
      <c r="A451" s="18">
        <v>450</v>
      </c>
      <c r="B451" s="31">
        <v>877110</v>
      </c>
      <c r="C451" s="32" t="s">
        <v>54</v>
      </c>
      <c r="D451" s="30" t="s">
        <v>14</v>
      </c>
      <c r="E451" s="8" t="s">
        <v>9</v>
      </c>
      <c r="F451" s="12">
        <v>730002.29</v>
      </c>
      <c r="G451" s="9">
        <v>882030.01599539781</v>
      </c>
      <c r="H451" s="9">
        <v>758421</v>
      </c>
      <c r="I451" s="9">
        <v>838549.69549199997</v>
      </c>
      <c r="J451" s="9">
        <v>736027</v>
      </c>
      <c r="K451" s="9">
        <v>773564.37699999998</v>
      </c>
      <c r="L451" s="125">
        <v>773564.37699999998</v>
      </c>
      <c r="M451" s="127">
        <v>943282.1860000001</v>
      </c>
      <c r="N451" s="127">
        <v>773564.37699999998</v>
      </c>
      <c r="O451" s="127">
        <v>943282.1860000001</v>
      </c>
      <c r="P451" s="26">
        <f t="shared" si="42"/>
        <v>858423.28150000004</v>
      </c>
      <c r="Q451" s="128">
        <v>6</v>
      </c>
      <c r="R451" s="26">
        <f>+O451</f>
        <v>943282.1860000001</v>
      </c>
      <c r="S451" s="134">
        <f t="shared" si="43"/>
        <v>-169717.80900000012</v>
      </c>
    </row>
    <row r="452" spans="1:19" ht="101.25" x14ac:dyDescent="0.25">
      <c r="A452" s="18">
        <v>451</v>
      </c>
      <c r="B452" s="31">
        <v>877112</v>
      </c>
      <c r="C452" s="32" t="s">
        <v>756</v>
      </c>
      <c r="D452" s="33" t="s">
        <v>474</v>
      </c>
      <c r="E452" s="8" t="s">
        <v>9</v>
      </c>
      <c r="F452" s="12">
        <v>1945110</v>
      </c>
      <c r="G452" s="9">
        <v>2350191.811607616</v>
      </c>
      <c r="H452" s="9">
        <v>1894400</v>
      </c>
      <c r="I452" s="9">
        <v>2094547.1487999998</v>
      </c>
      <c r="J452" s="9">
        <v>1670877</v>
      </c>
      <c r="K452" s="9">
        <v>1756091.727</v>
      </c>
      <c r="L452" s="125">
        <v>1756091.727</v>
      </c>
      <c r="M452" s="127">
        <v>2209000</v>
      </c>
      <c r="N452" s="127">
        <v>1756091.727</v>
      </c>
      <c r="O452" s="127">
        <v>2209000</v>
      </c>
      <c r="P452" s="26">
        <f t="shared" si="42"/>
        <v>1982545.8635</v>
      </c>
      <c r="Q452" s="128">
        <v>6</v>
      </c>
      <c r="R452" s="26">
        <f>+O452</f>
        <v>2209000</v>
      </c>
      <c r="S452" s="134">
        <f t="shared" si="43"/>
        <v>-452908.27300000004</v>
      </c>
    </row>
    <row r="453" spans="1:19" x14ac:dyDescent="0.25">
      <c r="A453" s="18">
        <v>452</v>
      </c>
      <c r="B453" s="39">
        <v>877161</v>
      </c>
      <c r="C453" s="29" t="s">
        <v>374</v>
      </c>
      <c r="D453" s="30" t="s">
        <v>14</v>
      </c>
      <c r="E453" s="8" t="s">
        <v>9</v>
      </c>
      <c r="F453" s="12" t="s">
        <v>9</v>
      </c>
      <c r="G453" s="9" t="s">
        <v>9</v>
      </c>
      <c r="H453" s="9" t="s">
        <v>9</v>
      </c>
      <c r="I453" s="9" t="s">
        <v>9</v>
      </c>
      <c r="J453" s="9" t="s">
        <v>9</v>
      </c>
      <c r="K453" s="9" t="s">
        <v>9</v>
      </c>
      <c r="L453" s="125" t="s">
        <v>9</v>
      </c>
      <c r="M453" s="127" t="s">
        <v>1295</v>
      </c>
      <c r="N453" s="127" t="s">
        <v>378</v>
      </c>
      <c r="O453" s="127" t="s">
        <v>378</v>
      </c>
      <c r="P453" s="26" t="s">
        <v>378</v>
      </c>
      <c r="Q453" s="128">
        <v>1</v>
      </c>
      <c r="R453" s="26" t="str">
        <f>+P453</f>
        <v>ISS 2001+90%</v>
      </c>
      <c r="S453" s="15" t="e">
        <f t="shared" si="43"/>
        <v>#VALUE!</v>
      </c>
    </row>
    <row r="454" spans="1:19" ht="101.25" x14ac:dyDescent="0.25">
      <c r="A454" s="18">
        <v>453</v>
      </c>
      <c r="B454" s="31">
        <v>877171</v>
      </c>
      <c r="C454" s="32" t="s">
        <v>757</v>
      </c>
      <c r="D454" s="33" t="s">
        <v>474</v>
      </c>
      <c r="E454" s="8" t="s">
        <v>9</v>
      </c>
      <c r="F454" s="12">
        <v>1682750</v>
      </c>
      <c r="G454" s="9">
        <v>2033193.6347984001</v>
      </c>
      <c r="H454" s="9">
        <v>1894400</v>
      </c>
      <c r="I454" s="9">
        <v>2094547.1487999998</v>
      </c>
      <c r="J454" s="9">
        <v>1020686</v>
      </c>
      <c r="K454" s="9">
        <v>1072740.986</v>
      </c>
      <c r="L454" s="125">
        <v>1072740.986</v>
      </c>
      <c r="M454" s="127">
        <v>2209000</v>
      </c>
      <c r="N454" s="127">
        <v>1072740.986</v>
      </c>
      <c r="O454" s="127">
        <v>2209000</v>
      </c>
      <c r="P454" s="26">
        <f>+AVERAGE(L454,O454)</f>
        <v>1640870.493</v>
      </c>
      <c r="Q454" s="128">
        <v>6</v>
      </c>
      <c r="R454" s="26">
        <f>+O454</f>
        <v>2209000</v>
      </c>
      <c r="S454" s="134">
        <f t="shared" si="43"/>
        <v>-1136259.014</v>
      </c>
    </row>
    <row r="455" spans="1:19" ht="101.25" x14ac:dyDescent="0.25">
      <c r="A455" s="18">
        <v>454</v>
      </c>
      <c r="B455" s="31">
        <v>877201</v>
      </c>
      <c r="C455" s="32" t="s">
        <v>758</v>
      </c>
      <c r="D455" s="33" t="s">
        <v>474</v>
      </c>
      <c r="E455" s="8" t="s">
        <v>9</v>
      </c>
      <c r="F455" s="12">
        <v>915375</v>
      </c>
      <c r="G455" s="9">
        <v>1106007.7988136001</v>
      </c>
      <c r="H455" s="9">
        <v>1400000</v>
      </c>
      <c r="I455" s="9">
        <v>1547912.7999999998</v>
      </c>
      <c r="J455" s="9">
        <v>451169</v>
      </c>
      <c r="K455" s="9">
        <v>474178.61899999995</v>
      </c>
      <c r="L455" s="125">
        <v>474178.61899999995</v>
      </c>
      <c r="M455" s="127">
        <v>1633000</v>
      </c>
      <c r="N455" s="127">
        <v>474178.61899999995</v>
      </c>
      <c r="O455" s="127">
        <v>1633000</v>
      </c>
      <c r="P455" s="26">
        <f>+AVERAGE(L455,O455)</f>
        <v>1053589.3095</v>
      </c>
      <c r="Q455" s="128">
        <v>6</v>
      </c>
      <c r="R455" s="26">
        <f>+O455</f>
        <v>1633000</v>
      </c>
      <c r="S455" s="134">
        <f t="shared" si="43"/>
        <v>-1158821.3810000001</v>
      </c>
    </row>
    <row r="456" spans="1:19" ht="101.25" x14ac:dyDescent="0.25">
      <c r="A456" s="18">
        <v>455</v>
      </c>
      <c r="B456" s="31">
        <v>877210</v>
      </c>
      <c r="C456" s="32" t="s">
        <v>759</v>
      </c>
      <c r="D456" s="33" t="s">
        <v>760</v>
      </c>
      <c r="E456" s="8" t="s">
        <v>9</v>
      </c>
      <c r="F456" s="12" t="s">
        <v>9</v>
      </c>
      <c r="G456" s="9" t="s">
        <v>9</v>
      </c>
      <c r="H456" s="9">
        <v>1400000</v>
      </c>
      <c r="I456" s="9">
        <v>1547912.7999999998</v>
      </c>
      <c r="J456" s="9">
        <v>332018</v>
      </c>
      <c r="K456" s="9">
        <v>348950.91800000001</v>
      </c>
      <c r="L456" s="125">
        <v>348950.91800000001</v>
      </c>
      <c r="M456" s="127">
        <v>1633000</v>
      </c>
      <c r="N456" s="127">
        <v>348950.91800000001</v>
      </c>
      <c r="O456" s="127">
        <v>1633000</v>
      </c>
      <c r="P456" s="26">
        <f>+AVERAGE(L456,O456)</f>
        <v>990975.45900000003</v>
      </c>
      <c r="Q456" s="128">
        <v>6</v>
      </c>
      <c r="R456" s="26">
        <f>+O456</f>
        <v>1633000</v>
      </c>
      <c r="S456" s="134">
        <f t="shared" si="43"/>
        <v>-1284049.0819999999</v>
      </c>
    </row>
    <row r="457" spans="1:19" x14ac:dyDescent="0.25">
      <c r="A457" s="18">
        <v>456</v>
      </c>
      <c r="B457" s="39">
        <v>877214</v>
      </c>
      <c r="C457" s="29" t="s">
        <v>375</v>
      </c>
      <c r="D457" s="30" t="s">
        <v>14</v>
      </c>
      <c r="E457" s="8" t="s">
        <v>9</v>
      </c>
      <c r="F457" s="12" t="s">
        <v>9</v>
      </c>
      <c r="G457" s="9" t="s">
        <v>9</v>
      </c>
      <c r="H457" s="9" t="s">
        <v>9</v>
      </c>
      <c r="I457" s="9" t="s">
        <v>9</v>
      </c>
      <c r="J457" s="9" t="s">
        <v>9</v>
      </c>
      <c r="K457" s="9" t="s">
        <v>9</v>
      </c>
      <c r="L457" s="125" t="s">
        <v>9</v>
      </c>
      <c r="M457" s="127" t="s">
        <v>1295</v>
      </c>
      <c r="N457" s="127" t="s">
        <v>378</v>
      </c>
      <c r="O457" s="127" t="s">
        <v>378</v>
      </c>
      <c r="P457" s="26" t="s">
        <v>378</v>
      </c>
      <c r="Q457" s="128">
        <v>1</v>
      </c>
      <c r="R457" s="26" t="str">
        <f>+P457</f>
        <v>ISS 2001+90%</v>
      </c>
      <c r="S457" s="15" t="e">
        <f t="shared" si="43"/>
        <v>#VALUE!</v>
      </c>
    </row>
    <row r="458" spans="1:19" ht="180" x14ac:dyDescent="0.25">
      <c r="A458" s="18">
        <v>457</v>
      </c>
      <c r="B458" s="27">
        <v>878101</v>
      </c>
      <c r="C458" s="35" t="s">
        <v>761</v>
      </c>
      <c r="D458" s="33" t="s">
        <v>762</v>
      </c>
      <c r="E458" s="8" t="s">
        <v>9</v>
      </c>
      <c r="F458" s="12">
        <v>1425900</v>
      </c>
      <c r="G458" s="9">
        <v>1722852.9513350399</v>
      </c>
      <c r="H458" s="9">
        <v>1597000</v>
      </c>
      <c r="I458" s="9">
        <v>1765726.2439999999</v>
      </c>
      <c r="J458" s="9">
        <v>1836550</v>
      </c>
      <c r="K458" s="9">
        <v>1930214.0499999998</v>
      </c>
      <c r="L458" s="125">
        <v>1806264.4151116798</v>
      </c>
      <c r="M458" s="127">
        <v>1863000</v>
      </c>
      <c r="N458" s="127">
        <v>1930214.0499999998</v>
      </c>
      <c r="O458" s="127">
        <v>1863000</v>
      </c>
      <c r="P458" s="26">
        <f t="shared" ref="P458:P463" si="44">+AVERAGE(L458,O458)</f>
        <v>1834632.2075558398</v>
      </c>
      <c r="Q458" s="128">
        <v>6</v>
      </c>
      <c r="R458" s="26">
        <f t="shared" ref="R458:R463" si="45">+O458</f>
        <v>1863000</v>
      </c>
      <c r="S458" s="134">
        <f t="shared" si="43"/>
        <v>-56735.584888320183</v>
      </c>
    </row>
    <row r="459" spans="1:19" ht="191.25" x14ac:dyDescent="0.25">
      <c r="A459" s="18">
        <v>458</v>
      </c>
      <c r="B459" s="27">
        <v>878111</v>
      </c>
      <c r="C459" s="35" t="s">
        <v>763</v>
      </c>
      <c r="D459" s="33" t="s">
        <v>764</v>
      </c>
      <c r="E459" s="8" t="s">
        <v>9</v>
      </c>
      <c r="F459" s="12">
        <v>2173500</v>
      </c>
      <c r="G459" s="9">
        <v>2626145.5149215995</v>
      </c>
      <c r="H459" s="9">
        <v>2116800</v>
      </c>
      <c r="I459" s="9">
        <v>2340444.1535999998</v>
      </c>
      <c r="J459" s="9">
        <v>2434320</v>
      </c>
      <c r="K459" s="9">
        <v>2558470.3199999998</v>
      </c>
      <c r="L459" s="125">
        <v>2508353.3295072</v>
      </c>
      <c r="M459" s="127">
        <v>2469000</v>
      </c>
      <c r="N459" s="127">
        <v>2558470.3199999998</v>
      </c>
      <c r="O459" s="127">
        <v>2469000</v>
      </c>
      <c r="P459" s="26">
        <f t="shared" si="44"/>
        <v>2488676.6647536</v>
      </c>
      <c r="Q459" s="128">
        <v>7</v>
      </c>
      <c r="R459" s="26">
        <f t="shared" si="45"/>
        <v>2469000</v>
      </c>
      <c r="S459" s="15">
        <f t="shared" si="43"/>
        <v>39353.329507200047</v>
      </c>
    </row>
    <row r="460" spans="1:19" ht="180" x14ac:dyDescent="0.25">
      <c r="A460" s="18">
        <v>459</v>
      </c>
      <c r="B460" s="27">
        <v>878201</v>
      </c>
      <c r="C460" s="35" t="s">
        <v>765</v>
      </c>
      <c r="D460" s="33" t="s">
        <v>762</v>
      </c>
      <c r="E460" s="8" t="s">
        <v>9</v>
      </c>
      <c r="F460" s="12">
        <v>2327500</v>
      </c>
      <c r="G460" s="9">
        <v>2812217.0167840002</v>
      </c>
      <c r="H460" s="9">
        <v>1597000</v>
      </c>
      <c r="I460" s="9">
        <v>1765726.2439999999</v>
      </c>
      <c r="J460" s="9">
        <v>1836550</v>
      </c>
      <c r="K460" s="9">
        <v>1930214.0499999998</v>
      </c>
      <c r="L460" s="125">
        <v>1930214.0499999998</v>
      </c>
      <c r="M460" s="127">
        <v>1863000</v>
      </c>
      <c r="N460" s="127">
        <v>1930214.0499999998</v>
      </c>
      <c r="O460" s="127">
        <v>1863000</v>
      </c>
      <c r="P460" s="26">
        <f t="shared" si="44"/>
        <v>1896607.0249999999</v>
      </c>
      <c r="Q460" s="128">
        <v>7</v>
      </c>
      <c r="R460" s="26">
        <f t="shared" si="45"/>
        <v>1863000</v>
      </c>
      <c r="S460" s="15">
        <f t="shared" si="43"/>
        <v>67214.049999999814</v>
      </c>
    </row>
    <row r="461" spans="1:19" ht="101.25" x14ac:dyDescent="0.25">
      <c r="A461" s="18">
        <v>460</v>
      </c>
      <c r="B461" s="31">
        <v>878301</v>
      </c>
      <c r="C461" s="32" t="s">
        <v>766</v>
      </c>
      <c r="D461" s="33" t="s">
        <v>474</v>
      </c>
      <c r="E461" s="8" t="s">
        <v>9</v>
      </c>
      <c r="F461" s="12">
        <v>1698000</v>
      </c>
      <c r="G461" s="9">
        <v>2051619.5465087998</v>
      </c>
      <c r="H461" s="9">
        <v>1400000</v>
      </c>
      <c r="I461" s="9">
        <v>1547912.7999999998</v>
      </c>
      <c r="J461" s="9">
        <v>357659</v>
      </c>
      <c r="K461" s="9">
        <v>375899.609</v>
      </c>
      <c r="L461" s="125">
        <v>375899.609</v>
      </c>
      <c r="M461" s="127">
        <v>1633000</v>
      </c>
      <c r="N461" s="127">
        <v>375899.609</v>
      </c>
      <c r="O461" s="127">
        <v>1633000</v>
      </c>
      <c r="P461" s="26">
        <f t="shared" si="44"/>
        <v>1004449.8045</v>
      </c>
      <c r="Q461" s="128">
        <v>6</v>
      </c>
      <c r="R461" s="26">
        <f t="shared" si="45"/>
        <v>1633000</v>
      </c>
      <c r="S461" s="134">
        <f t="shared" si="43"/>
        <v>-1257100.3910000001</v>
      </c>
    </row>
    <row r="462" spans="1:19" ht="101.25" x14ac:dyDescent="0.25">
      <c r="A462" s="18">
        <v>461</v>
      </c>
      <c r="B462" s="36">
        <v>878401</v>
      </c>
      <c r="C462" s="32" t="s">
        <v>767</v>
      </c>
      <c r="D462" s="33" t="s">
        <v>474</v>
      </c>
      <c r="E462" s="8" t="s">
        <v>9</v>
      </c>
      <c r="F462" s="12">
        <v>1698000</v>
      </c>
      <c r="G462" s="9">
        <v>2051619.5465087998</v>
      </c>
      <c r="H462" s="9">
        <v>1400000</v>
      </c>
      <c r="I462" s="9">
        <v>1547912.7999999998</v>
      </c>
      <c r="J462" s="9">
        <v>357659</v>
      </c>
      <c r="K462" s="9">
        <v>375899.609</v>
      </c>
      <c r="L462" s="125">
        <v>375899.609</v>
      </c>
      <c r="M462" s="127">
        <v>1633000</v>
      </c>
      <c r="N462" s="127">
        <v>375899.609</v>
      </c>
      <c r="O462" s="127">
        <v>1633000</v>
      </c>
      <c r="P462" s="26">
        <f t="shared" si="44"/>
        <v>1004449.8045</v>
      </c>
      <c r="Q462" s="128">
        <v>6</v>
      </c>
      <c r="R462" s="26">
        <f t="shared" si="45"/>
        <v>1633000</v>
      </c>
      <c r="S462" s="134">
        <f t="shared" si="43"/>
        <v>-1257100.3910000001</v>
      </c>
    </row>
    <row r="463" spans="1:19" ht="22.5" x14ac:dyDescent="0.25">
      <c r="A463" s="18">
        <v>462</v>
      </c>
      <c r="B463" s="39">
        <v>878901</v>
      </c>
      <c r="C463" s="30" t="s">
        <v>768</v>
      </c>
      <c r="D463" s="30" t="s">
        <v>14</v>
      </c>
      <c r="E463" s="8" t="s">
        <v>9</v>
      </c>
      <c r="F463" s="12">
        <v>427787</v>
      </c>
      <c r="G463" s="9">
        <v>516876.42576110718</v>
      </c>
      <c r="H463" s="9">
        <v>444441</v>
      </c>
      <c r="I463" s="9">
        <v>491397.08053199999</v>
      </c>
      <c r="J463" s="9">
        <v>1161759</v>
      </c>
      <c r="K463" s="9">
        <v>1221008.709</v>
      </c>
      <c r="L463" s="125">
        <v>743094.07176436903</v>
      </c>
      <c r="M463" s="127">
        <v>552770.81600000011</v>
      </c>
      <c r="N463" s="127">
        <v>1221008.709</v>
      </c>
      <c r="O463" s="127">
        <v>552770.81600000011</v>
      </c>
      <c r="P463" s="26">
        <f t="shared" si="44"/>
        <v>647932.44388218457</v>
      </c>
      <c r="Q463" s="128">
        <v>7</v>
      </c>
      <c r="R463" s="26">
        <f t="shared" si="45"/>
        <v>552770.81600000011</v>
      </c>
      <c r="S463" s="15">
        <f t="shared" si="43"/>
        <v>190323.25576436892</v>
      </c>
    </row>
    <row r="464" spans="1:19" x14ac:dyDescent="0.25">
      <c r="A464" s="18">
        <v>463</v>
      </c>
      <c r="B464" s="39">
        <v>878902</v>
      </c>
      <c r="C464" s="29" t="s">
        <v>376</v>
      </c>
      <c r="D464" s="30" t="s">
        <v>14</v>
      </c>
      <c r="E464" s="8" t="s">
        <v>9</v>
      </c>
      <c r="F464" s="12" t="s">
        <v>9</v>
      </c>
      <c r="G464" s="9" t="s">
        <v>9</v>
      </c>
      <c r="H464" s="9" t="s">
        <v>9</v>
      </c>
      <c r="I464" s="9" t="s">
        <v>9</v>
      </c>
      <c r="J464" s="9" t="s">
        <v>9</v>
      </c>
      <c r="K464" s="9" t="s">
        <v>9</v>
      </c>
      <c r="L464" s="125" t="s">
        <v>9</v>
      </c>
      <c r="M464" s="127" t="s">
        <v>1295</v>
      </c>
      <c r="N464" s="127" t="s">
        <v>378</v>
      </c>
      <c r="O464" s="127" t="s">
        <v>378</v>
      </c>
      <c r="P464" s="26" t="s">
        <v>378</v>
      </c>
      <c r="Q464" s="128">
        <v>1</v>
      </c>
      <c r="R464" s="26" t="str">
        <f>+P464</f>
        <v>ISS 2001+90%</v>
      </c>
      <c r="S464" s="15" t="e">
        <f t="shared" si="43"/>
        <v>#VALUE!</v>
      </c>
    </row>
    <row r="465" spans="1:19" x14ac:dyDescent="0.25">
      <c r="A465" s="18">
        <v>464</v>
      </c>
      <c r="B465" s="39">
        <v>878903</v>
      </c>
      <c r="C465" s="30" t="s">
        <v>55</v>
      </c>
      <c r="D465" s="30" t="s">
        <v>14</v>
      </c>
      <c r="E465" s="8" t="s">
        <v>9</v>
      </c>
      <c r="F465" s="12" t="s">
        <v>9</v>
      </c>
      <c r="G465" s="9" t="s">
        <v>9</v>
      </c>
      <c r="H465" s="9">
        <v>414786</v>
      </c>
      <c r="I465" s="9">
        <v>458608.97047200002</v>
      </c>
      <c r="J465" s="9">
        <v>631036</v>
      </c>
      <c r="K465" s="9">
        <v>663218.83600000001</v>
      </c>
      <c r="L465" s="125">
        <v>560913.90323599998</v>
      </c>
      <c r="M465" s="127">
        <v>515888.11100000009</v>
      </c>
      <c r="N465" s="127">
        <v>663218.83600000001</v>
      </c>
      <c r="O465" s="127">
        <v>515888.11100000009</v>
      </c>
      <c r="P465" s="26">
        <f t="shared" ref="P465:P528" si="46">+AVERAGE(L465,O465)</f>
        <v>538401.00711800007</v>
      </c>
      <c r="Q465" s="128">
        <v>7</v>
      </c>
      <c r="R465" s="26">
        <f>+O465</f>
        <v>515888.11100000009</v>
      </c>
      <c r="S465" s="15">
        <f t="shared" si="43"/>
        <v>45025.792235999892</v>
      </c>
    </row>
    <row r="466" spans="1:19" x14ac:dyDescent="0.25">
      <c r="A466" s="18">
        <v>465</v>
      </c>
      <c r="B466" s="36">
        <v>879111</v>
      </c>
      <c r="C466" s="32" t="s">
        <v>769</v>
      </c>
      <c r="D466" s="33" t="s">
        <v>8</v>
      </c>
      <c r="E466" s="8" t="s">
        <v>9</v>
      </c>
      <c r="F466" s="12">
        <v>153059</v>
      </c>
      <c r="G466" s="9">
        <v>184934.5324906304</v>
      </c>
      <c r="H466" s="9">
        <v>159018</v>
      </c>
      <c r="I466" s="9">
        <v>175818.569736</v>
      </c>
      <c r="J466" s="9" t="s">
        <v>9</v>
      </c>
      <c r="K466" s="9" t="s">
        <v>9</v>
      </c>
      <c r="L466" s="125">
        <v>175818.569736</v>
      </c>
      <c r="M466" s="127">
        <v>197777.71000000002</v>
      </c>
      <c r="N466" s="127" t="s">
        <v>1295</v>
      </c>
      <c r="O466" s="127">
        <v>197777.71000000002</v>
      </c>
      <c r="P466" s="26">
        <f t="shared" si="46"/>
        <v>186798.139868</v>
      </c>
      <c r="Q466" s="128">
        <v>5</v>
      </c>
      <c r="R466" s="26">
        <f>+P466</f>
        <v>186798.139868</v>
      </c>
      <c r="S466" s="134">
        <f t="shared" si="43"/>
        <v>-21959.140264000016</v>
      </c>
    </row>
    <row r="467" spans="1:19" ht="22.5" x14ac:dyDescent="0.25">
      <c r="A467" s="18">
        <v>466</v>
      </c>
      <c r="B467" s="31">
        <v>879112</v>
      </c>
      <c r="C467" s="32" t="s">
        <v>770</v>
      </c>
      <c r="D467" s="33" t="s">
        <v>771</v>
      </c>
      <c r="E467" s="8" t="s">
        <v>9</v>
      </c>
      <c r="F467" s="12">
        <v>167993</v>
      </c>
      <c r="G467" s="9">
        <v>202978.63514526078</v>
      </c>
      <c r="H467" s="9">
        <v>174429</v>
      </c>
      <c r="I467" s="9">
        <v>192857.772708</v>
      </c>
      <c r="J467" s="9" t="s">
        <v>9</v>
      </c>
      <c r="K467" s="9" t="s">
        <v>9</v>
      </c>
      <c r="L467" s="125">
        <v>192857.772708</v>
      </c>
      <c r="M467" s="127">
        <v>216945.10000000003</v>
      </c>
      <c r="N467" s="127" t="s">
        <v>1295</v>
      </c>
      <c r="O467" s="127">
        <v>216945.10000000003</v>
      </c>
      <c r="P467" s="26">
        <f t="shared" si="46"/>
        <v>204901.436354</v>
      </c>
      <c r="Q467" s="128">
        <v>5</v>
      </c>
      <c r="R467" s="26">
        <f>+P467</f>
        <v>204901.436354</v>
      </c>
      <c r="S467" s="134">
        <f t="shared" si="43"/>
        <v>-24087.327292000031</v>
      </c>
    </row>
    <row r="468" spans="1:19" ht="22.5" x14ac:dyDescent="0.25">
      <c r="A468" s="18">
        <v>467</v>
      </c>
      <c r="B468" s="31">
        <v>879113</v>
      </c>
      <c r="C468" s="32" t="s">
        <v>772</v>
      </c>
      <c r="D468" s="33" t="s">
        <v>771</v>
      </c>
      <c r="E468" s="8" t="s">
        <v>9</v>
      </c>
      <c r="F468" s="12">
        <v>192221</v>
      </c>
      <c r="G468" s="9">
        <v>232252.27376293758</v>
      </c>
      <c r="H468" s="9">
        <v>199704</v>
      </c>
      <c r="I468" s="9">
        <v>220803.12700799998</v>
      </c>
      <c r="J468" s="9" t="s">
        <v>9</v>
      </c>
      <c r="K468" s="9" t="s">
        <v>9</v>
      </c>
      <c r="L468" s="125">
        <v>220803.12700799998</v>
      </c>
      <c r="M468" s="127">
        <v>248381.25000000003</v>
      </c>
      <c r="N468" s="127" t="s">
        <v>1295</v>
      </c>
      <c r="O468" s="127">
        <v>248381.25000000003</v>
      </c>
      <c r="P468" s="26">
        <f t="shared" si="46"/>
        <v>234592.18850400002</v>
      </c>
      <c r="Q468" s="128">
        <v>5</v>
      </c>
      <c r="R468" s="26">
        <f>+P468</f>
        <v>234592.18850400002</v>
      </c>
      <c r="S468" s="134">
        <f t="shared" si="43"/>
        <v>-27578.122992000048</v>
      </c>
    </row>
    <row r="469" spans="1:19" x14ac:dyDescent="0.25">
      <c r="A469" s="18">
        <v>468</v>
      </c>
      <c r="B469" s="31">
        <v>879301</v>
      </c>
      <c r="C469" s="32" t="s">
        <v>773</v>
      </c>
      <c r="D469" s="33" t="s">
        <v>8</v>
      </c>
      <c r="E469" s="8" t="s">
        <v>9</v>
      </c>
      <c r="F469" s="12">
        <v>159281</v>
      </c>
      <c r="G469" s="9">
        <v>192452.30446847359</v>
      </c>
      <c r="H469" s="9">
        <v>165482</v>
      </c>
      <c r="I469" s="9">
        <v>182965.50426399999</v>
      </c>
      <c r="J469" s="9">
        <v>175014</v>
      </c>
      <c r="K469" s="9">
        <v>183939.71399999998</v>
      </c>
      <c r="L469" s="125">
        <v>183939.71399999998</v>
      </c>
      <c r="M469" s="127">
        <v>205817.62000000002</v>
      </c>
      <c r="N469" s="127">
        <v>196150.21228874559</v>
      </c>
      <c r="O469" s="127">
        <v>196150.21228874559</v>
      </c>
      <c r="P469" s="26">
        <f t="shared" si="46"/>
        <v>190044.9631443728</v>
      </c>
      <c r="Q469" s="128">
        <v>6</v>
      </c>
      <c r="R469" s="26">
        <f>+O469</f>
        <v>196150.21228874559</v>
      </c>
      <c r="S469" s="134">
        <f t="shared" si="43"/>
        <v>-12210.498288745614</v>
      </c>
    </row>
    <row r="470" spans="1:19" ht="22.5" x14ac:dyDescent="0.25">
      <c r="A470" s="18">
        <v>469</v>
      </c>
      <c r="B470" s="31">
        <v>879391</v>
      </c>
      <c r="C470" s="32" t="s">
        <v>774</v>
      </c>
      <c r="D470" s="33" t="s">
        <v>8</v>
      </c>
      <c r="E470" s="8" t="s">
        <v>9</v>
      </c>
      <c r="F470" s="12">
        <v>207938</v>
      </c>
      <c r="G470" s="9">
        <v>251242.4412614528</v>
      </c>
      <c r="H470" s="9">
        <v>216033</v>
      </c>
      <c r="I470" s="9">
        <v>238857.318516</v>
      </c>
      <c r="J470" s="9" t="s">
        <v>9</v>
      </c>
      <c r="K470" s="9" t="s">
        <v>9</v>
      </c>
      <c r="L470" s="125">
        <v>238857.318516</v>
      </c>
      <c r="M470" s="127">
        <v>268689.92000000004</v>
      </c>
      <c r="N470" s="127" t="s">
        <v>1295</v>
      </c>
      <c r="O470" s="127">
        <v>268689.92000000004</v>
      </c>
      <c r="P470" s="26">
        <f t="shared" si="46"/>
        <v>253773.61925800002</v>
      </c>
      <c r="Q470" s="128">
        <v>5</v>
      </c>
      <c r="R470" s="26">
        <f>+P470</f>
        <v>253773.61925800002</v>
      </c>
      <c r="S470" s="134">
        <f t="shared" si="43"/>
        <v>-29832.601484000043</v>
      </c>
    </row>
    <row r="471" spans="1:19" x14ac:dyDescent="0.25">
      <c r="A471" s="18">
        <v>470</v>
      </c>
      <c r="B471" s="31">
        <v>879410</v>
      </c>
      <c r="C471" s="32" t="s">
        <v>775</v>
      </c>
      <c r="D471" s="48" t="s">
        <v>8</v>
      </c>
      <c r="E471" s="8" t="s">
        <v>9</v>
      </c>
      <c r="F471" s="12">
        <v>180447</v>
      </c>
      <c r="G471" s="9">
        <v>218026.26166600318</v>
      </c>
      <c r="H471" s="9">
        <v>187472</v>
      </c>
      <c r="I471" s="9">
        <v>207278.79174399999</v>
      </c>
      <c r="J471" s="9">
        <v>198270</v>
      </c>
      <c r="K471" s="9">
        <v>208381.77</v>
      </c>
      <c r="L471" s="125">
        <v>208381.77</v>
      </c>
      <c r="M471" s="127">
        <v>233167.58000000002</v>
      </c>
      <c r="N471" s="127">
        <v>222215.42206833386</v>
      </c>
      <c r="O471" s="127">
        <v>222215.42206833386</v>
      </c>
      <c r="P471" s="26">
        <f t="shared" si="46"/>
        <v>215298.59603416693</v>
      </c>
      <c r="Q471" s="128">
        <v>6</v>
      </c>
      <c r="R471" s="26">
        <f>+O471</f>
        <v>222215.42206833386</v>
      </c>
      <c r="S471" s="134">
        <f t="shared" si="43"/>
        <v>-13833.652068333875</v>
      </c>
    </row>
    <row r="472" spans="1:19" ht="22.5" x14ac:dyDescent="0.25">
      <c r="A472" s="18">
        <v>471</v>
      </c>
      <c r="B472" s="31">
        <v>879910</v>
      </c>
      <c r="C472" s="32" t="s">
        <v>776</v>
      </c>
      <c r="D472" s="48" t="s">
        <v>8</v>
      </c>
      <c r="E472" s="8" t="s">
        <v>9</v>
      </c>
      <c r="F472" s="9">
        <v>221896</v>
      </c>
      <c r="G472" s="9">
        <v>268107.28556661762</v>
      </c>
      <c r="H472" s="9">
        <v>230535</v>
      </c>
      <c r="I472" s="9">
        <v>254891.48381999999</v>
      </c>
      <c r="J472" s="9" t="s">
        <v>9</v>
      </c>
      <c r="K472" s="9" t="s">
        <v>9</v>
      </c>
      <c r="L472" s="125">
        <v>254891.48381999999</v>
      </c>
      <c r="M472" s="127">
        <v>286726.22000000003</v>
      </c>
      <c r="N472" s="127" t="s">
        <v>1295</v>
      </c>
      <c r="O472" s="127">
        <v>286726.22000000003</v>
      </c>
      <c r="P472" s="26">
        <f t="shared" si="46"/>
        <v>270808.85191000003</v>
      </c>
      <c r="Q472" s="128">
        <v>5</v>
      </c>
      <c r="R472" s="26">
        <f>+P472</f>
        <v>270808.85191000003</v>
      </c>
      <c r="S472" s="134">
        <f t="shared" si="43"/>
        <v>-31834.736180000036</v>
      </c>
    </row>
    <row r="473" spans="1:19" ht="22.5" x14ac:dyDescent="0.25">
      <c r="A473" s="18">
        <v>472</v>
      </c>
      <c r="B473" s="36">
        <v>879990</v>
      </c>
      <c r="C473" s="32" t="s">
        <v>777</v>
      </c>
      <c r="D473" s="48" t="s">
        <v>8</v>
      </c>
      <c r="E473" s="8" t="s">
        <v>9</v>
      </c>
      <c r="F473" s="20">
        <v>111658</v>
      </c>
      <c r="G473" s="9">
        <v>134911.5049022848</v>
      </c>
      <c r="H473" s="9">
        <v>116005</v>
      </c>
      <c r="I473" s="9">
        <v>128261.16026</v>
      </c>
      <c r="J473" s="9" t="s">
        <v>9</v>
      </c>
      <c r="K473" s="9" t="s">
        <v>9</v>
      </c>
      <c r="L473" s="125">
        <v>128261.16026</v>
      </c>
      <c r="M473" s="127">
        <v>144280.21000000002</v>
      </c>
      <c r="N473" s="127">
        <v>137943.89054057118</v>
      </c>
      <c r="O473" s="127">
        <v>137943.89054057118</v>
      </c>
      <c r="P473" s="26">
        <f t="shared" si="46"/>
        <v>133102.52540028561</v>
      </c>
      <c r="Q473" s="128">
        <v>5</v>
      </c>
      <c r="R473" s="26">
        <f>+P473</f>
        <v>133102.52540028561</v>
      </c>
      <c r="S473" s="134">
        <f t="shared" si="43"/>
        <v>-9682.7302805711806</v>
      </c>
    </row>
    <row r="474" spans="1:19" x14ac:dyDescent="0.25">
      <c r="A474" s="18">
        <v>473</v>
      </c>
      <c r="B474" s="31">
        <v>881202</v>
      </c>
      <c r="C474" s="32" t="s">
        <v>778</v>
      </c>
      <c r="D474" s="48" t="s">
        <v>8</v>
      </c>
      <c r="E474" s="8" t="s">
        <v>9</v>
      </c>
      <c r="F474" s="20">
        <v>261003</v>
      </c>
      <c r="G474" s="9">
        <v>315358.57273111679</v>
      </c>
      <c r="H474" s="9">
        <v>271164</v>
      </c>
      <c r="I474" s="9">
        <v>299813.01892799995</v>
      </c>
      <c r="J474" s="9">
        <v>297361</v>
      </c>
      <c r="K474" s="9">
        <v>312526.41099999996</v>
      </c>
      <c r="L474" s="125">
        <v>309232.66755303892</v>
      </c>
      <c r="M474" s="127">
        <v>337258.43000000005</v>
      </c>
      <c r="N474" s="127">
        <v>312526.41100000002</v>
      </c>
      <c r="O474" s="127">
        <v>312526.41100000002</v>
      </c>
      <c r="P474" s="26">
        <f t="shared" si="46"/>
        <v>310879.53927651944</v>
      </c>
      <c r="Q474" s="128">
        <v>6</v>
      </c>
      <c r="R474" s="26">
        <f>+O474</f>
        <v>312526.41100000002</v>
      </c>
      <c r="S474" s="134">
        <f t="shared" si="43"/>
        <v>-3293.7434469611035</v>
      </c>
    </row>
    <row r="475" spans="1:19" x14ac:dyDescent="0.25">
      <c r="A475" s="18">
        <v>474</v>
      </c>
      <c r="B475" s="31">
        <v>881205</v>
      </c>
      <c r="C475" s="32" t="s">
        <v>779</v>
      </c>
      <c r="D475" s="48" t="s">
        <v>8</v>
      </c>
      <c r="E475" s="8" t="s">
        <v>9</v>
      </c>
      <c r="F475" s="20">
        <v>331780</v>
      </c>
      <c r="G475" s="9">
        <v>400875.34342796804</v>
      </c>
      <c r="H475" s="9">
        <v>344696</v>
      </c>
      <c r="I475" s="9">
        <v>381113.82179200003</v>
      </c>
      <c r="J475" s="9">
        <v>377997</v>
      </c>
      <c r="K475" s="9">
        <v>397274.84699999995</v>
      </c>
      <c r="L475" s="125">
        <v>393088.00407332269</v>
      </c>
      <c r="M475" s="127">
        <v>428713.68000000005</v>
      </c>
      <c r="N475" s="127">
        <v>397274.84700000001</v>
      </c>
      <c r="O475" s="127">
        <v>397274.84700000001</v>
      </c>
      <c r="P475" s="26">
        <f t="shared" si="46"/>
        <v>395181.42553666135</v>
      </c>
      <c r="Q475" s="128">
        <v>6</v>
      </c>
      <c r="R475" s="26">
        <f>+O475</f>
        <v>397274.84700000001</v>
      </c>
      <c r="S475" s="134">
        <f t="shared" si="43"/>
        <v>-4186.8429266773164</v>
      </c>
    </row>
    <row r="476" spans="1:19" ht="22.5" x14ac:dyDescent="0.25">
      <c r="A476" s="18">
        <v>475</v>
      </c>
      <c r="B476" s="31">
        <v>881206</v>
      </c>
      <c r="C476" s="32" t="s">
        <v>780</v>
      </c>
      <c r="D476" s="33" t="s">
        <v>771</v>
      </c>
      <c r="E476" s="8" t="s">
        <v>9</v>
      </c>
      <c r="F476" s="20">
        <v>331780</v>
      </c>
      <c r="G476" s="9">
        <v>400875.34342796804</v>
      </c>
      <c r="H476" s="9">
        <v>344696</v>
      </c>
      <c r="I476" s="9">
        <v>381113.82179200003</v>
      </c>
      <c r="J476" s="9">
        <v>362620</v>
      </c>
      <c r="K476" s="9">
        <v>381113.62</v>
      </c>
      <c r="L476" s="125">
        <v>381113.62</v>
      </c>
      <c r="M476" s="127">
        <v>428713.68000000005</v>
      </c>
      <c r="N476" s="127">
        <v>381113.62</v>
      </c>
      <c r="O476" s="127">
        <v>381113.62</v>
      </c>
      <c r="P476" s="26">
        <f t="shared" si="46"/>
        <v>381113.62</v>
      </c>
      <c r="Q476" s="128">
        <v>4</v>
      </c>
      <c r="R476" s="26">
        <f>+P476</f>
        <v>381113.62</v>
      </c>
      <c r="S476" s="15">
        <f t="shared" si="43"/>
        <v>0</v>
      </c>
    </row>
    <row r="477" spans="1:19" ht="22.5" x14ac:dyDescent="0.25">
      <c r="A477" s="18">
        <v>476</v>
      </c>
      <c r="B477" s="31">
        <v>881210</v>
      </c>
      <c r="C477" s="32" t="s">
        <v>781</v>
      </c>
      <c r="D477" s="48" t="s">
        <v>8</v>
      </c>
      <c r="E477" s="8" t="s">
        <v>9</v>
      </c>
      <c r="F477" s="20">
        <v>488419</v>
      </c>
      <c r="G477" s="9">
        <v>590135.4342086463</v>
      </c>
      <c r="H477" s="9">
        <v>507433</v>
      </c>
      <c r="I477" s="9">
        <v>561044.31131600006</v>
      </c>
      <c r="J477" s="9">
        <v>556456</v>
      </c>
      <c r="K477" s="9">
        <v>584835.25599999994</v>
      </c>
      <c r="L477" s="125">
        <v>578671.66717488214</v>
      </c>
      <c r="M477" s="127">
        <v>631117.65</v>
      </c>
      <c r="N477" s="127">
        <v>584835.25600000005</v>
      </c>
      <c r="O477" s="127">
        <v>584835.25600000005</v>
      </c>
      <c r="P477" s="26">
        <f t="shared" si="46"/>
        <v>581753.46158744115</v>
      </c>
      <c r="Q477" s="128">
        <v>6</v>
      </c>
      <c r="R477" s="26">
        <f>+O477</f>
        <v>584835.25600000005</v>
      </c>
      <c r="S477" s="134">
        <f t="shared" si="43"/>
        <v>-6163.5888251179131</v>
      </c>
    </row>
    <row r="478" spans="1:19" ht="45" x14ac:dyDescent="0.25">
      <c r="A478" s="18">
        <v>477</v>
      </c>
      <c r="B478" s="31">
        <v>881211</v>
      </c>
      <c r="C478" s="32" t="s">
        <v>782</v>
      </c>
      <c r="D478" s="48" t="s">
        <v>1326</v>
      </c>
      <c r="E478" s="8" t="s">
        <v>9</v>
      </c>
      <c r="F478" s="20">
        <v>122490</v>
      </c>
      <c r="G478" s="9">
        <v>147999.33937094398</v>
      </c>
      <c r="H478" s="9">
        <v>151100</v>
      </c>
      <c r="I478" s="9">
        <v>167064.0172</v>
      </c>
      <c r="J478" s="9" t="s">
        <v>9</v>
      </c>
      <c r="K478" s="9" t="s">
        <v>9</v>
      </c>
      <c r="L478" s="125">
        <v>157531.67828547198</v>
      </c>
      <c r="M478" s="127">
        <v>167100</v>
      </c>
      <c r="N478" s="127">
        <v>663859</v>
      </c>
      <c r="O478" s="127">
        <v>167100</v>
      </c>
      <c r="P478" s="26">
        <f t="shared" si="46"/>
        <v>162315.83914273599</v>
      </c>
      <c r="Q478" s="128">
        <v>5</v>
      </c>
      <c r="R478" s="26">
        <f>+P478</f>
        <v>162315.83914273599</v>
      </c>
      <c r="S478" s="134">
        <f t="shared" si="43"/>
        <v>-9568.3217145280214</v>
      </c>
    </row>
    <row r="479" spans="1:19" ht="45" x14ac:dyDescent="0.25">
      <c r="A479" s="18">
        <v>478</v>
      </c>
      <c r="B479" s="31">
        <v>881701</v>
      </c>
      <c r="C479" s="32" t="s">
        <v>783</v>
      </c>
      <c r="D479" s="48" t="s">
        <v>1327</v>
      </c>
      <c r="E479" s="8" t="s">
        <v>9</v>
      </c>
      <c r="F479" s="20" t="s">
        <v>9</v>
      </c>
      <c r="G479" s="9" t="s">
        <v>9</v>
      </c>
      <c r="H479" s="9">
        <v>134400</v>
      </c>
      <c r="I479" s="9">
        <v>148599.62880000001</v>
      </c>
      <c r="J479" s="9" t="s">
        <v>9</v>
      </c>
      <c r="K479" s="9" t="s">
        <v>9</v>
      </c>
      <c r="L479" s="125">
        <v>148599.62880000001</v>
      </c>
      <c r="M479" s="127">
        <v>157000</v>
      </c>
      <c r="N479" s="127" t="s">
        <v>1295</v>
      </c>
      <c r="O479" s="127">
        <v>157000</v>
      </c>
      <c r="P479" s="26">
        <f t="shared" si="46"/>
        <v>152799.8144</v>
      </c>
      <c r="Q479" s="128">
        <v>5</v>
      </c>
      <c r="R479" s="26">
        <f>+P479</f>
        <v>152799.8144</v>
      </c>
      <c r="S479" s="134">
        <f t="shared" si="43"/>
        <v>-8400.3711999999941</v>
      </c>
    </row>
    <row r="480" spans="1:19" x14ac:dyDescent="0.25">
      <c r="A480" s="18">
        <v>479</v>
      </c>
      <c r="B480" s="31">
        <v>882112</v>
      </c>
      <c r="C480" s="32" t="s">
        <v>784</v>
      </c>
      <c r="D480" s="48" t="s">
        <v>8</v>
      </c>
      <c r="E480" s="8" t="s">
        <v>9</v>
      </c>
      <c r="F480" s="20">
        <v>422910</v>
      </c>
      <c r="G480" s="9">
        <v>510983.75878329598</v>
      </c>
      <c r="H480" s="9">
        <v>521500</v>
      </c>
      <c r="I480" s="9">
        <v>576597.51799999992</v>
      </c>
      <c r="J480" s="9">
        <v>663859</v>
      </c>
      <c r="K480" s="9">
        <v>697715.80900000001</v>
      </c>
      <c r="L480" s="125">
        <v>595099.02859443193</v>
      </c>
      <c r="M480" s="127">
        <v>576700</v>
      </c>
      <c r="N480" s="127" t="s">
        <v>1295</v>
      </c>
      <c r="O480" s="127">
        <v>576700</v>
      </c>
      <c r="P480" s="26">
        <f t="shared" si="46"/>
        <v>585899.51429721597</v>
      </c>
      <c r="Q480" s="128">
        <v>7</v>
      </c>
      <c r="R480" s="26">
        <f t="shared" ref="R480:R498" si="47">+O480</f>
        <v>576700</v>
      </c>
      <c r="S480" s="15">
        <f t="shared" si="43"/>
        <v>18399.028594431933</v>
      </c>
    </row>
    <row r="481" spans="1:19" ht="22.5" x14ac:dyDescent="0.25">
      <c r="A481" s="18">
        <v>480</v>
      </c>
      <c r="B481" s="31">
        <v>882132</v>
      </c>
      <c r="C481" s="32" t="s">
        <v>785</v>
      </c>
      <c r="D481" s="48" t="s">
        <v>8</v>
      </c>
      <c r="E481" s="8" t="s">
        <v>9</v>
      </c>
      <c r="F481" s="20">
        <v>422910</v>
      </c>
      <c r="G481" s="9">
        <v>510983.75878329598</v>
      </c>
      <c r="H481" s="9">
        <v>521500</v>
      </c>
      <c r="I481" s="9">
        <v>576597.51799999992</v>
      </c>
      <c r="J481" s="9">
        <v>663859</v>
      </c>
      <c r="K481" s="9">
        <v>697715.80900000001</v>
      </c>
      <c r="L481" s="125">
        <v>595099.02859443193</v>
      </c>
      <c r="M481" s="127">
        <v>576700</v>
      </c>
      <c r="N481" s="127">
        <v>663859</v>
      </c>
      <c r="O481" s="127">
        <v>576700</v>
      </c>
      <c r="P481" s="26">
        <f t="shared" si="46"/>
        <v>585899.51429721597</v>
      </c>
      <c r="Q481" s="128">
        <v>7</v>
      </c>
      <c r="R481" s="26">
        <f t="shared" si="47"/>
        <v>576700</v>
      </c>
      <c r="S481" s="15">
        <f t="shared" si="43"/>
        <v>18399.028594431933</v>
      </c>
    </row>
    <row r="482" spans="1:19" ht="22.5" x14ac:dyDescent="0.25">
      <c r="A482" s="18">
        <v>481</v>
      </c>
      <c r="B482" s="31">
        <v>882203</v>
      </c>
      <c r="C482" s="32" t="s">
        <v>786</v>
      </c>
      <c r="D482" s="48" t="s">
        <v>8</v>
      </c>
      <c r="E482" s="8" t="s">
        <v>9</v>
      </c>
      <c r="F482" s="20">
        <v>422910</v>
      </c>
      <c r="G482" s="9">
        <v>510983.75878329598</v>
      </c>
      <c r="H482" s="9">
        <v>521500</v>
      </c>
      <c r="I482" s="9">
        <v>576597.51799999992</v>
      </c>
      <c r="J482" s="9">
        <v>663859</v>
      </c>
      <c r="K482" s="9">
        <v>697715.80900000001</v>
      </c>
      <c r="L482" s="125">
        <v>595099.02859443193</v>
      </c>
      <c r="M482" s="127">
        <v>576700</v>
      </c>
      <c r="N482" s="127">
        <v>663859</v>
      </c>
      <c r="O482" s="127">
        <v>576700</v>
      </c>
      <c r="P482" s="26">
        <f t="shared" si="46"/>
        <v>585899.51429721597</v>
      </c>
      <c r="Q482" s="128">
        <v>7</v>
      </c>
      <c r="R482" s="26">
        <f t="shared" si="47"/>
        <v>576700</v>
      </c>
      <c r="S482" s="15">
        <f t="shared" si="43"/>
        <v>18399.028594431933</v>
      </c>
    </row>
    <row r="483" spans="1:19" x14ac:dyDescent="0.25">
      <c r="A483" s="18">
        <v>482</v>
      </c>
      <c r="B483" s="31">
        <v>882212</v>
      </c>
      <c r="C483" s="32" t="s">
        <v>787</v>
      </c>
      <c r="D483" s="48" t="s">
        <v>8</v>
      </c>
      <c r="E483" s="8" t="s">
        <v>9</v>
      </c>
      <c r="F483" s="20">
        <v>422910</v>
      </c>
      <c r="G483" s="9">
        <v>510983.75878329598</v>
      </c>
      <c r="H483" s="9">
        <v>521500</v>
      </c>
      <c r="I483" s="9">
        <v>576597.51799999992</v>
      </c>
      <c r="J483" s="9">
        <v>663859</v>
      </c>
      <c r="K483" s="9">
        <v>697715.80900000001</v>
      </c>
      <c r="L483" s="125">
        <v>595099.02859443193</v>
      </c>
      <c r="M483" s="127">
        <v>576700</v>
      </c>
      <c r="N483" s="127">
        <v>663859</v>
      </c>
      <c r="O483" s="127">
        <v>576700</v>
      </c>
      <c r="P483" s="26">
        <f t="shared" si="46"/>
        <v>585899.51429721597</v>
      </c>
      <c r="Q483" s="128">
        <v>7</v>
      </c>
      <c r="R483" s="26">
        <f t="shared" si="47"/>
        <v>576700</v>
      </c>
      <c r="S483" s="15">
        <f t="shared" si="43"/>
        <v>18399.028594431933</v>
      </c>
    </row>
    <row r="484" spans="1:19" x14ac:dyDescent="0.25">
      <c r="A484" s="18">
        <v>483</v>
      </c>
      <c r="B484" s="31">
        <v>882222</v>
      </c>
      <c r="C484" s="32" t="s">
        <v>788</v>
      </c>
      <c r="D484" s="48" t="s">
        <v>8</v>
      </c>
      <c r="E484" s="8" t="s">
        <v>9</v>
      </c>
      <c r="F484" s="20">
        <v>422910</v>
      </c>
      <c r="G484" s="9">
        <v>510983.75878329598</v>
      </c>
      <c r="H484" s="9">
        <v>521500</v>
      </c>
      <c r="I484" s="9">
        <v>576597.51799999992</v>
      </c>
      <c r="J484" s="9">
        <v>663859</v>
      </c>
      <c r="K484" s="9">
        <v>697715.80900000001</v>
      </c>
      <c r="L484" s="125">
        <v>595099.02859443193</v>
      </c>
      <c r="M484" s="127">
        <v>576700</v>
      </c>
      <c r="N484" s="127">
        <v>663859</v>
      </c>
      <c r="O484" s="127">
        <v>576700</v>
      </c>
      <c r="P484" s="26">
        <f t="shared" si="46"/>
        <v>585899.51429721597</v>
      </c>
      <c r="Q484" s="128">
        <v>7</v>
      </c>
      <c r="R484" s="26">
        <f t="shared" si="47"/>
        <v>576700</v>
      </c>
      <c r="S484" s="15">
        <f t="shared" si="43"/>
        <v>18399.028594431933</v>
      </c>
    </row>
    <row r="485" spans="1:19" x14ac:dyDescent="0.25">
      <c r="A485" s="18">
        <v>484</v>
      </c>
      <c r="B485" s="31">
        <v>882232</v>
      </c>
      <c r="C485" s="32" t="s">
        <v>789</v>
      </c>
      <c r="D485" s="48" t="s">
        <v>8</v>
      </c>
      <c r="E485" s="8" t="s">
        <v>9</v>
      </c>
      <c r="F485" s="20">
        <v>422910</v>
      </c>
      <c r="G485" s="9">
        <v>510983.75878329598</v>
      </c>
      <c r="H485" s="9">
        <v>521500</v>
      </c>
      <c r="I485" s="9">
        <v>576597.51799999992</v>
      </c>
      <c r="J485" s="9">
        <v>663859</v>
      </c>
      <c r="K485" s="9">
        <v>697715.80900000001</v>
      </c>
      <c r="L485" s="125">
        <v>595099.02859443193</v>
      </c>
      <c r="M485" s="127">
        <v>576700</v>
      </c>
      <c r="N485" s="127">
        <v>663859</v>
      </c>
      <c r="O485" s="127">
        <v>576700</v>
      </c>
      <c r="P485" s="26">
        <f t="shared" si="46"/>
        <v>585899.51429721597</v>
      </c>
      <c r="Q485" s="128">
        <v>7</v>
      </c>
      <c r="R485" s="26">
        <f t="shared" si="47"/>
        <v>576700</v>
      </c>
      <c r="S485" s="15">
        <f t="shared" si="43"/>
        <v>18399.028594431933</v>
      </c>
    </row>
    <row r="486" spans="1:19" x14ac:dyDescent="0.25">
      <c r="A486" s="18">
        <v>485</v>
      </c>
      <c r="B486" s="31">
        <v>882252</v>
      </c>
      <c r="C486" s="32" t="s">
        <v>790</v>
      </c>
      <c r="D486" s="48" t="s">
        <v>8</v>
      </c>
      <c r="E486" s="8" t="s">
        <v>9</v>
      </c>
      <c r="F486" s="20">
        <v>422910</v>
      </c>
      <c r="G486" s="9">
        <v>510983.75878329598</v>
      </c>
      <c r="H486" s="9">
        <v>521500</v>
      </c>
      <c r="I486" s="9">
        <v>576597.51799999992</v>
      </c>
      <c r="J486" s="9">
        <v>663859</v>
      </c>
      <c r="K486" s="9">
        <v>697715.80900000001</v>
      </c>
      <c r="L486" s="125">
        <v>595099.02859443193</v>
      </c>
      <c r="M486" s="127">
        <v>576700</v>
      </c>
      <c r="N486" s="127">
        <v>663859</v>
      </c>
      <c r="O486" s="127">
        <v>576700</v>
      </c>
      <c r="P486" s="26">
        <f t="shared" si="46"/>
        <v>585899.51429721597</v>
      </c>
      <c r="Q486" s="128">
        <v>7</v>
      </c>
      <c r="R486" s="26">
        <f t="shared" si="47"/>
        <v>576700</v>
      </c>
      <c r="S486" s="15">
        <f t="shared" si="43"/>
        <v>18399.028594431933</v>
      </c>
    </row>
    <row r="487" spans="1:19" x14ac:dyDescent="0.25">
      <c r="A487" s="18">
        <v>486</v>
      </c>
      <c r="B487" s="31">
        <v>882262</v>
      </c>
      <c r="C487" s="32" t="s">
        <v>791</v>
      </c>
      <c r="D487" s="48" t="s">
        <v>8</v>
      </c>
      <c r="E487" s="8" t="s">
        <v>9</v>
      </c>
      <c r="F487" s="20">
        <v>422910</v>
      </c>
      <c r="G487" s="9">
        <v>510983.75878329598</v>
      </c>
      <c r="H487" s="9">
        <v>521500</v>
      </c>
      <c r="I487" s="9">
        <v>576597.51799999992</v>
      </c>
      <c r="J487" s="9">
        <v>663859</v>
      </c>
      <c r="K487" s="9">
        <v>697715.80900000001</v>
      </c>
      <c r="L487" s="125">
        <v>595099.02859443193</v>
      </c>
      <c r="M487" s="127">
        <v>576700</v>
      </c>
      <c r="N487" s="127">
        <v>663859</v>
      </c>
      <c r="O487" s="127">
        <v>576700</v>
      </c>
      <c r="P487" s="26">
        <f t="shared" si="46"/>
        <v>585899.51429721597</v>
      </c>
      <c r="Q487" s="128">
        <v>7</v>
      </c>
      <c r="R487" s="26">
        <f t="shared" si="47"/>
        <v>576700</v>
      </c>
      <c r="S487" s="15">
        <f t="shared" si="43"/>
        <v>18399.028594431933</v>
      </c>
    </row>
    <row r="488" spans="1:19" x14ac:dyDescent="0.25">
      <c r="A488" s="18">
        <v>487</v>
      </c>
      <c r="B488" s="31">
        <v>882282</v>
      </c>
      <c r="C488" s="32" t="s">
        <v>792</v>
      </c>
      <c r="D488" s="48" t="s">
        <v>8</v>
      </c>
      <c r="E488" s="8" t="s">
        <v>9</v>
      </c>
      <c r="F488" s="20">
        <v>170280</v>
      </c>
      <c r="G488" s="9">
        <v>205741.91777356798</v>
      </c>
      <c r="H488" s="9">
        <v>209900</v>
      </c>
      <c r="I488" s="9">
        <v>232076.3548</v>
      </c>
      <c r="J488" s="9">
        <v>499957</v>
      </c>
      <c r="K488" s="9">
        <v>525454.80699999991</v>
      </c>
      <c r="L488" s="125">
        <v>321091.02652452263</v>
      </c>
      <c r="M488" s="127">
        <v>232100</v>
      </c>
      <c r="N488" s="127">
        <v>499957</v>
      </c>
      <c r="O488" s="127">
        <v>232100</v>
      </c>
      <c r="P488" s="26">
        <f t="shared" si="46"/>
        <v>276595.51326226129</v>
      </c>
      <c r="Q488" s="128">
        <v>7</v>
      </c>
      <c r="R488" s="26">
        <f t="shared" si="47"/>
        <v>232100</v>
      </c>
      <c r="S488" s="15">
        <f t="shared" si="43"/>
        <v>88991.026524522633</v>
      </c>
    </row>
    <row r="489" spans="1:19" ht="22.5" x14ac:dyDescent="0.25">
      <c r="A489" s="18">
        <v>488</v>
      </c>
      <c r="B489" s="31">
        <v>882292</v>
      </c>
      <c r="C489" s="32" t="s">
        <v>793</v>
      </c>
      <c r="D489" s="48" t="s">
        <v>8</v>
      </c>
      <c r="E489" s="8" t="s">
        <v>9</v>
      </c>
      <c r="F489" s="20">
        <v>422910</v>
      </c>
      <c r="G489" s="9">
        <v>510983.75878329598</v>
      </c>
      <c r="H489" s="9">
        <v>521500</v>
      </c>
      <c r="I489" s="9">
        <v>576597.51799999992</v>
      </c>
      <c r="J489" s="9">
        <v>663859</v>
      </c>
      <c r="K489" s="9">
        <v>697715.80900000001</v>
      </c>
      <c r="L489" s="125">
        <v>595099.02859443193</v>
      </c>
      <c r="M489" s="127">
        <v>576700</v>
      </c>
      <c r="N489" s="127">
        <v>663859</v>
      </c>
      <c r="O489" s="127">
        <v>576700</v>
      </c>
      <c r="P489" s="26">
        <f t="shared" si="46"/>
        <v>585899.51429721597</v>
      </c>
      <c r="Q489" s="128">
        <v>7</v>
      </c>
      <c r="R489" s="26">
        <f t="shared" si="47"/>
        <v>576700</v>
      </c>
      <c r="S489" s="15">
        <f t="shared" si="43"/>
        <v>18399.028594431933</v>
      </c>
    </row>
    <row r="490" spans="1:19" ht="22.5" x14ac:dyDescent="0.25">
      <c r="A490" s="18">
        <v>489</v>
      </c>
      <c r="B490" s="31">
        <v>882296</v>
      </c>
      <c r="C490" s="32" t="s">
        <v>794</v>
      </c>
      <c r="D490" s="48" t="s">
        <v>8</v>
      </c>
      <c r="E490" s="8" t="s">
        <v>9</v>
      </c>
      <c r="F490" s="20">
        <v>422910</v>
      </c>
      <c r="G490" s="9">
        <v>510983.75878329598</v>
      </c>
      <c r="H490" s="9">
        <v>521500</v>
      </c>
      <c r="I490" s="9">
        <v>576597.51799999992</v>
      </c>
      <c r="J490" s="9">
        <v>663859</v>
      </c>
      <c r="K490" s="9">
        <v>697715.80900000001</v>
      </c>
      <c r="L490" s="125">
        <v>595099.02859443193</v>
      </c>
      <c r="M490" s="127">
        <v>576700</v>
      </c>
      <c r="N490" s="127">
        <v>663859</v>
      </c>
      <c r="O490" s="127">
        <v>576700</v>
      </c>
      <c r="P490" s="26">
        <f t="shared" si="46"/>
        <v>585899.51429721597</v>
      </c>
      <c r="Q490" s="128">
        <v>7</v>
      </c>
      <c r="R490" s="26">
        <f t="shared" si="47"/>
        <v>576700</v>
      </c>
      <c r="S490" s="15">
        <f t="shared" si="43"/>
        <v>18399.028594431933</v>
      </c>
    </row>
    <row r="491" spans="1:19" ht="22.5" x14ac:dyDescent="0.25">
      <c r="A491" s="18">
        <v>490</v>
      </c>
      <c r="B491" s="31">
        <v>882307</v>
      </c>
      <c r="C491" s="32" t="s">
        <v>795</v>
      </c>
      <c r="D491" s="48" t="s">
        <v>8</v>
      </c>
      <c r="E491" s="8" t="s">
        <v>9</v>
      </c>
      <c r="F491" s="20">
        <v>170280</v>
      </c>
      <c r="G491" s="9">
        <v>205741.91777356798</v>
      </c>
      <c r="H491" s="9">
        <v>209900</v>
      </c>
      <c r="I491" s="9">
        <v>232076.3548</v>
      </c>
      <c r="J491" s="9">
        <v>499957</v>
      </c>
      <c r="K491" s="9">
        <v>525454.80699999991</v>
      </c>
      <c r="L491" s="125">
        <v>321091.02652452263</v>
      </c>
      <c r="M491" s="127">
        <v>232100</v>
      </c>
      <c r="N491" s="127">
        <v>499957</v>
      </c>
      <c r="O491" s="127">
        <v>232100</v>
      </c>
      <c r="P491" s="26">
        <f t="shared" si="46"/>
        <v>276595.51326226129</v>
      </c>
      <c r="Q491" s="128">
        <v>7</v>
      </c>
      <c r="R491" s="26">
        <f t="shared" si="47"/>
        <v>232100</v>
      </c>
      <c r="S491" s="15">
        <f t="shared" si="43"/>
        <v>88991.026524522633</v>
      </c>
    </row>
    <row r="492" spans="1:19" ht="22.5" x14ac:dyDescent="0.25">
      <c r="A492" s="18">
        <v>491</v>
      </c>
      <c r="B492" s="31">
        <v>882308</v>
      </c>
      <c r="C492" s="32" t="s">
        <v>796</v>
      </c>
      <c r="D492" s="48" t="s">
        <v>8</v>
      </c>
      <c r="E492" s="8" t="s">
        <v>9</v>
      </c>
      <c r="F492" s="9">
        <v>170280</v>
      </c>
      <c r="G492" s="9">
        <v>205741.91777356798</v>
      </c>
      <c r="H492" s="9">
        <v>209900</v>
      </c>
      <c r="I492" s="9">
        <v>232076.3548</v>
      </c>
      <c r="J492" s="9">
        <v>499957</v>
      </c>
      <c r="K492" s="9">
        <v>525454.80699999991</v>
      </c>
      <c r="L492" s="125">
        <v>321091.02652452263</v>
      </c>
      <c r="M492" s="127">
        <v>232100</v>
      </c>
      <c r="N492" s="127">
        <v>499957</v>
      </c>
      <c r="O492" s="127">
        <v>232100</v>
      </c>
      <c r="P492" s="26">
        <f t="shared" si="46"/>
        <v>276595.51326226129</v>
      </c>
      <c r="Q492" s="128">
        <v>7</v>
      </c>
      <c r="R492" s="26">
        <f t="shared" si="47"/>
        <v>232100</v>
      </c>
      <c r="S492" s="15">
        <f t="shared" si="43"/>
        <v>88991.026524522633</v>
      </c>
    </row>
    <row r="493" spans="1:19" ht="22.5" x14ac:dyDescent="0.25">
      <c r="A493" s="18">
        <v>492</v>
      </c>
      <c r="B493" s="31">
        <v>882309</v>
      </c>
      <c r="C493" s="32" t="s">
        <v>797</v>
      </c>
      <c r="D493" s="48" t="s">
        <v>8</v>
      </c>
      <c r="E493" s="8" t="s">
        <v>9</v>
      </c>
      <c r="F493" s="20">
        <v>170280</v>
      </c>
      <c r="G493" s="9">
        <v>205741.91777356798</v>
      </c>
      <c r="H493" s="9">
        <v>209900</v>
      </c>
      <c r="I493" s="9">
        <v>232076.3548</v>
      </c>
      <c r="J493" s="9">
        <v>499957</v>
      </c>
      <c r="K493" s="9">
        <v>525454.80699999991</v>
      </c>
      <c r="L493" s="125">
        <v>321091.02652452263</v>
      </c>
      <c r="M493" s="127">
        <v>232100</v>
      </c>
      <c r="N493" s="127">
        <v>499957</v>
      </c>
      <c r="O493" s="127">
        <v>232100</v>
      </c>
      <c r="P493" s="26">
        <f t="shared" si="46"/>
        <v>276595.51326226129</v>
      </c>
      <c r="Q493" s="128">
        <v>7</v>
      </c>
      <c r="R493" s="26">
        <f t="shared" si="47"/>
        <v>232100</v>
      </c>
      <c r="S493" s="15">
        <f t="shared" si="43"/>
        <v>88991.026524522633</v>
      </c>
    </row>
    <row r="494" spans="1:19" ht="22.5" x14ac:dyDescent="0.25">
      <c r="A494" s="18">
        <v>493</v>
      </c>
      <c r="B494" s="31">
        <v>882316</v>
      </c>
      <c r="C494" s="32" t="s">
        <v>798</v>
      </c>
      <c r="D494" s="48" t="s">
        <v>8</v>
      </c>
      <c r="E494" s="8" t="s">
        <v>9</v>
      </c>
      <c r="F494" s="20">
        <v>170280</v>
      </c>
      <c r="G494" s="9">
        <v>205741.91777356798</v>
      </c>
      <c r="H494" s="9">
        <v>209900</v>
      </c>
      <c r="I494" s="9">
        <v>232076.3548</v>
      </c>
      <c r="J494" s="9">
        <v>499957</v>
      </c>
      <c r="K494" s="9">
        <v>525454.80699999991</v>
      </c>
      <c r="L494" s="125">
        <v>321091.02652452263</v>
      </c>
      <c r="M494" s="127">
        <v>232100</v>
      </c>
      <c r="N494" s="127">
        <v>499957</v>
      </c>
      <c r="O494" s="127">
        <v>232100</v>
      </c>
      <c r="P494" s="26">
        <f t="shared" si="46"/>
        <v>276595.51326226129</v>
      </c>
      <c r="Q494" s="128">
        <v>7</v>
      </c>
      <c r="R494" s="26">
        <f t="shared" si="47"/>
        <v>232100</v>
      </c>
      <c r="S494" s="15">
        <f t="shared" si="43"/>
        <v>88991.026524522633</v>
      </c>
    </row>
    <row r="495" spans="1:19" ht="22.5" x14ac:dyDescent="0.25">
      <c r="A495" s="18">
        <v>494</v>
      </c>
      <c r="B495" s="31">
        <v>882317</v>
      </c>
      <c r="C495" s="32" t="s">
        <v>799</v>
      </c>
      <c r="D495" s="48" t="s">
        <v>8</v>
      </c>
      <c r="E495" s="8" t="s">
        <v>9</v>
      </c>
      <c r="F495" s="24">
        <v>170280</v>
      </c>
      <c r="G495" s="9">
        <v>205741.91777356798</v>
      </c>
      <c r="H495" s="9">
        <v>209900</v>
      </c>
      <c r="I495" s="9">
        <v>232076.3548</v>
      </c>
      <c r="J495" s="9">
        <v>499957</v>
      </c>
      <c r="K495" s="9">
        <v>525454.80699999991</v>
      </c>
      <c r="L495" s="125">
        <v>321091.02652452263</v>
      </c>
      <c r="M495" s="127">
        <v>232100</v>
      </c>
      <c r="N495" s="127">
        <v>499957</v>
      </c>
      <c r="O495" s="127">
        <v>232100</v>
      </c>
      <c r="P495" s="26">
        <f t="shared" si="46"/>
        <v>276595.51326226129</v>
      </c>
      <c r="Q495" s="128">
        <v>7</v>
      </c>
      <c r="R495" s="26">
        <f t="shared" si="47"/>
        <v>232100</v>
      </c>
      <c r="S495" s="15">
        <f t="shared" si="43"/>
        <v>88991.026524522633</v>
      </c>
    </row>
    <row r="496" spans="1:19" ht="22.5" x14ac:dyDescent="0.25">
      <c r="A496" s="18">
        <v>495</v>
      </c>
      <c r="B496" s="31">
        <v>882318</v>
      </c>
      <c r="C496" s="32" t="s">
        <v>800</v>
      </c>
      <c r="D496" s="48" t="s">
        <v>8</v>
      </c>
      <c r="E496" s="8" t="s">
        <v>9</v>
      </c>
      <c r="F496" s="24">
        <v>170280</v>
      </c>
      <c r="G496" s="9">
        <v>205741.91777356798</v>
      </c>
      <c r="H496" s="9">
        <v>209900</v>
      </c>
      <c r="I496" s="9">
        <v>232076.3548</v>
      </c>
      <c r="J496" s="9">
        <v>499957</v>
      </c>
      <c r="K496" s="9">
        <v>525454.80699999991</v>
      </c>
      <c r="L496" s="125">
        <v>321091.02652452263</v>
      </c>
      <c r="M496" s="127">
        <v>232100</v>
      </c>
      <c r="N496" s="127">
        <v>499957</v>
      </c>
      <c r="O496" s="127">
        <v>232100</v>
      </c>
      <c r="P496" s="26">
        <f t="shared" si="46"/>
        <v>276595.51326226129</v>
      </c>
      <c r="Q496" s="128">
        <v>7</v>
      </c>
      <c r="R496" s="26">
        <f t="shared" si="47"/>
        <v>232100</v>
      </c>
      <c r="S496" s="15">
        <f t="shared" si="43"/>
        <v>88991.026524522633</v>
      </c>
    </row>
    <row r="497" spans="1:19" ht="22.5" x14ac:dyDescent="0.25">
      <c r="A497" s="18">
        <v>496</v>
      </c>
      <c r="B497" s="31">
        <v>882602</v>
      </c>
      <c r="C497" s="32" t="s">
        <v>801</v>
      </c>
      <c r="D497" s="48" t="s">
        <v>8</v>
      </c>
      <c r="E497" s="8" t="s">
        <v>9</v>
      </c>
      <c r="F497" s="24">
        <v>270990</v>
      </c>
      <c r="G497" s="9">
        <v>327425.43045254395</v>
      </c>
      <c r="H497" s="9">
        <v>334200</v>
      </c>
      <c r="I497" s="9">
        <v>369508.89840000001</v>
      </c>
      <c r="J497" s="9">
        <v>565339</v>
      </c>
      <c r="K497" s="9">
        <v>594171.28899999999</v>
      </c>
      <c r="L497" s="125">
        <v>430368.53928418132</v>
      </c>
      <c r="M497" s="127">
        <v>369500</v>
      </c>
      <c r="N497" s="127">
        <v>565339</v>
      </c>
      <c r="O497" s="127">
        <v>369500</v>
      </c>
      <c r="P497" s="26">
        <f t="shared" si="46"/>
        <v>399934.26964209066</v>
      </c>
      <c r="Q497" s="128">
        <v>7</v>
      </c>
      <c r="R497" s="26">
        <f t="shared" si="47"/>
        <v>369500</v>
      </c>
      <c r="S497" s="15">
        <f t="shared" si="43"/>
        <v>60868.539284181315</v>
      </c>
    </row>
    <row r="498" spans="1:19" x14ac:dyDescent="0.25">
      <c r="A498" s="18">
        <v>497</v>
      </c>
      <c r="B498" s="31">
        <v>882603</v>
      </c>
      <c r="C498" s="32" t="s">
        <v>802</v>
      </c>
      <c r="D498" s="48" t="s">
        <v>8</v>
      </c>
      <c r="E498" s="8" t="s">
        <v>9</v>
      </c>
      <c r="F498" s="24">
        <v>222570</v>
      </c>
      <c r="G498" s="9">
        <v>268921.65045139199</v>
      </c>
      <c r="H498" s="9">
        <v>274400</v>
      </c>
      <c r="I498" s="9">
        <v>303390.90879999998</v>
      </c>
      <c r="J498" s="9">
        <v>533884</v>
      </c>
      <c r="K498" s="9">
        <v>561112.08399999992</v>
      </c>
      <c r="L498" s="125">
        <v>377808.21441713069</v>
      </c>
      <c r="M498" s="127">
        <v>303500</v>
      </c>
      <c r="N498" s="127">
        <v>533884</v>
      </c>
      <c r="O498" s="127">
        <v>303500</v>
      </c>
      <c r="P498" s="26">
        <f t="shared" si="46"/>
        <v>340654.10720856534</v>
      </c>
      <c r="Q498" s="128">
        <v>7</v>
      </c>
      <c r="R498" s="26">
        <f t="shared" si="47"/>
        <v>303500</v>
      </c>
      <c r="S498" s="15">
        <f t="shared" si="43"/>
        <v>74308.214417130686</v>
      </c>
    </row>
    <row r="499" spans="1:19" ht="45" x14ac:dyDescent="0.25">
      <c r="A499" s="18">
        <v>498</v>
      </c>
      <c r="B499" s="31">
        <v>882840</v>
      </c>
      <c r="C499" s="32" t="s">
        <v>803</v>
      </c>
      <c r="D499" s="48" t="s">
        <v>1326</v>
      </c>
      <c r="E499" s="8" t="s">
        <v>9</v>
      </c>
      <c r="F499" s="24" t="s">
        <v>9</v>
      </c>
      <c r="G499" s="9" t="s">
        <v>9</v>
      </c>
      <c r="H499" s="9">
        <v>521500</v>
      </c>
      <c r="I499" s="9">
        <v>576597.51799999992</v>
      </c>
      <c r="J499" s="9" t="s">
        <v>9</v>
      </c>
      <c r="K499" s="9" t="s">
        <v>9</v>
      </c>
      <c r="L499" s="125">
        <v>576597.51799999992</v>
      </c>
      <c r="M499" s="127">
        <v>576700</v>
      </c>
      <c r="N499" s="127" t="s">
        <v>1295</v>
      </c>
      <c r="O499" s="127">
        <v>576700</v>
      </c>
      <c r="P499" s="26">
        <f t="shared" si="46"/>
        <v>576648.75899999996</v>
      </c>
      <c r="Q499" s="128">
        <v>5</v>
      </c>
      <c r="R499" s="26">
        <f>+P499</f>
        <v>576648.75899999996</v>
      </c>
      <c r="S499" s="134">
        <f t="shared" si="43"/>
        <v>-102.48200000007637</v>
      </c>
    </row>
    <row r="500" spans="1:19" x14ac:dyDescent="0.25">
      <c r="A500" s="18">
        <v>499</v>
      </c>
      <c r="B500" s="31">
        <v>883101</v>
      </c>
      <c r="C500" s="32" t="s">
        <v>804</v>
      </c>
      <c r="D500" s="33" t="s">
        <v>805</v>
      </c>
      <c r="E500" s="8" t="s">
        <v>9</v>
      </c>
      <c r="F500" s="24">
        <v>380000</v>
      </c>
      <c r="G500" s="9">
        <v>459137.47212799999</v>
      </c>
      <c r="H500" s="9">
        <v>425600</v>
      </c>
      <c r="I500" s="9">
        <v>470565.49119999999</v>
      </c>
      <c r="J500" s="9">
        <v>800000</v>
      </c>
      <c r="K500" s="9">
        <v>840800</v>
      </c>
      <c r="L500" s="125">
        <v>590167.65444266668</v>
      </c>
      <c r="M500" s="127">
        <v>745979.33000000007</v>
      </c>
      <c r="N500" s="127">
        <v>800000</v>
      </c>
      <c r="O500" s="127">
        <v>745979.33000000007</v>
      </c>
      <c r="P500" s="26">
        <f t="shared" si="46"/>
        <v>668073.49222133332</v>
      </c>
      <c r="Q500" s="128">
        <v>6</v>
      </c>
      <c r="R500" s="26">
        <f t="shared" ref="R500:R505" si="48">+O500</f>
        <v>745979.33000000007</v>
      </c>
      <c r="S500" s="134">
        <f t="shared" si="43"/>
        <v>-155811.67555733339</v>
      </c>
    </row>
    <row r="501" spans="1:19" x14ac:dyDescent="0.25">
      <c r="A501" s="18">
        <v>500</v>
      </c>
      <c r="B501" s="31">
        <v>883301</v>
      </c>
      <c r="C501" s="32" t="s">
        <v>806</v>
      </c>
      <c r="D501" s="33" t="s">
        <v>805</v>
      </c>
      <c r="E501" s="8" t="s">
        <v>9</v>
      </c>
      <c r="F501" s="24">
        <v>380000</v>
      </c>
      <c r="G501" s="9">
        <v>459137.47212799999</v>
      </c>
      <c r="H501" s="9">
        <v>425600</v>
      </c>
      <c r="I501" s="9">
        <v>470565.49119999999</v>
      </c>
      <c r="J501" s="9">
        <v>471949</v>
      </c>
      <c r="K501" s="9">
        <v>496018.39899999998</v>
      </c>
      <c r="L501" s="125">
        <v>475240.45410933328</v>
      </c>
      <c r="M501" s="127">
        <v>745979.33000000007</v>
      </c>
      <c r="N501" s="127">
        <v>610664.7973046666</v>
      </c>
      <c r="O501" s="127">
        <v>745979.33000000007</v>
      </c>
      <c r="P501" s="26">
        <f t="shared" si="46"/>
        <v>610609.89205466665</v>
      </c>
      <c r="Q501" s="128">
        <v>6</v>
      </c>
      <c r="R501" s="26">
        <f t="shared" si="48"/>
        <v>745979.33000000007</v>
      </c>
      <c r="S501" s="134">
        <f t="shared" si="43"/>
        <v>-270738.87589066679</v>
      </c>
    </row>
    <row r="502" spans="1:19" ht="22.5" x14ac:dyDescent="0.25">
      <c r="A502" s="18">
        <v>501</v>
      </c>
      <c r="B502" s="31">
        <v>883322</v>
      </c>
      <c r="C502" s="32" t="s">
        <v>807</v>
      </c>
      <c r="D502" s="33" t="s">
        <v>805</v>
      </c>
      <c r="E502" s="8" t="s">
        <v>9</v>
      </c>
      <c r="F502" s="24">
        <v>750000</v>
      </c>
      <c r="G502" s="9">
        <v>906192.37919999997</v>
      </c>
      <c r="H502" s="9">
        <v>840000</v>
      </c>
      <c r="I502" s="9">
        <v>928747.67999999993</v>
      </c>
      <c r="J502" s="9">
        <v>883680</v>
      </c>
      <c r="K502" s="9">
        <v>928747.67999999993</v>
      </c>
      <c r="L502" s="125">
        <v>921229.24639999995</v>
      </c>
      <c r="M502" s="127">
        <v>980000</v>
      </c>
      <c r="N502" s="127">
        <v>950614.62320000003</v>
      </c>
      <c r="O502" s="127">
        <v>950614.62320000003</v>
      </c>
      <c r="P502" s="26">
        <f t="shared" si="46"/>
        <v>935921.93479999993</v>
      </c>
      <c r="Q502" s="128">
        <v>6</v>
      </c>
      <c r="R502" s="26">
        <f t="shared" si="48"/>
        <v>950614.62320000003</v>
      </c>
      <c r="S502" s="134">
        <f t="shared" si="43"/>
        <v>-29385.376800000085</v>
      </c>
    </row>
    <row r="503" spans="1:19" ht="33.75" x14ac:dyDescent="0.25">
      <c r="A503" s="18">
        <v>502</v>
      </c>
      <c r="B503" s="31">
        <v>883324</v>
      </c>
      <c r="C503" s="32" t="s">
        <v>808</v>
      </c>
      <c r="D503" s="33" t="s">
        <v>809</v>
      </c>
      <c r="E503" s="8" t="s">
        <v>9</v>
      </c>
      <c r="F503" s="12">
        <v>1000000</v>
      </c>
      <c r="G503" s="9">
        <v>1208256.5056</v>
      </c>
      <c r="H503" s="9">
        <v>1120000</v>
      </c>
      <c r="I503" s="9">
        <v>1238330.24</v>
      </c>
      <c r="J503" s="9">
        <v>1178240</v>
      </c>
      <c r="K503" s="9">
        <v>1238330.24</v>
      </c>
      <c r="L503" s="125">
        <v>1228305.6618666667</v>
      </c>
      <c r="M503" s="127">
        <v>1306000</v>
      </c>
      <c r="N503" s="127">
        <v>1267152.8309333334</v>
      </c>
      <c r="O503" s="127">
        <v>1267152.8309333334</v>
      </c>
      <c r="P503" s="26">
        <f t="shared" si="46"/>
        <v>1247729.2464000001</v>
      </c>
      <c r="Q503" s="128">
        <v>6</v>
      </c>
      <c r="R503" s="26">
        <f t="shared" si="48"/>
        <v>1267152.8309333334</v>
      </c>
      <c r="S503" s="134">
        <f t="shared" si="43"/>
        <v>-38847.169066666625</v>
      </c>
    </row>
    <row r="504" spans="1:19" ht="22.5" x14ac:dyDescent="0.25">
      <c r="A504" s="18">
        <v>503</v>
      </c>
      <c r="B504" s="31">
        <v>883325</v>
      </c>
      <c r="C504" s="32" t="s">
        <v>810</v>
      </c>
      <c r="D504" s="33" t="s">
        <v>805</v>
      </c>
      <c r="E504" s="8" t="s">
        <v>9</v>
      </c>
      <c r="F504" s="12">
        <v>1000000</v>
      </c>
      <c r="G504" s="9">
        <v>1208256.5056</v>
      </c>
      <c r="H504" s="9">
        <v>1120000</v>
      </c>
      <c r="I504" s="9">
        <v>1238330.24</v>
      </c>
      <c r="J504" s="9">
        <v>1178240</v>
      </c>
      <c r="K504" s="9">
        <v>1238330.24</v>
      </c>
      <c r="L504" s="125">
        <v>1228305.6618666667</v>
      </c>
      <c r="M504" s="127">
        <v>1306000</v>
      </c>
      <c r="N504" s="127">
        <v>1267152.8309333334</v>
      </c>
      <c r="O504" s="127">
        <v>1267152.8309333334</v>
      </c>
      <c r="P504" s="26">
        <f t="shared" si="46"/>
        <v>1247729.2464000001</v>
      </c>
      <c r="Q504" s="128">
        <v>6</v>
      </c>
      <c r="R504" s="26">
        <f t="shared" si="48"/>
        <v>1267152.8309333334</v>
      </c>
      <c r="S504" s="134">
        <f t="shared" si="43"/>
        <v>-38847.169066666625</v>
      </c>
    </row>
    <row r="505" spans="1:19" x14ac:dyDescent="0.25">
      <c r="A505" s="18">
        <v>504</v>
      </c>
      <c r="B505" s="31">
        <v>883341</v>
      </c>
      <c r="C505" s="32" t="s">
        <v>811</v>
      </c>
      <c r="D505" s="33" t="s">
        <v>805</v>
      </c>
      <c r="E505" s="8" t="s">
        <v>9</v>
      </c>
      <c r="F505" s="12">
        <v>380000</v>
      </c>
      <c r="G505" s="9">
        <v>459137.47212799999</v>
      </c>
      <c r="H505" s="9">
        <v>425600</v>
      </c>
      <c r="I505" s="9">
        <v>470565.49119999999</v>
      </c>
      <c r="J505" s="9">
        <v>750000</v>
      </c>
      <c r="K505" s="9">
        <v>788250</v>
      </c>
      <c r="L505" s="125">
        <v>572650.98777599994</v>
      </c>
      <c r="M505" s="127">
        <v>791987.18</v>
      </c>
      <c r="N505" s="127">
        <v>788250</v>
      </c>
      <c r="O505" s="127">
        <v>788250</v>
      </c>
      <c r="P505" s="26">
        <f t="shared" si="46"/>
        <v>680450.49388800003</v>
      </c>
      <c r="Q505" s="128">
        <v>6</v>
      </c>
      <c r="R505" s="26">
        <f t="shared" si="48"/>
        <v>788250</v>
      </c>
      <c r="S505" s="134">
        <f t="shared" si="43"/>
        <v>-215599.01222400006</v>
      </c>
    </row>
    <row r="506" spans="1:19" ht="33.75" x14ac:dyDescent="0.25">
      <c r="A506" s="18">
        <v>505</v>
      </c>
      <c r="B506" s="31">
        <v>883390</v>
      </c>
      <c r="C506" s="32" t="s">
        <v>812</v>
      </c>
      <c r="D506" s="33" t="s">
        <v>805</v>
      </c>
      <c r="E506" s="8" t="s">
        <v>9</v>
      </c>
      <c r="F506" s="12">
        <v>380000</v>
      </c>
      <c r="G506" s="9">
        <v>459137.47212799999</v>
      </c>
      <c r="H506" s="9">
        <v>425600</v>
      </c>
      <c r="I506" s="9">
        <v>470565.49119999999</v>
      </c>
      <c r="J506" s="9" t="s">
        <v>9</v>
      </c>
      <c r="K506" s="9" t="s">
        <v>9</v>
      </c>
      <c r="L506" s="125">
        <v>464851.48166399996</v>
      </c>
      <c r="M506" s="127">
        <v>745979.33000000007</v>
      </c>
      <c r="N506" s="127" t="s">
        <v>1295</v>
      </c>
      <c r="O506" s="127">
        <v>745979.33000000007</v>
      </c>
      <c r="P506" s="26">
        <f t="shared" si="46"/>
        <v>605415.40583200008</v>
      </c>
      <c r="Q506" s="128">
        <v>5</v>
      </c>
      <c r="R506" s="26">
        <f>+P506</f>
        <v>605415.40583200008</v>
      </c>
      <c r="S506" s="134">
        <f t="shared" si="43"/>
        <v>-281127.84833600011</v>
      </c>
    </row>
    <row r="507" spans="1:19" x14ac:dyDescent="0.25">
      <c r="A507" s="18">
        <v>506</v>
      </c>
      <c r="B507" s="31">
        <v>883904</v>
      </c>
      <c r="C507" s="32" t="s">
        <v>813</v>
      </c>
      <c r="D507" s="33" t="s">
        <v>805</v>
      </c>
      <c r="E507" s="8" t="s">
        <v>9</v>
      </c>
      <c r="F507" s="12">
        <v>430000</v>
      </c>
      <c r="G507" s="9">
        <v>519550.29740799998</v>
      </c>
      <c r="H507" s="9">
        <v>481600</v>
      </c>
      <c r="I507" s="9">
        <v>532482.00320000004</v>
      </c>
      <c r="J507" s="9" t="s">
        <v>9</v>
      </c>
      <c r="K507" s="9" t="s">
        <v>9</v>
      </c>
      <c r="L507" s="125">
        <v>526016.15030400001</v>
      </c>
      <c r="M507" s="127">
        <v>929317.81000000017</v>
      </c>
      <c r="N507" s="127" t="s">
        <v>1295</v>
      </c>
      <c r="O507" s="127">
        <v>929317.81000000017</v>
      </c>
      <c r="P507" s="26">
        <f t="shared" si="46"/>
        <v>727666.98015200009</v>
      </c>
      <c r="Q507" s="128">
        <v>5</v>
      </c>
      <c r="R507" s="26">
        <f>+P507</f>
        <v>727666.98015200009</v>
      </c>
      <c r="S507" s="134">
        <f t="shared" si="43"/>
        <v>-403301.65969600016</v>
      </c>
    </row>
    <row r="508" spans="1:19" x14ac:dyDescent="0.25">
      <c r="A508" s="18">
        <v>507</v>
      </c>
      <c r="B508" s="31">
        <v>883908</v>
      </c>
      <c r="C508" s="32" t="s">
        <v>814</v>
      </c>
      <c r="D508" s="33" t="s">
        <v>805</v>
      </c>
      <c r="E508" s="8" t="s">
        <v>9</v>
      </c>
      <c r="F508" s="12">
        <v>950000</v>
      </c>
      <c r="G508" s="9">
        <v>1147843.68032</v>
      </c>
      <c r="H508" s="9">
        <v>1064000</v>
      </c>
      <c r="I508" s="9">
        <v>1176413.7279999999</v>
      </c>
      <c r="J508" s="9">
        <v>1100000</v>
      </c>
      <c r="K508" s="9">
        <v>1156100</v>
      </c>
      <c r="L508" s="125">
        <v>1156100</v>
      </c>
      <c r="M508" s="127">
        <v>1240000</v>
      </c>
      <c r="N508" s="127">
        <v>1200059.5680533333</v>
      </c>
      <c r="O508" s="127">
        <v>1200059.5680533333</v>
      </c>
      <c r="P508" s="26">
        <f t="shared" si="46"/>
        <v>1178079.7840266665</v>
      </c>
      <c r="Q508" s="128">
        <v>6</v>
      </c>
      <c r="R508" s="26">
        <f>+O508</f>
        <v>1200059.5680533333</v>
      </c>
      <c r="S508" s="134">
        <f t="shared" si="43"/>
        <v>-43959.568053333322</v>
      </c>
    </row>
    <row r="509" spans="1:19" x14ac:dyDescent="0.25">
      <c r="A509" s="18">
        <v>508</v>
      </c>
      <c r="B509" s="31">
        <v>883909</v>
      </c>
      <c r="C509" s="32" t="s">
        <v>815</v>
      </c>
      <c r="D509" s="33" t="s">
        <v>805</v>
      </c>
      <c r="E509" s="8" t="s">
        <v>9</v>
      </c>
      <c r="F509" s="12">
        <v>950000</v>
      </c>
      <c r="G509" s="9">
        <v>1147843.68032</v>
      </c>
      <c r="H509" s="9">
        <v>1064000</v>
      </c>
      <c r="I509" s="9">
        <v>1176413.7279999999</v>
      </c>
      <c r="J509" s="9">
        <v>1100000</v>
      </c>
      <c r="K509" s="9">
        <v>1156100</v>
      </c>
      <c r="L509" s="125">
        <v>1156100</v>
      </c>
      <c r="M509" s="127">
        <v>1240000</v>
      </c>
      <c r="N509" s="127">
        <v>1200059.5680533333</v>
      </c>
      <c r="O509" s="127">
        <v>1200059.5680533333</v>
      </c>
      <c r="P509" s="26">
        <f t="shared" si="46"/>
        <v>1178079.7840266665</v>
      </c>
      <c r="Q509" s="128">
        <v>6</v>
      </c>
      <c r="R509" s="26">
        <f>+O509</f>
        <v>1200059.5680533333</v>
      </c>
      <c r="S509" s="134">
        <f t="shared" si="43"/>
        <v>-43959.568053333322</v>
      </c>
    </row>
    <row r="510" spans="1:19" ht="22.5" x14ac:dyDescent="0.25">
      <c r="A510" s="18">
        <v>509</v>
      </c>
      <c r="B510" s="31">
        <v>883910</v>
      </c>
      <c r="C510" s="32" t="s">
        <v>816</v>
      </c>
      <c r="D510" s="33" t="s">
        <v>805</v>
      </c>
      <c r="E510" s="8" t="s">
        <v>9</v>
      </c>
      <c r="F510" s="12">
        <v>660000</v>
      </c>
      <c r="G510" s="9">
        <v>797449.29369600001</v>
      </c>
      <c r="H510" s="9">
        <v>739200</v>
      </c>
      <c r="I510" s="9">
        <v>817297.9584</v>
      </c>
      <c r="J510" s="9" t="s">
        <v>9</v>
      </c>
      <c r="K510" s="9" t="s">
        <v>9</v>
      </c>
      <c r="L510" s="125">
        <v>807373.62604800006</v>
      </c>
      <c r="M510" s="127">
        <v>929317.81000000017</v>
      </c>
      <c r="N510" s="127" t="s">
        <v>1295</v>
      </c>
      <c r="O510" s="127">
        <v>929317.81000000017</v>
      </c>
      <c r="P510" s="26">
        <f t="shared" si="46"/>
        <v>868345.71802400006</v>
      </c>
      <c r="Q510" s="128">
        <v>5</v>
      </c>
      <c r="R510" s="26">
        <f>+P510</f>
        <v>868345.71802400006</v>
      </c>
      <c r="S510" s="134">
        <f t="shared" si="43"/>
        <v>-121944.18395200011</v>
      </c>
    </row>
    <row r="511" spans="1:19" x14ac:dyDescent="0.25">
      <c r="A511" s="18">
        <v>510</v>
      </c>
      <c r="B511" s="31">
        <v>887002</v>
      </c>
      <c r="C511" s="32" t="s">
        <v>817</v>
      </c>
      <c r="D511" s="30" t="s">
        <v>14</v>
      </c>
      <c r="E511" s="8" t="s">
        <v>9</v>
      </c>
      <c r="F511" s="12">
        <v>139684.72</v>
      </c>
      <c r="G511" s="9">
        <v>168774.97167291443</v>
      </c>
      <c r="H511" s="9">
        <v>145123</v>
      </c>
      <c r="I511" s="9">
        <v>160455.53519600001</v>
      </c>
      <c r="J511" s="9">
        <v>646132</v>
      </c>
      <c r="K511" s="9">
        <v>679084.73199999996</v>
      </c>
      <c r="L511" s="125">
        <v>336105.07962297148</v>
      </c>
      <c r="M511" s="127">
        <v>180495.47000000003</v>
      </c>
      <c r="N511" s="127">
        <v>679084.73199999996</v>
      </c>
      <c r="O511" s="127">
        <v>180495.47000000003</v>
      </c>
      <c r="P511" s="26">
        <f t="shared" si="46"/>
        <v>258300.27481148575</v>
      </c>
      <c r="Q511" s="128">
        <v>7</v>
      </c>
      <c r="R511" s="26">
        <f>+O511</f>
        <v>180495.47000000003</v>
      </c>
      <c r="S511" s="15">
        <f t="shared" si="43"/>
        <v>155609.60962297145</v>
      </c>
    </row>
    <row r="512" spans="1:19" ht="22.5" x14ac:dyDescent="0.25">
      <c r="A512" s="18">
        <v>511</v>
      </c>
      <c r="B512" s="44">
        <v>890202</v>
      </c>
      <c r="C512" s="32" t="s">
        <v>818</v>
      </c>
      <c r="D512" s="48" t="s">
        <v>8</v>
      </c>
      <c r="E512" s="8" t="s">
        <v>9</v>
      </c>
      <c r="F512" s="12">
        <v>58050</v>
      </c>
      <c r="G512" s="9">
        <v>70139.290150079993</v>
      </c>
      <c r="H512" s="9">
        <v>71500</v>
      </c>
      <c r="I512" s="9">
        <v>79054.118000000002</v>
      </c>
      <c r="J512" s="9">
        <v>113009</v>
      </c>
      <c r="K512" s="9">
        <v>118772.45899999999</v>
      </c>
      <c r="L512" s="125">
        <v>89321.955716693323</v>
      </c>
      <c r="M512" s="127">
        <v>79100</v>
      </c>
      <c r="N512" s="127">
        <v>80062.027000000002</v>
      </c>
      <c r="O512" s="127">
        <v>79100</v>
      </c>
      <c r="P512" s="26">
        <f t="shared" si="46"/>
        <v>84210.977858346654</v>
      </c>
      <c r="Q512" s="128">
        <v>7</v>
      </c>
      <c r="R512" s="26">
        <f>+O512</f>
        <v>79100</v>
      </c>
      <c r="S512" s="15">
        <f t="shared" si="43"/>
        <v>10221.955716693323</v>
      </c>
    </row>
    <row r="513" spans="1:19" x14ac:dyDescent="0.25">
      <c r="A513" s="18">
        <v>512</v>
      </c>
      <c r="B513" s="44">
        <v>890202</v>
      </c>
      <c r="C513" s="32" t="s">
        <v>819</v>
      </c>
      <c r="D513" s="48" t="s">
        <v>8</v>
      </c>
      <c r="E513" s="8" t="s">
        <v>9</v>
      </c>
      <c r="F513" s="12">
        <v>58050</v>
      </c>
      <c r="G513" s="9">
        <v>70139.290150079993</v>
      </c>
      <c r="H513" s="9" t="s">
        <v>9</v>
      </c>
      <c r="I513" s="9" t="s">
        <v>9</v>
      </c>
      <c r="J513" s="9">
        <v>113009</v>
      </c>
      <c r="K513" s="9">
        <v>118772.45899999999</v>
      </c>
      <c r="L513" s="125">
        <v>94455.874575039983</v>
      </c>
      <c r="M513" s="127">
        <v>79100</v>
      </c>
      <c r="N513" s="127" t="s">
        <v>1295</v>
      </c>
      <c r="O513" s="127">
        <v>79100</v>
      </c>
      <c r="P513" s="26">
        <f t="shared" si="46"/>
        <v>86777.937287519992</v>
      </c>
      <c r="Q513" s="128">
        <v>7</v>
      </c>
      <c r="R513" s="26">
        <f>+O513</f>
        <v>79100</v>
      </c>
      <c r="S513" s="15">
        <f t="shared" si="43"/>
        <v>15355.874575039983</v>
      </c>
    </row>
    <row r="514" spans="1:19" ht="22.5" x14ac:dyDescent="0.25">
      <c r="A514" s="18">
        <v>513</v>
      </c>
      <c r="B514" s="44">
        <v>890202</v>
      </c>
      <c r="C514" s="41" t="s">
        <v>820</v>
      </c>
      <c r="D514" s="48" t="s">
        <v>8</v>
      </c>
      <c r="E514" s="8" t="s">
        <v>9</v>
      </c>
      <c r="F514" s="12">
        <v>58050</v>
      </c>
      <c r="G514" s="9">
        <v>70139.290150079993</v>
      </c>
      <c r="H514" s="9">
        <v>71500</v>
      </c>
      <c r="I514" s="9">
        <v>79054.118000000002</v>
      </c>
      <c r="J514" s="9" t="s">
        <v>9</v>
      </c>
      <c r="K514" s="9" t="s">
        <v>9</v>
      </c>
      <c r="L514" s="125">
        <v>74596.704075040005</v>
      </c>
      <c r="M514" s="127">
        <v>79100</v>
      </c>
      <c r="N514" s="127" t="s">
        <v>1295</v>
      </c>
      <c r="O514" s="127">
        <v>79100</v>
      </c>
      <c r="P514" s="26">
        <f t="shared" si="46"/>
        <v>76848.352037520002</v>
      </c>
      <c r="Q514" s="128">
        <v>5</v>
      </c>
      <c r="R514" s="26">
        <f>+P514</f>
        <v>76848.352037520002</v>
      </c>
      <c r="S514" s="134">
        <f t="shared" ref="S514:S577" si="49">+L514-O514</f>
        <v>-4503.2959249599953</v>
      </c>
    </row>
    <row r="515" spans="1:19" ht="22.5" x14ac:dyDescent="0.25">
      <c r="A515" s="18">
        <v>514</v>
      </c>
      <c r="B515" s="31">
        <v>890226</v>
      </c>
      <c r="C515" s="32" t="s">
        <v>821</v>
      </c>
      <c r="D515" s="33" t="s">
        <v>822</v>
      </c>
      <c r="E515" s="8" t="s">
        <v>9</v>
      </c>
      <c r="F515" s="12">
        <v>75600</v>
      </c>
      <c r="G515" s="9">
        <v>91344.191823359986</v>
      </c>
      <c r="H515" s="9">
        <v>75600</v>
      </c>
      <c r="I515" s="9">
        <v>83587.291199999992</v>
      </c>
      <c r="J515" s="9">
        <v>79531</v>
      </c>
      <c r="K515" s="9">
        <v>83587.080999999991</v>
      </c>
      <c r="L515" s="125">
        <v>83587.080999999991</v>
      </c>
      <c r="M515" s="127">
        <v>88000</v>
      </c>
      <c r="N515" s="127">
        <v>83587.080999999991</v>
      </c>
      <c r="O515" s="127">
        <v>83587.080999999991</v>
      </c>
      <c r="P515" s="26">
        <f t="shared" si="46"/>
        <v>83587.080999999991</v>
      </c>
      <c r="Q515" s="128">
        <v>4</v>
      </c>
      <c r="R515" s="26">
        <f>+P515</f>
        <v>83587.080999999991</v>
      </c>
      <c r="S515" s="15">
        <f t="shared" si="49"/>
        <v>0</v>
      </c>
    </row>
    <row r="516" spans="1:19" ht="22.5" x14ac:dyDescent="0.25">
      <c r="A516" s="18">
        <v>515</v>
      </c>
      <c r="B516" s="31">
        <v>890227</v>
      </c>
      <c r="C516" s="32" t="s">
        <v>823</v>
      </c>
      <c r="D516" s="33" t="s">
        <v>822</v>
      </c>
      <c r="E516" s="8" t="s">
        <v>9</v>
      </c>
      <c r="F516" s="12">
        <v>58050</v>
      </c>
      <c r="G516" s="9">
        <v>70139.290150079993</v>
      </c>
      <c r="H516" s="9">
        <v>71500</v>
      </c>
      <c r="I516" s="9">
        <v>79054.118000000002</v>
      </c>
      <c r="J516" s="9">
        <v>75218</v>
      </c>
      <c r="K516" s="9">
        <v>79054.118000000002</v>
      </c>
      <c r="L516" s="125">
        <v>76082.508716693337</v>
      </c>
      <c r="M516" s="127">
        <v>79100</v>
      </c>
      <c r="N516" s="127">
        <v>79054.118000000002</v>
      </c>
      <c r="O516" s="127">
        <v>79054.118000000002</v>
      </c>
      <c r="P516" s="26">
        <f t="shared" si="46"/>
        <v>77568.31335834667</v>
      </c>
      <c r="Q516" s="128">
        <v>6</v>
      </c>
      <c r="R516" s="26">
        <f>+O516</f>
        <v>79054.118000000002</v>
      </c>
      <c r="S516" s="134">
        <f t="shared" si="49"/>
        <v>-2971.609283306665</v>
      </c>
    </row>
    <row r="517" spans="1:19" ht="22.5" x14ac:dyDescent="0.25">
      <c r="A517" s="18">
        <v>516</v>
      </c>
      <c r="B517" s="31">
        <v>890228</v>
      </c>
      <c r="C517" s="32" t="s">
        <v>824</v>
      </c>
      <c r="D517" s="33" t="s">
        <v>822</v>
      </c>
      <c r="E517" s="8" t="s">
        <v>9</v>
      </c>
      <c r="F517" s="12">
        <v>58050</v>
      </c>
      <c r="G517" s="9">
        <v>70139.290150079993</v>
      </c>
      <c r="H517" s="9">
        <v>71500</v>
      </c>
      <c r="I517" s="9">
        <v>79054.118000000002</v>
      </c>
      <c r="J517" s="9">
        <v>76177</v>
      </c>
      <c r="K517" s="9">
        <v>80062.027000000002</v>
      </c>
      <c r="L517" s="125">
        <v>76418.478383360009</v>
      </c>
      <c r="M517" s="127">
        <v>79100</v>
      </c>
      <c r="N517" s="127">
        <v>80062.027000000002</v>
      </c>
      <c r="O517" s="127">
        <v>79100</v>
      </c>
      <c r="P517" s="26">
        <f t="shared" si="46"/>
        <v>77759.239191680012</v>
      </c>
      <c r="Q517" s="128">
        <v>6</v>
      </c>
      <c r="R517" s="26">
        <f>+O517</f>
        <v>79100</v>
      </c>
      <c r="S517" s="134">
        <f t="shared" si="49"/>
        <v>-2681.5216166399914</v>
      </c>
    </row>
    <row r="518" spans="1:19" ht="22.5" x14ac:dyDescent="0.25">
      <c r="A518" s="18">
        <v>517</v>
      </c>
      <c r="B518" s="31">
        <v>890230</v>
      </c>
      <c r="C518" s="32" t="s">
        <v>825</v>
      </c>
      <c r="D518" s="33" t="s">
        <v>822</v>
      </c>
      <c r="E518" s="8" t="s">
        <v>9</v>
      </c>
      <c r="F518" s="12">
        <v>58050</v>
      </c>
      <c r="G518" s="9">
        <v>70139.290150079993</v>
      </c>
      <c r="H518" s="9">
        <v>71500</v>
      </c>
      <c r="I518" s="9">
        <v>79054.118000000002</v>
      </c>
      <c r="J518" s="9">
        <v>113009</v>
      </c>
      <c r="K518" s="9">
        <v>118772.45899999999</v>
      </c>
      <c r="L518" s="125">
        <v>89321.955716693323</v>
      </c>
      <c r="M518" s="127">
        <v>79100</v>
      </c>
      <c r="N518" s="127">
        <v>118772.45899999999</v>
      </c>
      <c r="O518" s="127">
        <v>79100</v>
      </c>
      <c r="P518" s="26">
        <f t="shared" si="46"/>
        <v>84210.977858346654</v>
      </c>
      <c r="Q518" s="128">
        <v>7</v>
      </c>
      <c r="R518" s="26">
        <f>+O518</f>
        <v>79100</v>
      </c>
      <c r="S518" s="15">
        <f t="shared" si="49"/>
        <v>10221.955716693323</v>
      </c>
    </row>
    <row r="519" spans="1:19" ht="22.5" x14ac:dyDescent="0.25">
      <c r="A519" s="18">
        <v>518</v>
      </c>
      <c r="B519" s="39">
        <v>890240</v>
      </c>
      <c r="C519" s="30" t="s">
        <v>826</v>
      </c>
      <c r="D519" s="48" t="s">
        <v>8</v>
      </c>
      <c r="E519" s="8" t="s">
        <v>9</v>
      </c>
      <c r="F519" s="12" t="s">
        <v>9</v>
      </c>
      <c r="G519" s="9" t="s">
        <v>9</v>
      </c>
      <c r="H519" s="9">
        <v>71500</v>
      </c>
      <c r="I519" s="9">
        <v>79054.118000000002</v>
      </c>
      <c r="J519" s="9" t="s">
        <v>9</v>
      </c>
      <c r="K519" s="9" t="s">
        <v>9</v>
      </c>
      <c r="L519" s="125">
        <v>79054.118000000002</v>
      </c>
      <c r="M519" s="127" t="s">
        <v>1295</v>
      </c>
      <c r="N519" s="127">
        <v>118772.45899999999</v>
      </c>
      <c r="O519" s="127">
        <v>118772.45899999999</v>
      </c>
      <c r="P519" s="26">
        <f t="shared" si="46"/>
        <v>98913.288499999995</v>
      </c>
      <c r="Q519" s="128">
        <v>8</v>
      </c>
      <c r="R519" s="26">
        <f>+L519</f>
        <v>79054.118000000002</v>
      </c>
      <c r="S519" s="134">
        <f t="shared" si="49"/>
        <v>-39718.340999999986</v>
      </c>
    </row>
    <row r="520" spans="1:19" ht="22.5" x14ac:dyDescent="0.25">
      <c r="A520" s="18">
        <v>519</v>
      </c>
      <c r="B520" s="39">
        <v>890286</v>
      </c>
      <c r="C520" s="30" t="s">
        <v>827</v>
      </c>
      <c r="D520" s="48" t="s">
        <v>8</v>
      </c>
      <c r="E520" s="8" t="s">
        <v>9</v>
      </c>
      <c r="F520" s="12" t="s">
        <v>9</v>
      </c>
      <c r="G520" s="9" t="s">
        <v>9</v>
      </c>
      <c r="H520" s="9" t="s">
        <v>9</v>
      </c>
      <c r="I520" s="9" t="s">
        <v>9</v>
      </c>
      <c r="J520" s="9">
        <v>150800</v>
      </c>
      <c r="K520" s="9">
        <v>158490.79999999999</v>
      </c>
      <c r="L520" s="125">
        <v>158490.79999999999</v>
      </c>
      <c r="M520" s="127" t="s">
        <v>1295</v>
      </c>
      <c r="N520" s="127">
        <v>158490.79999999999</v>
      </c>
      <c r="O520" s="127">
        <v>158490.79999999999</v>
      </c>
      <c r="P520" s="26">
        <f t="shared" si="46"/>
        <v>158490.79999999999</v>
      </c>
      <c r="Q520" s="128">
        <v>4</v>
      </c>
      <c r="R520" s="26">
        <f>+P520</f>
        <v>158490.79999999999</v>
      </c>
      <c r="S520" s="15">
        <f t="shared" si="49"/>
        <v>0</v>
      </c>
    </row>
    <row r="521" spans="1:19" ht="22.5" x14ac:dyDescent="0.25">
      <c r="A521" s="18">
        <v>520</v>
      </c>
      <c r="B521" s="31">
        <v>890302</v>
      </c>
      <c r="C521" s="32" t="s">
        <v>828</v>
      </c>
      <c r="D521" s="48" t="s">
        <v>8</v>
      </c>
      <c r="E521" s="8" t="s">
        <v>9</v>
      </c>
      <c r="F521" s="12">
        <v>58050</v>
      </c>
      <c r="G521" s="9">
        <v>70139.290150079993</v>
      </c>
      <c r="H521" s="9">
        <v>71500</v>
      </c>
      <c r="I521" s="9">
        <v>79054.118000000002</v>
      </c>
      <c r="J521" s="9">
        <v>113009</v>
      </c>
      <c r="K521" s="9">
        <v>118772.45899999999</v>
      </c>
      <c r="L521" s="125">
        <v>89321.955716693323</v>
      </c>
      <c r="M521" s="127">
        <v>79100</v>
      </c>
      <c r="N521" s="127">
        <v>118772.459</v>
      </c>
      <c r="O521" s="127">
        <v>79100</v>
      </c>
      <c r="P521" s="26">
        <f t="shared" si="46"/>
        <v>84210.977858346654</v>
      </c>
      <c r="Q521" s="128">
        <v>7</v>
      </c>
      <c r="R521" s="26">
        <f>+O521</f>
        <v>79100</v>
      </c>
      <c r="S521" s="15">
        <f t="shared" si="49"/>
        <v>10221.955716693323</v>
      </c>
    </row>
    <row r="522" spans="1:19" ht="22.5" x14ac:dyDescent="0.25">
      <c r="A522" s="18">
        <v>521</v>
      </c>
      <c r="B522" s="44">
        <v>890302</v>
      </c>
      <c r="C522" s="32" t="s">
        <v>829</v>
      </c>
      <c r="D522" s="48" t="s">
        <v>8</v>
      </c>
      <c r="E522" s="8" t="s">
        <v>9</v>
      </c>
      <c r="F522" s="12">
        <v>58050</v>
      </c>
      <c r="G522" s="9">
        <v>70139.290150079993</v>
      </c>
      <c r="H522" s="9">
        <v>71500</v>
      </c>
      <c r="I522" s="9">
        <v>79054.118000000002</v>
      </c>
      <c r="J522" s="9" t="s">
        <v>9</v>
      </c>
      <c r="K522" s="9" t="s">
        <v>9</v>
      </c>
      <c r="L522" s="125">
        <v>74596.704075040005</v>
      </c>
      <c r="M522" s="127">
        <v>79100</v>
      </c>
      <c r="N522" s="127" t="s">
        <v>1295</v>
      </c>
      <c r="O522" s="127">
        <v>79100</v>
      </c>
      <c r="P522" s="26">
        <f t="shared" si="46"/>
        <v>76848.352037520002</v>
      </c>
      <c r="Q522" s="128">
        <v>5</v>
      </c>
      <c r="R522" s="26">
        <f>+P522</f>
        <v>76848.352037520002</v>
      </c>
      <c r="S522" s="134">
        <f t="shared" si="49"/>
        <v>-4503.2959249599953</v>
      </c>
    </row>
    <row r="523" spans="1:19" ht="22.5" x14ac:dyDescent="0.25">
      <c r="A523" s="18">
        <v>522</v>
      </c>
      <c r="B523" s="44">
        <v>890302</v>
      </c>
      <c r="C523" s="32" t="s">
        <v>830</v>
      </c>
      <c r="D523" s="48" t="s">
        <v>8</v>
      </c>
      <c r="E523" s="8" t="s">
        <v>9</v>
      </c>
      <c r="F523" s="12">
        <v>58050</v>
      </c>
      <c r="G523" s="9">
        <v>70139.290150079993</v>
      </c>
      <c r="H523" s="9" t="s">
        <v>9</v>
      </c>
      <c r="I523" s="9" t="s">
        <v>9</v>
      </c>
      <c r="J523" s="9" t="s">
        <v>9</v>
      </c>
      <c r="K523" s="9" t="s">
        <v>9</v>
      </c>
      <c r="L523" s="125">
        <v>70139.290150079993</v>
      </c>
      <c r="M523" s="127">
        <v>79100</v>
      </c>
      <c r="N523" s="127" t="s">
        <v>1295</v>
      </c>
      <c r="O523" s="127">
        <v>79100</v>
      </c>
      <c r="P523" s="26">
        <f t="shared" si="46"/>
        <v>74619.645075039996</v>
      </c>
      <c r="Q523" s="128">
        <v>5</v>
      </c>
      <c r="R523" s="26">
        <f>+P523</f>
        <v>74619.645075039996</v>
      </c>
      <c r="S523" s="134">
        <f t="shared" si="49"/>
        <v>-8960.7098499200074</v>
      </c>
    </row>
    <row r="524" spans="1:19" ht="22.5" x14ac:dyDescent="0.25">
      <c r="A524" s="18">
        <v>523</v>
      </c>
      <c r="B524" s="31">
        <v>890326</v>
      </c>
      <c r="C524" s="32" t="s">
        <v>831</v>
      </c>
      <c r="D524" s="33" t="s">
        <v>822</v>
      </c>
      <c r="E524" s="8" t="s">
        <v>9</v>
      </c>
      <c r="F524" s="12">
        <v>75000</v>
      </c>
      <c r="G524" s="9">
        <v>90619.23792</v>
      </c>
      <c r="H524" s="9">
        <v>75000</v>
      </c>
      <c r="I524" s="9">
        <v>82923.899999999994</v>
      </c>
      <c r="J524" s="9" t="s">
        <v>9</v>
      </c>
      <c r="K524" s="9" t="s">
        <v>9</v>
      </c>
      <c r="L524" s="125">
        <v>82923.899999999994</v>
      </c>
      <c r="M524" s="127">
        <v>87000</v>
      </c>
      <c r="N524" s="127" t="s">
        <v>1295</v>
      </c>
      <c r="O524" s="127">
        <v>87000</v>
      </c>
      <c r="P524" s="26">
        <f t="shared" si="46"/>
        <v>84961.95</v>
      </c>
      <c r="Q524" s="128">
        <v>5</v>
      </c>
      <c r="R524" s="26">
        <f>+P524</f>
        <v>84961.95</v>
      </c>
      <c r="S524" s="134">
        <f t="shared" si="49"/>
        <v>-4076.1000000000058</v>
      </c>
    </row>
    <row r="525" spans="1:19" ht="22.5" x14ac:dyDescent="0.25">
      <c r="A525" s="18">
        <v>524</v>
      </c>
      <c r="B525" s="31">
        <v>890327</v>
      </c>
      <c r="C525" s="32" t="s">
        <v>832</v>
      </c>
      <c r="D525" s="33" t="s">
        <v>822</v>
      </c>
      <c r="E525" s="8" t="s">
        <v>9</v>
      </c>
      <c r="F525" s="12">
        <v>58050</v>
      </c>
      <c r="G525" s="9">
        <v>70139.290150079993</v>
      </c>
      <c r="H525" s="9">
        <v>71500</v>
      </c>
      <c r="I525" s="9">
        <v>79054.118000000002</v>
      </c>
      <c r="J525" s="9">
        <v>75218</v>
      </c>
      <c r="K525" s="9">
        <v>79054.118000000002</v>
      </c>
      <c r="L525" s="125">
        <v>76082.508716693337</v>
      </c>
      <c r="M525" s="127">
        <v>79100</v>
      </c>
      <c r="N525" s="127">
        <v>79054.118000000002</v>
      </c>
      <c r="O525" s="127">
        <v>79054.118000000002</v>
      </c>
      <c r="P525" s="26">
        <f t="shared" si="46"/>
        <v>77568.31335834667</v>
      </c>
      <c r="Q525" s="128">
        <v>6</v>
      </c>
      <c r="R525" s="26">
        <f>+O525</f>
        <v>79054.118000000002</v>
      </c>
      <c r="S525" s="134">
        <f t="shared" si="49"/>
        <v>-2971.609283306665</v>
      </c>
    </row>
    <row r="526" spans="1:19" ht="22.5" x14ac:dyDescent="0.25">
      <c r="A526" s="18">
        <v>525</v>
      </c>
      <c r="B526" s="31">
        <v>890328</v>
      </c>
      <c r="C526" s="32" t="s">
        <v>833</v>
      </c>
      <c r="D526" s="33" t="s">
        <v>822</v>
      </c>
      <c r="E526" s="8" t="s">
        <v>9</v>
      </c>
      <c r="F526" s="12">
        <v>58050</v>
      </c>
      <c r="G526" s="9">
        <v>70139.290150079993</v>
      </c>
      <c r="H526" s="9">
        <v>71500</v>
      </c>
      <c r="I526" s="9">
        <v>79054.118000000002</v>
      </c>
      <c r="J526" s="9">
        <v>75218</v>
      </c>
      <c r="K526" s="9">
        <v>79054.118000000002</v>
      </c>
      <c r="L526" s="125">
        <v>76082.508716693337</v>
      </c>
      <c r="M526" s="127">
        <v>79100</v>
      </c>
      <c r="N526" s="127">
        <v>79054.118000000002</v>
      </c>
      <c r="O526" s="127">
        <v>79054.118000000002</v>
      </c>
      <c r="P526" s="26">
        <f t="shared" si="46"/>
        <v>77568.31335834667</v>
      </c>
      <c r="Q526" s="128">
        <v>6</v>
      </c>
      <c r="R526" s="26">
        <f>+O526</f>
        <v>79054.118000000002</v>
      </c>
      <c r="S526" s="134">
        <f t="shared" si="49"/>
        <v>-2971.609283306665</v>
      </c>
    </row>
    <row r="527" spans="1:19" ht="22.5" x14ac:dyDescent="0.25">
      <c r="A527" s="18">
        <v>526</v>
      </c>
      <c r="B527" s="31">
        <v>890330</v>
      </c>
      <c r="C527" s="32" t="s">
        <v>834</v>
      </c>
      <c r="D527" s="33" t="s">
        <v>822</v>
      </c>
      <c r="E527" s="8" t="s">
        <v>9</v>
      </c>
      <c r="F527" s="12">
        <v>58050</v>
      </c>
      <c r="G527" s="9">
        <v>70139.290150079993</v>
      </c>
      <c r="H527" s="9">
        <v>71500</v>
      </c>
      <c r="I527" s="9">
        <v>79054.118000000002</v>
      </c>
      <c r="J527" s="9">
        <v>113009</v>
      </c>
      <c r="K527" s="9">
        <v>118772.45899999999</v>
      </c>
      <c r="L527" s="125">
        <v>89321.955716693323</v>
      </c>
      <c r="M527" s="127">
        <v>79100</v>
      </c>
      <c r="N527" s="127">
        <v>118772.45899999999</v>
      </c>
      <c r="O527" s="127">
        <v>79100</v>
      </c>
      <c r="P527" s="26">
        <f t="shared" si="46"/>
        <v>84210.977858346654</v>
      </c>
      <c r="Q527" s="128">
        <v>7</v>
      </c>
      <c r="R527" s="26">
        <f>+O527</f>
        <v>79100</v>
      </c>
      <c r="S527" s="15">
        <f t="shared" si="49"/>
        <v>10221.955716693323</v>
      </c>
    </row>
    <row r="528" spans="1:19" ht="22.5" x14ac:dyDescent="0.25">
      <c r="A528" s="18">
        <v>527</v>
      </c>
      <c r="B528" s="40">
        <v>890340</v>
      </c>
      <c r="C528" s="29" t="s">
        <v>377</v>
      </c>
      <c r="D528" s="30" t="s">
        <v>8</v>
      </c>
      <c r="E528" s="8" t="s">
        <v>9</v>
      </c>
      <c r="F528" s="12" t="s">
        <v>9</v>
      </c>
      <c r="G528" s="9" t="s">
        <v>9</v>
      </c>
      <c r="H528" s="9">
        <v>71500</v>
      </c>
      <c r="I528" s="9">
        <v>79054.118000000002</v>
      </c>
      <c r="J528" s="9" t="s">
        <v>9</v>
      </c>
      <c r="K528" s="9" t="s">
        <v>9</v>
      </c>
      <c r="L528" s="125">
        <v>79054.118000000002</v>
      </c>
      <c r="M528" s="127" t="s">
        <v>1295</v>
      </c>
      <c r="N528" s="127">
        <v>158490.79999999999</v>
      </c>
      <c r="O528" s="127">
        <v>158490.79999999999</v>
      </c>
      <c r="P528" s="26">
        <f t="shared" si="46"/>
        <v>118772.459</v>
      </c>
      <c r="Q528" s="128">
        <v>8</v>
      </c>
      <c r="R528" s="26">
        <f>+L528</f>
        <v>79054.118000000002</v>
      </c>
      <c r="S528" s="134">
        <f t="shared" si="49"/>
        <v>-79436.681999999986</v>
      </c>
    </row>
    <row r="529" spans="1:19" ht="33.75" x14ac:dyDescent="0.25">
      <c r="A529" s="18">
        <v>528</v>
      </c>
      <c r="B529" s="40">
        <v>890386</v>
      </c>
      <c r="C529" s="30" t="s">
        <v>835</v>
      </c>
      <c r="D529" s="35" t="s">
        <v>14</v>
      </c>
      <c r="E529" s="8" t="s">
        <v>9</v>
      </c>
      <c r="F529" s="12" t="s">
        <v>9</v>
      </c>
      <c r="G529" s="9" t="s">
        <v>9</v>
      </c>
      <c r="H529" s="9" t="s">
        <v>9</v>
      </c>
      <c r="I529" s="9" t="s">
        <v>9</v>
      </c>
      <c r="J529" s="9">
        <v>150800</v>
      </c>
      <c r="K529" s="9">
        <v>158490.79999999999</v>
      </c>
      <c r="L529" s="125">
        <v>158490.79999999999</v>
      </c>
      <c r="M529" s="127" t="s">
        <v>1295</v>
      </c>
      <c r="N529" s="127">
        <v>74066.363636363632</v>
      </c>
      <c r="O529" s="127">
        <v>74066.363636363632</v>
      </c>
      <c r="P529" s="26">
        <f t="shared" ref="P529:P592" si="50">+AVERAGE(L529,O529)</f>
        <v>116278.58181818182</v>
      </c>
      <c r="Q529" s="128">
        <v>4</v>
      </c>
      <c r="R529" s="26">
        <f>+P529</f>
        <v>116278.58181818182</v>
      </c>
      <c r="S529" s="15">
        <f t="shared" si="49"/>
        <v>84424.436363636356</v>
      </c>
    </row>
    <row r="530" spans="1:19" ht="33.75" x14ac:dyDescent="0.25">
      <c r="A530" s="18">
        <v>529</v>
      </c>
      <c r="B530" s="31">
        <v>890402</v>
      </c>
      <c r="C530" s="32" t="s">
        <v>836</v>
      </c>
      <c r="D530" s="48" t="s">
        <v>8</v>
      </c>
      <c r="E530" s="8" t="s">
        <v>9</v>
      </c>
      <c r="F530" s="12">
        <v>64100</v>
      </c>
      <c r="G530" s="9">
        <v>77449.242008960005</v>
      </c>
      <c r="H530" s="9" t="s">
        <v>9</v>
      </c>
      <c r="I530" s="9" t="s">
        <v>9</v>
      </c>
      <c r="J530" s="9">
        <v>112246</v>
      </c>
      <c r="K530" s="9">
        <v>117970.54599999999</v>
      </c>
      <c r="L530" s="125">
        <v>97709.894004479997</v>
      </c>
      <c r="M530" s="127">
        <v>87400</v>
      </c>
      <c r="N530" s="127">
        <v>117970.54599999999</v>
      </c>
      <c r="O530" s="127">
        <v>87400</v>
      </c>
      <c r="P530" s="26">
        <f t="shared" si="50"/>
        <v>92554.947002239991</v>
      </c>
      <c r="Q530" s="128">
        <v>7</v>
      </c>
      <c r="R530" s="26">
        <f>+O530</f>
        <v>87400</v>
      </c>
      <c r="S530" s="15">
        <f t="shared" si="49"/>
        <v>10309.894004479997</v>
      </c>
    </row>
    <row r="531" spans="1:19" x14ac:dyDescent="0.25">
      <c r="A531" s="18">
        <v>530</v>
      </c>
      <c r="B531" s="31">
        <v>890426</v>
      </c>
      <c r="C531" s="32" t="s">
        <v>837</v>
      </c>
      <c r="D531" s="48" t="s">
        <v>8</v>
      </c>
      <c r="E531" s="8" t="s">
        <v>9</v>
      </c>
      <c r="F531" s="12">
        <v>64100</v>
      </c>
      <c r="G531" s="9">
        <v>77449.242008960005</v>
      </c>
      <c r="H531" s="9">
        <v>27365</v>
      </c>
      <c r="I531" s="9">
        <v>30256.166979999998</v>
      </c>
      <c r="J531" s="9" t="s">
        <v>9</v>
      </c>
      <c r="K531" s="9" t="s">
        <v>9</v>
      </c>
      <c r="L531" s="125">
        <v>30256.166979999998</v>
      </c>
      <c r="M531" s="127">
        <v>34034.600000000006</v>
      </c>
      <c r="N531" s="127" t="s">
        <v>1295</v>
      </c>
      <c r="O531" s="127">
        <v>34034.600000000006</v>
      </c>
      <c r="P531" s="26">
        <f t="shared" si="50"/>
        <v>32145.38349</v>
      </c>
      <c r="Q531" s="128">
        <v>5</v>
      </c>
      <c r="R531" s="26">
        <f>+P531</f>
        <v>32145.38349</v>
      </c>
      <c r="S531" s="134">
        <f t="shared" si="49"/>
        <v>-3778.4330200000077</v>
      </c>
    </row>
    <row r="532" spans="1:19" ht="22.5" x14ac:dyDescent="0.25">
      <c r="A532" s="18">
        <v>531</v>
      </c>
      <c r="B532" s="31">
        <v>890427</v>
      </c>
      <c r="C532" s="32" t="s">
        <v>838</v>
      </c>
      <c r="D532" s="48" t="s">
        <v>8</v>
      </c>
      <c r="E532" s="8" t="s">
        <v>9</v>
      </c>
      <c r="F532" s="12">
        <v>64100</v>
      </c>
      <c r="G532" s="9">
        <v>77449.242008960005</v>
      </c>
      <c r="H532" s="9">
        <v>27365</v>
      </c>
      <c r="I532" s="9">
        <v>30256.166979999998</v>
      </c>
      <c r="J532" s="9" t="s">
        <v>9</v>
      </c>
      <c r="K532" s="9" t="s">
        <v>9</v>
      </c>
      <c r="L532" s="125">
        <v>30256.166979999998</v>
      </c>
      <c r="M532" s="127">
        <v>34034.600000000006</v>
      </c>
      <c r="N532" s="127" t="s">
        <v>1295</v>
      </c>
      <c r="O532" s="127">
        <v>34034.600000000006</v>
      </c>
      <c r="P532" s="26">
        <f t="shared" si="50"/>
        <v>32145.38349</v>
      </c>
      <c r="Q532" s="128">
        <v>5</v>
      </c>
      <c r="R532" s="26">
        <f>+P532</f>
        <v>32145.38349</v>
      </c>
      <c r="S532" s="134">
        <f t="shared" si="49"/>
        <v>-3778.4330200000077</v>
      </c>
    </row>
    <row r="533" spans="1:19" x14ac:dyDescent="0.25">
      <c r="A533" s="18">
        <v>532</v>
      </c>
      <c r="B533" s="31">
        <v>890428</v>
      </c>
      <c r="C533" s="32" t="s">
        <v>839</v>
      </c>
      <c r="D533" s="48" t="s">
        <v>8</v>
      </c>
      <c r="E533" s="8" t="s">
        <v>9</v>
      </c>
      <c r="F533" s="12">
        <v>64100</v>
      </c>
      <c r="G533" s="9">
        <v>77449.242008960005</v>
      </c>
      <c r="H533" s="9">
        <v>27365</v>
      </c>
      <c r="I533" s="9">
        <v>30256.166979999998</v>
      </c>
      <c r="J533" s="9" t="s">
        <v>9</v>
      </c>
      <c r="K533" s="9" t="s">
        <v>9</v>
      </c>
      <c r="L533" s="125">
        <v>30256.166979999998</v>
      </c>
      <c r="M533" s="127">
        <v>34034.600000000006</v>
      </c>
      <c r="N533" s="127" t="s">
        <v>1295</v>
      </c>
      <c r="O533" s="127">
        <v>34034.600000000006</v>
      </c>
      <c r="P533" s="26">
        <f t="shared" si="50"/>
        <v>32145.38349</v>
      </c>
      <c r="Q533" s="128">
        <v>5</v>
      </c>
      <c r="R533" s="26">
        <f>+P533</f>
        <v>32145.38349</v>
      </c>
      <c r="S533" s="134">
        <f t="shared" si="49"/>
        <v>-3778.4330200000077</v>
      </c>
    </row>
    <row r="534" spans="1:19" ht="22.5" x14ac:dyDescent="0.25">
      <c r="A534" s="18">
        <v>533</v>
      </c>
      <c r="B534" s="31">
        <v>890430</v>
      </c>
      <c r="C534" s="32" t="s">
        <v>840</v>
      </c>
      <c r="D534" s="48" t="s">
        <v>8</v>
      </c>
      <c r="E534" s="8" t="s">
        <v>9</v>
      </c>
      <c r="F534" s="12">
        <v>64100</v>
      </c>
      <c r="G534" s="9">
        <v>77449.242008960005</v>
      </c>
      <c r="H534" s="9">
        <v>27365</v>
      </c>
      <c r="I534" s="9">
        <v>30256.166979999998</v>
      </c>
      <c r="J534" s="9">
        <v>89794</v>
      </c>
      <c r="K534" s="9">
        <v>94373.493999999992</v>
      </c>
      <c r="L534" s="125">
        <v>67359.63432965333</v>
      </c>
      <c r="M534" s="127">
        <v>34034.600000000006</v>
      </c>
      <c r="N534" s="127">
        <v>94373.493999999992</v>
      </c>
      <c r="O534" s="127">
        <v>34034.600000000006</v>
      </c>
      <c r="P534" s="26">
        <f t="shared" si="50"/>
        <v>50697.117164826668</v>
      </c>
      <c r="Q534" s="128">
        <v>7</v>
      </c>
      <c r="R534" s="26">
        <f t="shared" ref="R534:R542" si="51">+O534</f>
        <v>34034.600000000006</v>
      </c>
      <c r="S534" s="15">
        <f t="shared" si="49"/>
        <v>33325.034329653325</v>
      </c>
    </row>
    <row r="535" spans="1:19" ht="33.75" x14ac:dyDescent="0.25">
      <c r="A535" s="18">
        <v>534</v>
      </c>
      <c r="B535" s="31">
        <v>890501</v>
      </c>
      <c r="C535" s="32" t="s">
        <v>841</v>
      </c>
      <c r="D535" s="33" t="s">
        <v>64</v>
      </c>
      <c r="E535" s="8" t="s">
        <v>9</v>
      </c>
      <c r="F535" s="12" t="s">
        <v>9</v>
      </c>
      <c r="G535" s="9" t="s">
        <v>9</v>
      </c>
      <c r="H535" s="9">
        <v>156800</v>
      </c>
      <c r="I535" s="9">
        <v>173366.23360000001</v>
      </c>
      <c r="J535" s="9">
        <v>400000</v>
      </c>
      <c r="K535" s="9">
        <v>420400</v>
      </c>
      <c r="L535" s="125">
        <v>296883.11680000002</v>
      </c>
      <c r="M535" s="127">
        <v>183000</v>
      </c>
      <c r="N535" s="127">
        <v>420400</v>
      </c>
      <c r="O535" s="127">
        <v>183000</v>
      </c>
      <c r="P535" s="26">
        <f t="shared" si="50"/>
        <v>239941.55840000001</v>
      </c>
      <c r="Q535" s="128">
        <v>7</v>
      </c>
      <c r="R535" s="26">
        <f t="shared" si="51"/>
        <v>183000</v>
      </c>
      <c r="S535" s="15">
        <f t="shared" si="49"/>
        <v>113883.11680000002</v>
      </c>
    </row>
    <row r="536" spans="1:19" ht="33.75" x14ac:dyDescent="0.25">
      <c r="A536" s="18">
        <v>535</v>
      </c>
      <c r="B536" s="31">
        <v>890502</v>
      </c>
      <c r="C536" s="32" t="s">
        <v>842</v>
      </c>
      <c r="D536" s="33" t="s">
        <v>65</v>
      </c>
      <c r="E536" s="8" t="s">
        <v>9</v>
      </c>
      <c r="F536" s="12">
        <v>140000</v>
      </c>
      <c r="G536" s="9">
        <v>169155.91078399998</v>
      </c>
      <c r="H536" s="9">
        <v>156800</v>
      </c>
      <c r="I536" s="9">
        <v>173366.23360000001</v>
      </c>
      <c r="J536" s="9">
        <v>400000</v>
      </c>
      <c r="K536" s="9">
        <v>420400</v>
      </c>
      <c r="L536" s="125">
        <v>254307.38146133334</v>
      </c>
      <c r="M536" s="127">
        <v>183000</v>
      </c>
      <c r="N536" s="127">
        <v>420400</v>
      </c>
      <c r="O536" s="127">
        <v>183000</v>
      </c>
      <c r="P536" s="26">
        <f t="shared" si="50"/>
        <v>218653.69073066668</v>
      </c>
      <c r="Q536" s="128">
        <v>7</v>
      </c>
      <c r="R536" s="26">
        <f t="shared" si="51"/>
        <v>183000</v>
      </c>
      <c r="S536" s="15">
        <f t="shared" si="49"/>
        <v>71307.381461333338</v>
      </c>
    </row>
    <row r="537" spans="1:19" ht="33.75" x14ac:dyDescent="0.25">
      <c r="A537" s="18">
        <v>536</v>
      </c>
      <c r="B537" s="36">
        <v>890503</v>
      </c>
      <c r="C537" s="32" t="s">
        <v>843</v>
      </c>
      <c r="D537" s="33" t="s">
        <v>65</v>
      </c>
      <c r="E537" s="8" t="s">
        <v>9</v>
      </c>
      <c r="F537" s="12" t="s">
        <v>9</v>
      </c>
      <c r="G537" s="9" t="s">
        <v>9</v>
      </c>
      <c r="H537" s="9">
        <v>156800</v>
      </c>
      <c r="I537" s="9">
        <v>173366.23360000001</v>
      </c>
      <c r="J537" s="9">
        <v>400000</v>
      </c>
      <c r="K537" s="9">
        <v>420400</v>
      </c>
      <c r="L537" s="125">
        <v>296883.11680000002</v>
      </c>
      <c r="M537" s="127">
        <v>183000</v>
      </c>
      <c r="N537" s="127">
        <v>420400</v>
      </c>
      <c r="O537" s="127">
        <v>183000</v>
      </c>
      <c r="P537" s="26">
        <f t="shared" si="50"/>
        <v>239941.55840000001</v>
      </c>
      <c r="Q537" s="128">
        <v>7</v>
      </c>
      <c r="R537" s="26">
        <f t="shared" si="51"/>
        <v>183000</v>
      </c>
      <c r="S537" s="15">
        <f t="shared" si="49"/>
        <v>113883.11680000002</v>
      </c>
    </row>
    <row r="538" spans="1:19" ht="22.5" x14ac:dyDescent="0.25">
      <c r="A538" s="18">
        <v>537</v>
      </c>
      <c r="B538" s="36">
        <v>890602</v>
      </c>
      <c r="C538" s="32" t="s">
        <v>56</v>
      </c>
      <c r="D538" s="48" t="s">
        <v>8</v>
      </c>
      <c r="E538" s="8" t="s">
        <v>9</v>
      </c>
      <c r="F538" s="12" t="s">
        <v>9</v>
      </c>
      <c r="G538" s="9" t="s">
        <v>9</v>
      </c>
      <c r="H538" s="9">
        <v>29682</v>
      </c>
      <c r="I538" s="9">
        <v>32817.962663999999</v>
      </c>
      <c r="J538" s="9">
        <v>65000</v>
      </c>
      <c r="K538" s="9">
        <v>68315</v>
      </c>
      <c r="L538" s="125">
        <v>50566.481331999996</v>
      </c>
      <c r="M538" s="127">
        <v>36916.332000000002</v>
      </c>
      <c r="N538" s="127">
        <v>58449.262999999999</v>
      </c>
      <c r="O538" s="127">
        <v>36916.332000000002</v>
      </c>
      <c r="P538" s="26">
        <f t="shared" si="50"/>
        <v>43741.406665999995</v>
      </c>
      <c r="Q538" s="128">
        <v>7</v>
      </c>
      <c r="R538" s="26">
        <f t="shared" si="51"/>
        <v>36916.332000000002</v>
      </c>
      <c r="S538" s="15">
        <f t="shared" si="49"/>
        <v>13650.149331999994</v>
      </c>
    </row>
    <row r="539" spans="1:19" ht="22.5" x14ac:dyDescent="0.25">
      <c r="A539" s="18">
        <v>538</v>
      </c>
      <c r="B539" s="31">
        <v>890602</v>
      </c>
      <c r="C539" s="32" t="s">
        <v>844</v>
      </c>
      <c r="D539" s="48" t="s">
        <v>8</v>
      </c>
      <c r="E539" s="8" t="s">
        <v>9</v>
      </c>
      <c r="F539" s="12" t="s">
        <v>9</v>
      </c>
      <c r="G539" s="9" t="s">
        <v>9</v>
      </c>
      <c r="H539" s="9">
        <v>29682</v>
      </c>
      <c r="I539" s="9">
        <v>32817.962663999999</v>
      </c>
      <c r="J539" s="9">
        <v>65000</v>
      </c>
      <c r="K539" s="9">
        <v>68315</v>
      </c>
      <c r="L539" s="125">
        <v>50566.481331999996</v>
      </c>
      <c r="M539" s="127">
        <v>105000</v>
      </c>
      <c r="N539" s="127" t="s">
        <v>1295</v>
      </c>
      <c r="O539" s="127">
        <v>105000</v>
      </c>
      <c r="P539" s="26">
        <f t="shared" si="50"/>
        <v>77783.240665999998</v>
      </c>
      <c r="Q539" s="128">
        <v>6</v>
      </c>
      <c r="R539" s="26">
        <f t="shared" si="51"/>
        <v>105000</v>
      </c>
      <c r="S539" s="134">
        <f t="shared" si="49"/>
        <v>-54433.518668000004</v>
      </c>
    </row>
    <row r="540" spans="1:19" x14ac:dyDescent="0.25">
      <c r="A540" s="18">
        <v>539</v>
      </c>
      <c r="B540" s="31">
        <v>890701</v>
      </c>
      <c r="C540" s="32" t="s">
        <v>66</v>
      </c>
      <c r="D540" s="48" t="s">
        <v>8</v>
      </c>
      <c r="E540" s="8" t="s">
        <v>9</v>
      </c>
      <c r="F540" s="12" t="s">
        <v>9</v>
      </c>
      <c r="G540" s="9" t="s">
        <v>9</v>
      </c>
      <c r="H540" s="9">
        <v>81400</v>
      </c>
      <c r="I540" s="9">
        <v>90000.072799999994</v>
      </c>
      <c r="J540" s="9">
        <v>89566</v>
      </c>
      <c r="K540" s="9">
        <v>94133.865999999995</v>
      </c>
      <c r="L540" s="125">
        <v>92066.969400000002</v>
      </c>
      <c r="M540" s="127">
        <v>90100</v>
      </c>
      <c r="N540" s="127">
        <v>90100</v>
      </c>
      <c r="O540" s="127">
        <v>90100</v>
      </c>
      <c r="P540" s="26">
        <f t="shared" si="50"/>
        <v>91083.484700000001</v>
      </c>
      <c r="Q540" s="128">
        <v>7</v>
      </c>
      <c r="R540" s="26">
        <f t="shared" si="51"/>
        <v>90100</v>
      </c>
      <c r="S540" s="15">
        <f t="shared" si="49"/>
        <v>1966.9694000000018</v>
      </c>
    </row>
    <row r="541" spans="1:19" ht="22.5" x14ac:dyDescent="0.25">
      <c r="A541" s="18">
        <v>540</v>
      </c>
      <c r="B541" s="31">
        <v>890702</v>
      </c>
      <c r="C541" s="32" t="s">
        <v>845</v>
      </c>
      <c r="D541" s="48" t="s">
        <v>8</v>
      </c>
      <c r="E541" s="8" t="s">
        <v>9</v>
      </c>
      <c r="F541" s="12" t="s">
        <v>9</v>
      </c>
      <c r="G541" s="9" t="s">
        <v>9</v>
      </c>
      <c r="H541" s="9">
        <v>81400</v>
      </c>
      <c r="I541" s="9">
        <v>90000.072799999994</v>
      </c>
      <c r="J541" s="9" t="s">
        <v>9</v>
      </c>
      <c r="K541" s="9" t="s">
        <v>9</v>
      </c>
      <c r="L541" s="125">
        <v>90000.072799999994</v>
      </c>
      <c r="M541" s="127">
        <v>90100</v>
      </c>
      <c r="N541" s="127" t="s">
        <v>1295</v>
      </c>
      <c r="O541" s="127">
        <v>90100</v>
      </c>
      <c r="P541" s="26">
        <f t="shared" si="50"/>
        <v>90050.036399999997</v>
      </c>
      <c r="Q541" s="128">
        <v>6</v>
      </c>
      <c r="R541" s="26">
        <f t="shared" si="51"/>
        <v>90100</v>
      </c>
      <c r="S541" s="134">
        <f t="shared" si="49"/>
        <v>-99.927200000005541</v>
      </c>
    </row>
    <row r="542" spans="1:19" ht="22.5" x14ac:dyDescent="0.25">
      <c r="A542" s="18">
        <v>541</v>
      </c>
      <c r="B542" s="31">
        <v>890793</v>
      </c>
      <c r="C542" s="32" t="s">
        <v>67</v>
      </c>
      <c r="D542" s="48" t="s">
        <v>8</v>
      </c>
      <c r="E542" s="8" t="s">
        <v>9</v>
      </c>
      <c r="F542" s="12" t="s">
        <v>9</v>
      </c>
      <c r="G542" s="9" t="s">
        <v>9</v>
      </c>
      <c r="H542" s="9">
        <v>81400</v>
      </c>
      <c r="I542" s="9">
        <v>90000.072799999994</v>
      </c>
      <c r="J542" s="9">
        <v>89566</v>
      </c>
      <c r="K542" s="9">
        <v>94133.865999999995</v>
      </c>
      <c r="L542" s="125">
        <v>92066.969400000002</v>
      </c>
      <c r="M542" s="127">
        <v>90100</v>
      </c>
      <c r="N542" s="127">
        <v>90100</v>
      </c>
      <c r="O542" s="127">
        <v>90100</v>
      </c>
      <c r="P542" s="26">
        <f t="shared" si="50"/>
        <v>91083.484700000001</v>
      </c>
      <c r="Q542" s="128">
        <v>7</v>
      </c>
      <c r="R542" s="26">
        <f t="shared" si="51"/>
        <v>90100</v>
      </c>
      <c r="S542" s="15">
        <f t="shared" si="49"/>
        <v>1966.9694000000018</v>
      </c>
    </row>
    <row r="543" spans="1:19" x14ac:dyDescent="0.25">
      <c r="A543" s="18">
        <v>542</v>
      </c>
      <c r="B543" s="31">
        <v>893703</v>
      </c>
      <c r="C543" s="32" t="s">
        <v>846</v>
      </c>
      <c r="D543" s="48" t="s">
        <v>8</v>
      </c>
      <c r="E543" s="8" t="s">
        <v>9</v>
      </c>
      <c r="F543" s="12" t="s">
        <v>9</v>
      </c>
      <c r="G543" s="9" t="s">
        <v>9</v>
      </c>
      <c r="H543" s="9">
        <v>18139</v>
      </c>
      <c r="I543" s="9">
        <v>20055.421627999996</v>
      </c>
      <c r="J543" s="9" t="s">
        <v>9</v>
      </c>
      <c r="K543" s="9" t="s">
        <v>9</v>
      </c>
      <c r="L543" s="125">
        <v>20055.421627999996</v>
      </c>
      <c r="M543" s="127">
        <v>22560.660000000003</v>
      </c>
      <c r="N543" s="127" t="s">
        <v>1295</v>
      </c>
      <c r="O543" s="127">
        <v>22560.660000000003</v>
      </c>
      <c r="P543" s="26">
        <f t="shared" si="50"/>
        <v>21308.040814</v>
      </c>
      <c r="Q543" s="128">
        <v>5</v>
      </c>
      <c r="R543" s="26">
        <f>+P543</f>
        <v>21308.040814</v>
      </c>
      <c r="S543" s="134">
        <f t="shared" si="49"/>
        <v>-2505.2383720000071</v>
      </c>
    </row>
    <row r="544" spans="1:19" ht="22.5" x14ac:dyDescent="0.25">
      <c r="A544" s="18">
        <v>543</v>
      </c>
      <c r="B544" s="31">
        <v>893805</v>
      </c>
      <c r="C544" s="32" t="s">
        <v>847</v>
      </c>
      <c r="D544" s="48" t="s">
        <v>8</v>
      </c>
      <c r="E544" s="8" t="s">
        <v>9</v>
      </c>
      <c r="F544" s="12" t="s">
        <v>9</v>
      </c>
      <c r="G544" s="9" t="s">
        <v>9</v>
      </c>
      <c r="H544" s="9">
        <v>54664</v>
      </c>
      <c r="I544" s="9">
        <v>60439.360928000002</v>
      </c>
      <c r="J544" s="9" t="s">
        <v>9</v>
      </c>
      <c r="K544" s="9" t="s">
        <v>9</v>
      </c>
      <c r="L544" s="125">
        <v>60439.360928000002</v>
      </c>
      <c r="M544" s="127">
        <v>67987.680000000008</v>
      </c>
      <c r="N544" s="127" t="s">
        <v>1295</v>
      </c>
      <c r="O544" s="127">
        <v>67987.680000000008</v>
      </c>
      <c r="P544" s="26">
        <f t="shared" si="50"/>
        <v>64213.520464000001</v>
      </c>
      <c r="Q544" s="128">
        <v>5</v>
      </c>
      <c r="R544" s="26">
        <f>+P544</f>
        <v>64213.520464000001</v>
      </c>
      <c r="S544" s="134">
        <f t="shared" si="49"/>
        <v>-7548.3190720000057</v>
      </c>
    </row>
    <row r="545" spans="1:19" x14ac:dyDescent="0.25">
      <c r="A545" s="18">
        <v>544</v>
      </c>
      <c r="B545" s="31">
        <v>893808</v>
      </c>
      <c r="C545" s="32" t="s">
        <v>848</v>
      </c>
      <c r="D545" s="48" t="s">
        <v>8</v>
      </c>
      <c r="E545" s="8" t="s">
        <v>9</v>
      </c>
      <c r="F545" s="12" t="s">
        <v>9</v>
      </c>
      <c r="G545" s="9" t="s">
        <v>9</v>
      </c>
      <c r="H545" s="9">
        <v>27283</v>
      </c>
      <c r="I545" s="9">
        <v>30165.503515999997</v>
      </c>
      <c r="J545" s="9" t="s">
        <v>9</v>
      </c>
      <c r="K545" s="9" t="s">
        <v>9</v>
      </c>
      <c r="L545" s="125">
        <v>30165.503515999997</v>
      </c>
      <c r="M545" s="127">
        <v>33932.700000000004</v>
      </c>
      <c r="N545" s="127" t="s">
        <v>1295</v>
      </c>
      <c r="O545" s="127">
        <v>33932.700000000004</v>
      </c>
      <c r="P545" s="26">
        <f t="shared" si="50"/>
        <v>32049.101758000001</v>
      </c>
      <c r="Q545" s="128">
        <v>5</v>
      </c>
      <c r="R545" s="26">
        <f>+P545</f>
        <v>32049.101758000001</v>
      </c>
      <c r="S545" s="134">
        <f t="shared" si="49"/>
        <v>-3767.1964840000073</v>
      </c>
    </row>
    <row r="546" spans="1:19" x14ac:dyDescent="0.25">
      <c r="A546" s="18">
        <v>545</v>
      </c>
      <c r="B546" s="31">
        <v>894102</v>
      </c>
      <c r="C546" s="32" t="s">
        <v>849</v>
      </c>
      <c r="D546" s="48" t="s">
        <v>8</v>
      </c>
      <c r="E546" s="8" t="s">
        <v>9</v>
      </c>
      <c r="F546" s="12">
        <v>121239</v>
      </c>
      <c r="G546" s="9">
        <v>146487.81048243839</v>
      </c>
      <c r="H546" s="9">
        <v>125959</v>
      </c>
      <c r="I546" s="9">
        <v>139266.82026800001</v>
      </c>
      <c r="J546" s="9">
        <v>132509</v>
      </c>
      <c r="K546" s="9">
        <v>139266.959</v>
      </c>
      <c r="L546" s="125">
        <v>139266.959</v>
      </c>
      <c r="M546" s="127">
        <v>156661.06000000003</v>
      </c>
      <c r="N546" s="127">
        <v>139266.959</v>
      </c>
      <c r="O546" s="127">
        <v>139266.959</v>
      </c>
      <c r="P546" s="26">
        <f t="shared" si="50"/>
        <v>139266.959</v>
      </c>
      <c r="Q546" s="128">
        <v>4</v>
      </c>
      <c r="R546" s="26">
        <f>+P546</f>
        <v>139266.959</v>
      </c>
      <c r="S546" s="15">
        <f t="shared" si="49"/>
        <v>0</v>
      </c>
    </row>
    <row r="547" spans="1:19" x14ac:dyDescent="0.25">
      <c r="A547" s="18">
        <v>546</v>
      </c>
      <c r="B547" s="31">
        <v>894402</v>
      </c>
      <c r="C547" s="32" t="s">
        <v>850</v>
      </c>
      <c r="D547" s="48" t="s">
        <v>8</v>
      </c>
      <c r="E547" s="8" t="s">
        <v>9</v>
      </c>
      <c r="F547" s="12">
        <v>121239</v>
      </c>
      <c r="G547" s="9">
        <v>146487.81048243839</v>
      </c>
      <c r="H547" s="9">
        <v>125959</v>
      </c>
      <c r="I547" s="9">
        <v>139266.82026800001</v>
      </c>
      <c r="J547" s="9">
        <v>140003</v>
      </c>
      <c r="K547" s="9">
        <v>147143.15299999999</v>
      </c>
      <c r="L547" s="125">
        <v>144299.26125014614</v>
      </c>
      <c r="M547" s="127">
        <v>156661.06000000003</v>
      </c>
      <c r="N547" s="127">
        <v>147143.15299999999</v>
      </c>
      <c r="O547" s="127">
        <v>147143.15299999999</v>
      </c>
      <c r="P547" s="26">
        <f t="shared" si="50"/>
        <v>145721.20712507307</v>
      </c>
      <c r="Q547" s="128">
        <v>6</v>
      </c>
      <c r="R547" s="26">
        <f>+O547</f>
        <v>147143.15299999999</v>
      </c>
      <c r="S547" s="134">
        <f t="shared" si="49"/>
        <v>-2843.8917498538503</v>
      </c>
    </row>
    <row r="548" spans="1:19" x14ac:dyDescent="0.25">
      <c r="A548" s="18">
        <v>547</v>
      </c>
      <c r="B548" s="31">
        <v>894403</v>
      </c>
      <c r="C548" s="32" t="s">
        <v>851</v>
      </c>
      <c r="D548" s="48" t="s">
        <v>8</v>
      </c>
      <c r="E548" s="8" t="s">
        <v>9</v>
      </c>
      <c r="F548" s="12">
        <v>121239</v>
      </c>
      <c r="G548" s="9">
        <v>146487.81048243839</v>
      </c>
      <c r="H548" s="9">
        <v>125959</v>
      </c>
      <c r="I548" s="9">
        <v>139266.82026800001</v>
      </c>
      <c r="J548" s="9" t="s">
        <v>9</v>
      </c>
      <c r="K548" s="9" t="s">
        <v>9</v>
      </c>
      <c r="L548" s="125">
        <v>139266.82026800001</v>
      </c>
      <c r="M548" s="127">
        <v>156661.06000000003</v>
      </c>
      <c r="N548" s="127" t="s">
        <v>1295</v>
      </c>
      <c r="O548" s="127">
        <v>156661.06000000003</v>
      </c>
      <c r="P548" s="26">
        <f t="shared" si="50"/>
        <v>147963.94013400003</v>
      </c>
      <c r="Q548" s="128">
        <v>5</v>
      </c>
      <c r="R548" s="26">
        <f>+P548</f>
        <v>147963.94013400003</v>
      </c>
      <c r="S548" s="134">
        <f t="shared" si="49"/>
        <v>-17394.239732000016</v>
      </c>
    </row>
    <row r="549" spans="1:19" ht="22.5" x14ac:dyDescent="0.25">
      <c r="A549" s="18">
        <v>548</v>
      </c>
      <c r="B549" s="31">
        <v>895001</v>
      </c>
      <c r="C549" s="32" t="s">
        <v>852</v>
      </c>
      <c r="D549" s="48" t="s">
        <v>8</v>
      </c>
      <c r="E549" s="8" t="s">
        <v>9</v>
      </c>
      <c r="F549" s="12">
        <v>195636</v>
      </c>
      <c r="G549" s="9">
        <v>236378.46972956159</v>
      </c>
      <c r="H549" s="9">
        <v>203252</v>
      </c>
      <c r="I549" s="9">
        <v>224725.980304</v>
      </c>
      <c r="J549" s="9">
        <v>222888</v>
      </c>
      <c r="K549" s="9">
        <v>234255.28799999997</v>
      </c>
      <c r="L549" s="125">
        <v>231786.57934452049</v>
      </c>
      <c r="M549" s="127">
        <v>252793.52000000002</v>
      </c>
      <c r="N549" s="127">
        <v>234255.288</v>
      </c>
      <c r="O549" s="127">
        <v>234255.288</v>
      </c>
      <c r="P549" s="26">
        <f t="shared" si="50"/>
        <v>233020.93367226026</v>
      </c>
      <c r="Q549" s="128">
        <v>6</v>
      </c>
      <c r="R549" s="26">
        <f>+O549</f>
        <v>234255.288</v>
      </c>
      <c r="S549" s="134">
        <f t="shared" si="49"/>
        <v>-2468.7086554795096</v>
      </c>
    </row>
    <row r="550" spans="1:19" x14ac:dyDescent="0.25">
      <c r="A550" s="18">
        <v>549</v>
      </c>
      <c r="B550" s="31">
        <v>895002</v>
      </c>
      <c r="C550" s="32" t="s">
        <v>853</v>
      </c>
      <c r="D550" s="48" t="s">
        <v>8</v>
      </c>
      <c r="E550" s="8" t="s">
        <v>9</v>
      </c>
      <c r="F550" s="12">
        <v>195636</v>
      </c>
      <c r="G550" s="9">
        <v>236378.46972956159</v>
      </c>
      <c r="H550" s="9">
        <v>203252</v>
      </c>
      <c r="I550" s="9">
        <v>224725.980304</v>
      </c>
      <c r="J550" s="9">
        <v>213821</v>
      </c>
      <c r="K550" s="9">
        <v>224725.87099999998</v>
      </c>
      <c r="L550" s="125">
        <v>224725.87099999998</v>
      </c>
      <c r="M550" s="127">
        <v>252793.52000000002</v>
      </c>
      <c r="N550" s="127">
        <v>224725.87099999998</v>
      </c>
      <c r="O550" s="127">
        <v>224725.87099999998</v>
      </c>
      <c r="P550" s="26">
        <f t="shared" si="50"/>
        <v>224725.87099999998</v>
      </c>
      <c r="Q550" s="128">
        <v>4</v>
      </c>
      <c r="R550" s="26">
        <f>+P550</f>
        <v>224725.87099999998</v>
      </c>
      <c r="S550" s="15">
        <f t="shared" si="49"/>
        <v>0</v>
      </c>
    </row>
    <row r="551" spans="1:19" x14ac:dyDescent="0.25">
      <c r="A551" s="18">
        <v>550</v>
      </c>
      <c r="B551" s="31">
        <v>895003</v>
      </c>
      <c r="C551" s="32" t="s">
        <v>854</v>
      </c>
      <c r="D551" s="48" t="s">
        <v>8</v>
      </c>
      <c r="E551" s="8" t="s">
        <v>9</v>
      </c>
      <c r="F551" s="12">
        <v>550000</v>
      </c>
      <c r="G551" s="9">
        <v>664541.07808000001</v>
      </c>
      <c r="H551" s="9">
        <v>616000</v>
      </c>
      <c r="I551" s="9">
        <v>681081.63199999998</v>
      </c>
      <c r="J551" s="9">
        <v>337479</v>
      </c>
      <c r="K551" s="9">
        <v>354690.429</v>
      </c>
      <c r="L551" s="125">
        <v>354690.429</v>
      </c>
      <c r="M551" s="127">
        <v>718000</v>
      </c>
      <c r="N551" s="127">
        <v>354690.429</v>
      </c>
      <c r="O551" s="127">
        <v>718000</v>
      </c>
      <c r="P551" s="26">
        <f t="shared" si="50"/>
        <v>536345.2145</v>
      </c>
      <c r="Q551" s="128">
        <v>6</v>
      </c>
      <c r="R551" s="26">
        <f>+O551</f>
        <v>718000</v>
      </c>
      <c r="S551" s="134">
        <f t="shared" si="49"/>
        <v>-363309.571</v>
      </c>
    </row>
    <row r="552" spans="1:19" ht="22.5" x14ac:dyDescent="0.25">
      <c r="A552" s="18">
        <v>551</v>
      </c>
      <c r="B552" s="31">
        <v>895004</v>
      </c>
      <c r="C552" s="32" t="s">
        <v>855</v>
      </c>
      <c r="D552" s="48" t="s">
        <v>8</v>
      </c>
      <c r="E552" s="8" t="s">
        <v>9</v>
      </c>
      <c r="F552" s="12">
        <v>195636</v>
      </c>
      <c r="G552" s="9">
        <v>236378.46972956159</v>
      </c>
      <c r="H552" s="9">
        <v>203252</v>
      </c>
      <c r="I552" s="9">
        <v>224725.980304</v>
      </c>
      <c r="J552" s="9">
        <v>222888</v>
      </c>
      <c r="K552" s="9">
        <v>234255.28799999997</v>
      </c>
      <c r="L552" s="125">
        <v>231786.57934452049</v>
      </c>
      <c r="M552" s="127">
        <v>252793.52000000002</v>
      </c>
      <c r="N552" s="127">
        <v>234255.288</v>
      </c>
      <c r="O552" s="127">
        <v>234255.288</v>
      </c>
      <c r="P552" s="26">
        <f t="shared" si="50"/>
        <v>233020.93367226026</v>
      </c>
      <c r="Q552" s="128">
        <v>6</v>
      </c>
      <c r="R552" s="26">
        <f>+O552</f>
        <v>234255.288</v>
      </c>
      <c r="S552" s="134">
        <f t="shared" si="49"/>
        <v>-2468.7086554795096</v>
      </c>
    </row>
    <row r="553" spans="1:19" ht="22.5" x14ac:dyDescent="0.25">
      <c r="A553" s="18">
        <v>552</v>
      </c>
      <c r="B553" s="31">
        <v>895005</v>
      </c>
      <c r="C553" s="32" t="s">
        <v>856</v>
      </c>
      <c r="D553" s="48" t="s">
        <v>8</v>
      </c>
      <c r="E553" s="8" t="s">
        <v>9</v>
      </c>
      <c r="F553" s="12">
        <v>195636</v>
      </c>
      <c r="G553" s="9">
        <v>236378.46972956159</v>
      </c>
      <c r="H553" s="9">
        <v>203252</v>
      </c>
      <c r="I553" s="9">
        <v>224725.980304</v>
      </c>
      <c r="J553" s="9">
        <v>213821</v>
      </c>
      <c r="K553" s="9">
        <v>224725.87099999998</v>
      </c>
      <c r="L553" s="125">
        <v>224725.87099999998</v>
      </c>
      <c r="M553" s="127">
        <v>252793.52000000002</v>
      </c>
      <c r="N553" s="127">
        <v>224725.87099999998</v>
      </c>
      <c r="O553" s="127">
        <v>224725.87099999998</v>
      </c>
      <c r="P553" s="26">
        <f t="shared" si="50"/>
        <v>224725.87099999998</v>
      </c>
      <c r="Q553" s="128">
        <v>4</v>
      </c>
      <c r="R553" s="26">
        <f>+P553</f>
        <v>224725.87099999998</v>
      </c>
      <c r="S553" s="15">
        <f t="shared" si="49"/>
        <v>0</v>
      </c>
    </row>
    <row r="554" spans="1:19" x14ac:dyDescent="0.25">
      <c r="A554" s="18">
        <v>553</v>
      </c>
      <c r="B554" s="31">
        <v>895101</v>
      </c>
      <c r="C554" s="32" t="s">
        <v>857</v>
      </c>
      <c r="D554" s="48" t="s">
        <v>8</v>
      </c>
      <c r="E554" s="8" t="s">
        <v>9</v>
      </c>
      <c r="F554" s="12">
        <v>21505</v>
      </c>
      <c r="G554" s="9">
        <v>25983.556152927998</v>
      </c>
      <c r="H554" s="9">
        <v>22342</v>
      </c>
      <c r="I554" s="9">
        <v>24702.476983999997</v>
      </c>
      <c r="J554" s="9">
        <v>24501</v>
      </c>
      <c r="K554" s="9">
        <v>25750.550999999999</v>
      </c>
      <c r="L554" s="125">
        <v>25478.861378975998</v>
      </c>
      <c r="M554" s="127">
        <v>27788.130000000005</v>
      </c>
      <c r="N554" s="127">
        <v>25750.550999999999</v>
      </c>
      <c r="O554" s="127">
        <v>25750.550999999999</v>
      </c>
      <c r="P554" s="26">
        <f t="shared" si="50"/>
        <v>25614.706189487999</v>
      </c>
      <c r="Q554" s="128">
        <v>6</v>
      </c>
      <c r="R554" s="26">
        <f t="shared" ref="R554:R559" si="52">+O554</f>
        <v>25750.550999999999</v>
      </c>
      <c r="S554" s="134">
        <f t="shared" si="49"/>
        <v>-271.6896210240011</v>
      </c>
    </row>
    <row r="555" spans="1:19" ht="22.5" x14ac:dyDescent="0.25">
      <c r="A555" s="18">
        <v>554</v>
      </c>
      <c r="B555" s="31">
        <v>901002</v>
      </c>
      <c r="C555" s="32" t="s">
        <v>858</v>
      </c>
      <c r="D555" s="48" t="s">
        <v>8</v>
      </c>
      <c r="E555" s="8" t="s">
        <v>9</v>
      </c>
      <c r="F555" s="12">
        <v>46687</v>
      </c>
      <c r="G555" s="9">
        <v>56409.871476947199</v>
      </c>
      <c r="H555" s="9">
        <v>45500</v>
      </c>
      <c r="I555" s="9">
        <v>50307.165999999997</v>
      </c>
      <c r="J555" s="9">
        <v>57385</v>
      </c>
      <c r="K555" s="9">
        <v>60311.634999999995</v>
      </c>
      <c r="L555" s="125">
        <v>55676.224158982397</v>
      </c>
      <c r="M555" s="127">
        <v>53400</v>
      </c>
      <c r="N555" s="127">
        <v>60311.635000000002</v>
      </c>
      <c r="O555" s="127">
        <v>53400</v>
      </c>
      <c r="P555" s="26">
        <f t="shared" si="50"/>
        <v>54538.112079491199</v>
      </c>
      <c r="Q555" s="128">
        <v>7</v>
      </c>
      <c r="R555" s="26">
        <f t="shared" si="52"/>
        <v>53400</v>
      </c>
      <c r="S555" s="15">
        <f t="shared" si="49"/>
        <v>2276.2241589823971</v>
      </c>
    </row>
    <row r="556" spans="1:19" x14ac:dyDescent="0.25">
      <c r="A556" s="18">
        <v>555</v>
      </c>
      <c r="B556" s="31">
        <v>901004</v>
      </c>
      <c r="C556" s="32" t="s">
        <v>69</v>
      </c>
      <c r="D556" s="48" t="s">
        <v>8</v>
      </c>
      <c r="E556" s="8" t="s">
        <v>9</v>
      </c>
      <c r="F556" s="12">
        <v>227010</v>
      </c>
      <c r="G556" s="9">
        <v>274286.309336256</v>
      </c>
      <c r="H556" s="9">
        <v>221100</v>
      </c>
      <c r="I556" s="9">
        <v>244459.65719999999</v>
      </c>
      <c r="J556" s="9">
        <v>30687</v>
      </c>
      <c r="K556" s="9">
        <v>32252.036999999997</v>
      </c>
      <c r="L556" s="125">
        <v>32252.036999999997</v>
      </c>
      <c r="M556" s="127">
        <v>258000</v>
      </c>
      <c r="N556" s="127">
        <v>32252.037</v>
      </c>
      <c r="O556" s="127">
        <v>258000</v>
      </c>
      <c r="P556" s="26">
        <f t="shared" si="50"/>
        <v>145126.01850000001</v>
      </c>
      <c r="Q556" s="128">
        <v>6</v>
      </c>
      <c r="R556" s="26">
        <f t="shared" si="52"/>
        <v>258000</v>
      </c>
      <c r="S556" s="134">
        <f t="shared" si="49"/>
        <v>-225747.96299999999</v>
      </c>
    </row>
    <row r="557" spans="1:19" x14ac:dyDescent="0.25">
      <c r="A557" s="18">
        <v>556</v>
      </c>
      <c r="B557" s="31">
        <v>901007</v>
      </c>
      <c r="C557" s="32" t="s">
        <v>70</v>
      </c>
      <c r="D557" s="48" t="s">
        <v>8</v>
      </c>
      <c r="E557" s="8" t="s">
        <v>9</v>
      </c>
      <c r="F557" s="12">
        <v>490015</v>
      </c>
      <c r="G557" s="9">
        <v>592063.811591584</v>
      </c>
      <c r="H557" s="9">
        <v>477200</v>
      </c>
      <c r="I557" s="9">
        <v>527617.13439999998</v>
      </c>
      <c r="J557" s="9">
        <v>633406</v>
      </c>
      <c r="K557" s="9">
        <v>665709.70600000001</v>
      </c>
      <c r="L557" s="125">
        <v>595130.21733052807</v>
      </c>
      <c r="M557" s="127">
        <v>557000</v>
      </c>
      <c r="N557" s="127">
        <v>665709.70600000001</v>
      </c>
      <c r="O557" s="127">
        <v>557000</v>
      </c>
      <c r="P557" s="26">
        <f t="shared" si="50"/>
        <v>576065.10866526398</v>
      </c>
      <c r="Q557" s="128">
        <v>7</v>
      </c>
      <c r="R557" s="26">
        <f t="shared" si="52"/>
        <v>557000</v>
      </c>
      <c r="S557" s="15">
        <f t="shared" si="49"/>
        <v>38130.217330528074</v>
      </c>
    </row>
    <row r="558" spans="1:19" ht="22.5" x14ac:dyDescent="0.25">
      <c r="A558" s="18">
        <v>557</v>
      </c>
      <c r="B558" s="31">
        <v>901009</v>
      </c>
      <c r="C558" s="32" t="s">
        <v>859</v>
      </c>
      <c r="D558" s="48" t="s">
        <v>8</v>
      </c>
      <c r="E558" s="8" t="s">
        <v>9</v>
      </c>
      <c r="F558" s="12">
        <v>62902</v>
      </c>
      <c r="G558" s="9">
        <v>76001.750715251197</v>
      </c>
      <c r="H558" s="9">
        <v>61300</v>
      </c>
      <c r="I558" s="9">
        <v>67776.467600000004</v>
      </c>
      <c r="J558" s="9">
        <v>30687</v>
      </c>
      <c r="K558" s="9">
        <v>32252.036999999997</v>
      </c>
      <c r="L558" s="125">
        <v>32252.036999999997</v>
      </c>
      <c r="M558" s="127">
        <v>215000</v>
      </c>
      <c r="N558" s="127">
        <v>32252.037</v>
      </c>
      <c r="O558" s="127">
        <v>215000</v>
      </c>
      <c r="P558" s="26">
        <f t="shared" si="50"/>
        <v>123626.01850000001</v>
      </c>
      <c r="Q558" s="128">
        <v>6</v>
      </c>
      <c r="R558" s="26">
        <f t="shared" si="52"/>
        <v>215000</v>
      </c>
      <c r="S558" s="134">
        <f t="shared" si="49"/>
        <v>-182747.96299999999</v>
      </c>
    </row>
    <row r="559" spans="1:19" ht="22.5" x14ac:dyDescent="0.25">
      <c r="A559" s="18">
        <v>558</v>
      </c>
      <c r="B559" s="31">
        <v>901101</v>
      </c>
      <c r="C559" s="32" t="s">
        <v>860</v>
      </c>
      <c r="D559" s="48" t="s">
        <v>8</v>
      </c>
      <c r="E559" s="8" t="s">
        <v>9</v>
      </c>
      <c r="F559" s="12">
        <v>9203</v>
      </c>
      <c r="G559" s="9">
        <v>11119.584621036798</v>
      </c>
      <c r="H559" s="9">
        <v>9561</v>
      </c>
      <c r="I559" s="9">
        <v>10571.138772</v>
      </c>
      <c r="J559" s="9">
        <v>10485</v>
      </c>
      <c r="K559" s="9">
        <v>11019.734999999999</v>
      </c>
      <c r="L559" s="125">
        <v>10903.486131012265</v>
      </c>
      <c r="M559" s="127">
        <v>11891.730000000001</v>
      </c>
      <c r="N559" s="127">
        <v>11019.735000000001</v>
      </c>
      <c r="O559" s="127">
        <v>11019.735000000001</v>
      </c>
      <c r="P559" s="26">
        <f t="shared" si="50"/>
        <v>10961.610565506133</v>
      </c>
      <c r="Q559" s="128">
        <v>6</v>
      </c>
      <c r="R559" s="26">
        <f t="shared" si="52"/>
        <v>11019.735000000001</v>
      </c>
      <c r="S559" s="134">
        <f t="shared" si="49"/>
        <v>-116.24886898773548</v>
      </c>
    </row>
    <row r="560" spans="1:19" ht="22.5" x14ac:dyDescent="0.25">
      <c r="A560" s="18">
        <v>559</v>
      </c>
      <c r="B560" s="31">
        <v>901107</v>
      </c>
      <c r="C560" s="32" t="s">
        <v>861</v>
      </c>
      <c r="D560" s="48" t="s">
        <v>8</v>
      </c>
      <c r="E560" s="8" t="s">
        <v>9</v>
      </c>
      <c r="F560" s="12">
        <v>6668</v>
      </c>
      <c r="G560" s="9">
        <v>8056.6543793408</v>
      </c>
      <c r="H560" s="9">
        <v>6500</v>
      </c>
      <c r="I560" s="9">
        <v>7186.7379999999994</v>
      </c>
      <c r="J560" s="9">
        <v>5573</v>
      </c>
      <c r="K560" s="9">
        <v>5857.223</v>
      </c>
      <c r="L560" s="125">
        <v>5857.223</v>
      </c>
      <c r="M560" s="127">
        <v>7600</v>
      </c>
      <c r="N560" s="127">
        <v>5857.223</v>
      </c>
      <c r="O560" s="127">
        <v>5857.223</v>
      </c>
      <c r="P560" s="26">
        <f t="shared" si="50"/>
        <v>5857.223</v>
      </c>
      <c r="Q560" s="128">
        <v>4</v>
      </c>
      <c r="R560" s="26">
        <f>+P560</f>
        <v>5857.223</v>
      </c>
      <c r="S560" s="15">
        <f t="shared" si="49"/>
        <v>0</v>
      </c>
    </row>
    <row r="561" spans="1:19" x14ac:dyDescent="0.25">
      <c r="A561" s="18">
        <v>560</v>
      </c>
      <c r="B561" s="31">
        <v>901109</v>
      </c>
      <c r="C561" s="32" t="s">
        <v>862</v>
      </c>
      <c r="D561" s="48" t="s">
        <v>8</v>
      </c>
      <c r="E561" s="8" t="s">
        <v>9</v>
      </c>
      <c r="F561" s="12">
        <v>18043</v>
      </c>
      <c r="G561" s="9">
        <v>21800.572130540801</v>
      </c>
      <c r="H561" s="9">
        <v>18746</v>
      </c>
      <c r="I561" s="9">
        <v>20726.552392000001</v>
      </c>
      <c r="J561" s="9">
        <v>20557</v>
      </c>
      <c r="K561" s="9">
        <v>21605.406999999999</v>
      </c>
      <c r="L561" s="125">
        <v>21377.510507513602</v>
      </c>
      <c r="M561" s="127">
        <v>23314.720000000001</v>
      </c>
      <c r="N561" s="127">
        <v>21605.406999999999</v>
      </c>
      <c r="O561" s="127">
        <v>21605.406999999999</v>
      </c>
      <c r="P561" s="26">
        <f t="shared" si="50"/>
        <v>21491.4587537568</v>
      </c>
      <c r="Q561" s="128">
        <v>6</v>
      </c>
      <c r="R561" s="26">
        <f>+O561</f>
        <v>21605.406999999999</v>
      </c>
      <c r="S561" s="134">
        <f t="shared" si="49"/>
        <v>-227.89649248639762</v>
      </c>
    </row>
    <row r="562" spans="1:19" x14ac:dyDescent="0.25">
      <c r="A562" s="18">
        <v>561</v>
      </c>
      <c r="B562" s="31">
        <v>901203</v>
      </c>
      <c r="C562" s="32" t="s">
        <v>71</v>
      </c>
      <c r="D562" s="48" t="s">
        <v>8</v>
      </c>
      <c r="E562" s="8" t="s">
        <v>9</v>
      </c>
      <c r="F562" s="12">
        <v>189118</v>
      </c>
      <c r="G562" s="9">
        <v>228503.05382606082</v>
      </c>
      <c r="H562" s="9">
        <v>184200</v>
      </c>
      <c r="I562" s="9">
        <v>203661.09839999999</v>
      </c>
      <c r="J562" s="9">
        <v>193778</v>
      </c>
      <c r="K562" s="9">
        <v>203660.67799999999</v>
      </c>
      <c r="L562" s="125">
        <v>203660.67799999999</v>
      </c>
      <c r="M562" s="127">
        <v>215000</v>
      </c>
      <c r="N562" s="127">
        <v>203660.67800000001</v>
      </c>
      <c r="O562" s="127">
        <v>203660.67800000001</v>
      </c>
      <c r="P562" s="26">
        <f t="shared" si="50"/>
        <v>203660.67800000001</v>
      </c>
      <c r="Q562" s="128">
        <v>4</v>
      </c>
      <c r="R562" s="26">
        <f>+P562</f>
        <v>203660.67800000001</v>
      </c>
      <c r="S562" s="15">
        <f t="shared" si="49"/>
        <v>0</v>
      </c>
    </row>
    <row r="563" spans="1:19" x14ac:dyDescent="0.25">
      <c r="A563" s="18">
        <v>562</v>
      </c>
      <c r="B563" s="31">
        <v>901206</v>
      </c>
      <c r="C563" s="32" t="s">
        <v>863</v>
      </c>
      <c r="D563" s="48" t="s">
        <v>8</v>
      </c>
      <c r="E563" s="8" t="s">
        <v>9</v>
      </c>
      <c r="F563" s="12">
        <v>65054</v>
      </c>
      <c r="G563" s="9">
        <v>78601.918715302381</v>
      </c>
      <c r="H563" s="9">
        <v>63400</v>
      </c>
      <c r="I563" s="9">
        <v>70098.336800000005</v>
      </c>
      <c r="J563" s="9">
        <v>11893</v>
      </c>
      <c r="K563" s="9">
        <v>12499.543</v>
      </c>
      <c r="L563" s="125">
        <v>12499.543</v>
      </c>
      <c r="M563" s="127">
        <v>74000</v>
      </c>
      <c r="N563" s="127">
        <v>12499.543</v>
      </c>
      <c r="O563" s="127">
        <v>12499.543</v>
      </c>
      <c r="P563" s="26">
        <f t="shared" si="50"/>
        <v>12499.543</v>
      </c>
      <c r="Q563" s="128">
        <v>4</v>
      </c>
      <c r="R563" s="26">
        <f>+P563</f>
        <v>12499.543</v>
      </c>
      <c r="S563" s="15">
        <f t="shared" si="49"/>
        <v>0</v>
      </c>
    </row>
    <row r="564" spans="1:19" x14ac:dyDescent="0.25">
      <c r="A564" s="18">
        <v>563</v>
      </c>
      <c r="B564" s="31">
        <v>901207</v>
      </c>
      <c r="C564" s="32" t="s">
        <v>864</v>
      </c>
      <c r="D564" s="48" t="s">
        <v>8</v>
      </c>
      <c r="E564" s="8" t="s">
        <v>9</v>
      </c>
      <c r="F564" s="12">
        <v>50000</v>
      </c>
      <c r="G564" s="9">
        <v>60412.825280000005</v>
      </c>
      <c r="H564" s="9">
        <v>56000</v>
      </c>
      <c r="I564" s="9">
        <v>61916.511999999995</v>
      </c>
      <c r="J564" s="9" t="s">
        <v>9</v>
      </c>
      <c r="K564" s="9" t="s">
        <v>9</v>
      </c>
      <c r="L564" s="125">
        <v>61164.668640000004</v>
      </c>
      <c r="M564" s="127">
        <v>65400</v>
      </c>
      <c r="N564" s="127" t="s">
        <v>1295</v>
      </c>
      <c r="O564" s="127">
        <v>65400</v>
      </c>
      <c r="P564" s="26">
        <f t="shared" si="50"/>
        <v>63282.334320000002</v>
      </c>
      <c r="Q564" s="128">
        <v>5</v>
      </c>
      <c r="R564" s="26">
        <f>+P564</f>
        <v>63282.334320000002</v>
      </c>
      <c r="S564" s="134">
        <f t="shared" si="49"/>
        <v>-4235.3313599999965</v>
      </c>
    </row>
    <row r="565" spans="1:19" x14ac:dyDescent="0.25">
      <c r="A565" s="18">
        <v>564</v>
      </c>
      <c r="B565" s="31">
        <v>901208</v>
      </c>
      <c r="C565" s="32" t="s">
        <v>865</v>
      </c>
      <c r="D565" s="48" t="s">
        <v>8</v>
      </c>
      <c r="E565" s="8" t="s">
        <v>9</v>
      </c>
      <c r="F565" s="12">
        <v>76015</v>
      </c>
      <c r="G565" s="9">
        <v>91845.618273183994</v>
      </c>
      <c r="H565" s="9">
        <v>74000</v>
      </c>
      <c r="I565" s="9">
        <v>81818.247999999992</v>
      </c>
      <c r="J565" s="9">
        <v>89951</v>
      </c>
      <c r="K565" s="9">
        <v>94538.500999999989</v>
      </c>
      <c r="L565" s="125">
        <v>89400.789091061335</v>
      </c>
      <c r="M565" s="127">
        <v>86000</v>
      </c>
      <c r="N565" s="127">
        <v>94538.501000000004</v>
      </c>
      <c r="O565" s="127">
        <v>86000</v>
      </c>
      <c r="P565" s="26">
        <f t="shared" si="50"/>
        <v>87700.394545530668</v>
      </c>
      <c r="Q565" s="128">
        <v>7</v>
      </c>
      <c r="R565" s="26">
        <f>+O565</f>
        <v>86000</v>
      </c>
      <c r="S565" s="15">
        <f t="shared" si="49"/>
        <v>3400.7890910613351</v>
      </c>
    </row>
    <row r="566" spans="1:19" ht="33.75" x14ac:dyDescent="0.25">
      <c r="A566" s="18">
        <v>565</v>
      </c>
      <c r="B566" s="31">
        <v>901209</v>
      </c>
      <c r="C566" s="32" t="s">
        <v>866</v>
      </c>
      <c r="D566" s="48" t="s">
        <v>8</v>
      </c>
      <c r="E566" s="8" t="s">
        <v>9</v>
      </c>
      <c r="F566" s="12">
        <v>64148</v>
      </c>
      <c r="G566" s="9">
        <v>77507.238321228797</v>
      </c>
      <c r="H566" s="9">
        <v>62500</v>
      </c>
      <c r="I566" s="9">
        <v>69103.25</v>
      </c>
      <c r="J566" s="9">
        <v>23263</v>
      </c>
      <c r="K566" s="9">
        <v>24449.412999999997</v>
      </c>
      <c r="L566" s="125">
        <v>24449.412999999997</v>
      </c>
      <c r="M566" s="127">
        <v>73000</v>
      </c>
      <c r="N566" s="127">
        <v>24449.413</v>
      </c>
      <c r="O566" s="127">
        <v>24449.413</v>
      </c>
      <c r="P566" s="26">
        <f t="shared" si="50"/>
        <v>24449.413</v>
      </c>
      <c r="Q566" s="128">
        <v>4</v>
      </c>
      <c r="R566" s="26">
        <f>+P566</f>
        <v>24449.413</v>
      </c>
      <c r="S566" s="15">
        <f t="shared" si="49"/>
        <v>0</v>
      </c>
    </row>
    <row r="567" spans="1:19" x14ac:dyDescent="0.25">
      <c r="A567" s="18">
        <v>566</v>
      </c>
      <c r="B567" s="31">
        <v>901212</v>
      </c>
      <c r="C567" s="32" t="s">
        <v>72</v>
      </c>
      <c r="D567" s="48" t="s">
        <v>8</v>
      </c>
      <c r="E567" s="8" t="s">
        <v>9</v>
      </c>
      <c r="F567" s="12">
        <v>70185</v>
      </c>
      <c r="G567" s="9">
        <v>84801.482845536011</v>
      </c>
      <c r="H567" s="9">
        <v>72918</v>
      </c>
      <c r="I567" s="9">
        <v>80621.932535999993</v>
      </c>
      <c r="J567" s="9">
        <v>89382</v>
      </c>
      <c r="K567" s="9">
        <v>93940.481999999989</v>
      </c>
      <c r="L567" s="125">
        <v>86454.632460512003</v>
      </c>
      <c r="M567" s="127">
        <v>127000</v>
      </c>
      <c r="N567" s="127">
        <v>93940.482000000004</v>
      </c>
      <c r="O567" s="127">
        <v>93940.482000000004</v>
      </c>
      <c r="P567" s="26">
        <f t="shared" si="50"/>
        <v>90197.557230256003</v>
      </c>
      <c r="Q567" s="128">
        <v>6</v>
      </c>
      <c r="R567" s="26">
        <f>+O567</f>
        <v>93940.482000000004</v>
      </c>
      <c r="S567" s="134">
        <f t="shared" si="49"/>
        <v>-7485.849539488001</v>
      </c>
    </row>
    <row r="568" spans="1:19" x14ac:dyDescent="0.25">
      <c r="A568" s="18">
        <v>567</v>
      </c>
      <c r="B568" s="31">
        <v>901213</v>
      </c>
      <c r="C568" s="32" t="s">
        <v>73</v>
      </c>
      <c r="D568" s="48" t="s">
        <v>8</v>
      </c>
      <c r="E568" s="8" t="s">
        <v>9</v>
      </c>
      <c r="F568" s="12">
        <v>62445</v>
      </c>
      <c r="G568" s="9">
        <v>75449.57749219198</v>
      </c>
      <c r="H568" s="9">
        <v>60800</v>
      </c>
      <c r="I568" s="9">
        <v>67223.641600000003</v>
      </c>
      <c r="J568" s="9">
        <v>21253</v>
      </c>
      <c r="K568" s="9">
        <v>22336.902999999998</v>
      </c>
      <c r="L568" s="125">
        <v>22336.902999999998</v>
      </c>
      <c r="M568" s="127">
        <v>71000</v>
      </c>
      <c r="N568" s="127">
        <v>22336.902999999998</v>
      </c>
      <c r="O568" s="127">
        <v>22336.902999999998</v>
      </c>
      <c r="P568" s="26">
        <f t="shared" si="50"/>
        <v>22336.902999999998</v>
      </c>
      <c r="Q568" s="128">
        <v>4</v>
      </c>
      <c r="R568" s="26">
        <f t="shared" ref="R568:R573" si="53">+P568</f>
        <v>22336.902999999998</v>
      </c>
      <c r="S568" s="15">
        <f t="shared" si="49"/>
        <v>0</v>
      </c>
    </row>
    <row r="569" spans="1:19" ht="22.5" x14ac:dyDescent="0.25">
      <c r="A569" s="18">
        <v>568</v>
      </c>
      <c r="B569" s="31">
        <v>901215</v>
      </c>
      <c r="C569" s="32" t="s">
        <v>867</v>
      </c>
      <c r="D569" s="48" t="s">
        <v>8</v>
      </c>
      <c r="E569" s="8" t="s">
        <v>9</v>
      </c>
      <c r="F569" s="12">
        <v>42135</v>
      </c>
      <c r="G569" s="9">
        <v>50909.887863455995</v>
      </c>
      <c r="H569" s="9">
        <v>47000</v>
      </c>
      <c r="I569" s="9">
        <v>51965.644</v>
      </c>
      <c r="J569" s="9" t="s">
        <v>9</v>
      </c>
      <c r="K569" s="9" t="s">
        <v>9</v>
      </c>
      <c r="L569" s="125">
        <v>51437.765931727998</v>
      </c>
      <c r="M569" s="127">
        <v>54500</v>
      </c>
      <c r="N569" s="127" t="s">
        <v>1295</v>
      </c>
      <c r="O569" s="127">
        <v>54500</v>
      </c>
      <c r="P569" s="26">
        <f t="shared" si="50"/>
        <v>52968.882965864002</v>
      </c>
      <c r="Q569" s="128">
        <v>5</v>
      </c>
      <c r="R569" s="26">
        <f t="shared" si="53"/>
        <v>52968.882965864002</v>
      </c>
      <c r="S569" s="134">
        <f t="shared" si="49"/>
        <v>-3062.2340682720023</v>
      </c>
    </row>
    <row r="570" spans="1:19" ht="22.5" x14ac:dyDescent="0.25">
      <c r="A570" s="18">
        <v>569</v>
      </c>
      <c r="B570" s="31">
        <v>901216</v>
      </c>
      <c r="C570" s="32" t="s">
        <v>868</v>
      </c>
      <c r="D570" s="48" t="s">
        <v>8</v>
      </c>
      <c r="E570" s="8" t="s">
        <v>9</v>
      </c>
      <c r="F570" s="12">
        <v>105225</v>
      </c>
      <c r="G570" s="9">
        <v>127138.79080176</v>
      </c>
      <c r="H570" s="9">
        <v>102500</v>
      </c>
      <c r="I570" s="9">
        <v>113329.32999999999</v>
      </c>
      <c r="J570" s="9" t="s">
        <v>9</v>
      </c>
      <c r="K570" s="9" t="s">
        <v>9</v>
      </c>
      <c r="L570" s="125">
        <v>113329.32999999999</v>
      </c>
      <c r="M570" s="127">
        <v>120000</v>
      </c>
      <c r="N570" s="127" t="s">
        <v>1295</v>
      </c>
      <c r="O570" s="127">
        <v>120000</v>
      </c>
      <c r="P570" s="26">
        <f t="shared" si="50"/>
        <v>116664.66499999999</v>
      </c>
      <c r="Q570" s="128">
        <v>5</v>
      </c>
      <c r="R570" s="26">
        <f t="shared" si="53"/>
        <v>116664.66499999999</v>
      </c>
      <c r="S570" s="134">
        <f t="shared" si="49"/>
        <v>-6670.6700000000128</v>
      </c>
    </row>
    <row r="571" spans="1:19" ht="22.5" x14ac:dyDescent="0.25">
      <c r="A571" s="18">
        <v>570</v>
      </c>
      <c r="B571" s="31">
        <v>901217</v>
      </c>
      <c r="C571" s="32" t="s">
        <v>869</v>
      </c>
      <c r="D571" s="48" t="s">
        <v>8</v>
      </c>
      <c r="E571" s="8" t="s">
        <v>9</v>
      </c>
      <c r="F571" s="12">
        <v>70049</v>
      </c>
      <c r="G571" s="9">
        <v>84637.159960774399</v>
      </c>
      <c r="H571" s="9">
        <v>68200</v>
      </c>
      <c r="I571" s="9">
        <v>75405.466400000005</v>
      </c>
      <c r="J571" s="9">
        <v>26395</v>
      </c>
      <c r="K571" s="9">
        <v>27741.144999999997</v>
      </c>
      <c r="L571" s="125">
        <v>27741.144999999997</v>
      </c>
      <c r="M571" s="127">
        <v>79600</v>
      </c>
      <c r="N571" s="127">
        <v>27741.145</v>
      </c>
      <c r="O571" s="127">
        <v>27741.145</v>
      </c>
      <c r="P571" s="26">
        <f t="shared" si="50"/>
        <v>27741.144999999997</v>
      </c>
      <c r="Q571" s="128">
        <v>4</v>
      </c>
      <c r="R571" s="26">
        <f t="shared" si="53"/>
        <v>27741.144999999997</v>
      </c>
      <c r="S571" s="15">
        <f t="shared" si="49"/>
        <v>0</v>
      </c>
    </row>
    <row r="572" spans="1:19" ht="22.5" x14ac:dyDescent="0.25">
      <c r="A572" s="18">
        <v>571</v>
      </c>
      <c r="B572" s="31">
        <v>901218</v>
      </c>
      <c r="C572" s="32" t="s">
        <v>870</v>
      </c>
      <c r="D572" s="48" t="s">
        <v>8</v>
      </c>
      <c r="E572" s="8" t="s">
        <v>9</v>
      </c>
      <c r="F572" s="12">
        <v>100740</v>
      </c>
      <c r="G572" s="9">
        <v>121719.760374144</v>
      </c>
      <c r="H572" s="9">
        <v>98100</v>
      </c>
      <c r="I572" s="9">
        <v>108464.46120000001</v>
      </c>
      <c r="J572" s="9" t="s">
        <v>9</v>
      </c>
      <c r="K572" s="9" t="s">
        <v>9</v>
      </c>
      <c r="L572" s="125">
        <v>108464.46120000001</v>
      </c>
      <c r="M572" s="127">
        <v>114000</v>
      </c>
      <c r="N572" s="127" t="s">
        <v>1295</v>
      </c>
      <c r="O572" s="127">
        <v>114000</v>
      </c>
      <c r="P572" s="26">
        <f t="shared" si="50"/>
        <v>111232.23060000001</v>
      </c>
      <c r="Q572" s="128">
        <v>5</v>
      </c>
      <c r="R572" s="26">
        <f t="shared" si="53"/>
        <v>111232.23060000001</v>
      </c>
      <c r="S572" s="134">
        <f t="shared" si="49"/>
        <v>-5535.5387999999948</v>
      </c>
    </row>
    <row r="573" spans="1:19" x14ac:dyDescent="0.25">
      <c r="A573" s="18">
        <v>572</v>
      </c>
      <c r="B573" s="31">
        <v>901221</v>
      </c>
      <c r="C573" s="32" t="s">
        <v>74</v>
      </c>
      <c r="D573" s="48" t="s">
        <v>8</v>
      </c>
      <c r="E573" s="8" t="s">
        <v>9</v>
      </c>
      <c r="F573" s="12">
        <v>66317</v>
      </c>
      <c r="G573" s="9">
        <v>80127.946681875212</v>
      </c>
      <c r="H573" s="9">
        <v>64600</v>
      </c>
      <c r="I573" s="9">
        <v>71425.119199999986</v>
      </c>
      <c r="J573" s="9">
        <v>56848</v>
      </c>
      <c r="K573" s="9">
        <v>59747.248</v>
      </c>
      <c r="L573" s="125">
        <v>59747.248</v>
      </c>
      <c r="M573" s="127">
        <v>75000</v>
      </c>
      <c r="N573" s="127">
        <v>59747.248</v>
      </c>
      <c r="O573" s="127">
        <v>59747.248</v>
      </c>
      <c r="P573" s="26">
        <f t="shared" si="50"/>
        <v>59747.248</v>
      </c>
      <c r="Q573" s="128">
        <v>4</v>
      </c>
      <c r="R573" s="26">
        <f t="shared" si="53"/>
        <v>59747.248</v>
      </c>
      <c r="S573" s="15">
        <f t="shared" si="49"/>
        <v>0</v>
      </c>
    </row>
    <row r="574" spans="1:19" ht="22.5" x14ac:dyDescent="0.25">
      <c r="A574" s="18">
        <v>573</v>
      </c>
      <c r="B574" s="31">
        <v>901223</v>
      </c>
      <c r="C574" s="32" t="s">
        <v>75</v>
      </c>
      <c r="D574" s="48" t="s">
        <v>8</v>
      </c>
      <c r="E574" s="8" t="s">
        <v>9</v>
      </c>
      <c r="F574" s="12">
        <v>71897</v>
      </c>
      <c r="G574" s="9">
        <v>86870.017983123194</v>
      </c>
      <c r="H574" s="9">
        <v>74696</v>
      </c>
      <c r="I574" s="9">
        <v>82587.781792000009</v>
      </c>
      <c r="J574" s="9">
        <v>85244</v>
      </c>
      <c r="K574" s="9">
        <v>89591.443999999989</v>
      </c>
      <c r="L574" s="125">
        <v>86349.747925041054</v>
      </c>
      <c r="M574" s="127">
        <v>92902.23000000001</v>
      </c>
      <c r="N574" s="127">
        <v>89591.444000000003</v>
      </c>
      <c r="O574" s="127">
        <v>89591.444000000003</v>
      </c>
      <c r="P574" s="26">
        <f t="shared" si="50"/>
        <v>87970.595962520529</v>
      </c>
      <c r="Q574" s="128">
        <v>6</v>
      </c>
      <c r="R574" s="26">
        <f>+O574</f>
        <v>89591.444000000003</v>
      </c>
      <c r="S574" s="134">
        <f t="shared" si="49"/>
        <v>-3241.6960749589489</v>
      </c>
    </row>
    <row r="575" spans="1:19" x14ac:dyDescent="0.25">
      <c r="A575" s="18">
        <v>574</v>
      </c>
      <c r="B575" s="31">
        <v>901225</v>
      </c>
      <c r="C575" s="32" t="s">
        <v>76</v>
      </c>
      <c r="D575" s="48" t="s">
        <v>8</v>
      </c>
      <c r="E575" s="8" t="s">
        <v>9</v>
      </c>
      <c r="F575" s="12">
        <v>69419</v>
      </c>
      <c r="G575" s="9">
        <v>83875.958362246398</v>
      </c>
      <c r="H575" s="9">
        <v>67600</v>
      </c>
      <c r="I575" s="9">
        <v>74742.075199999992</v>
      </c>
      <c r="J575" s="9">
        <v>83215</v>
      </c>
      <c r="K575" s="9">
        <v>87458.964999999997</v>
      </c>
      <c r="L575" s="125">
        <v>82025.666187415467</v>
      </c>
      <c r="M575" s="127">
        <v>78500</v>
      </c>
      <c r="N575" s="127">
        <v>87458.964999999997</v>
      </c>
      <c r="O575" s="127">
        <v>78500</v>
      </c>
      <c r="P575" s="26">
        <f t="shared" si="50"/>
        <v>80262.833093707741</v>
      </c>
      <c r="Q575" s="128">
        <v>7</v>
      </c>
      <c r="R575" s="26">
        <f>+O575</f>
        <v>78500</v>
      </c>
      <c r="S575" s="15">
        <f t="shared" si="49"/>
        <v>3525.666187415467</v>
      </c>
    </row>
    <row r="576" spans="1:19" x14ac:dyDescent="0.25">
      <c r="A576" s="18">
        <v>575</v>
      </c>
      <c r="B576" s="31">
        <v>901229</v>
      </c>
      <c r="C576" s="32" t="s">
        <v>77</v>
      </c>
      <c r="D576" s="48" t="s">
        <v>8</v>
      </c>
      <c r="E576" s="8" t="s">
        <v>9</v>
      </c>
      <c r="F576" s="12">
        <v>50000</v>
      </c>
      <c r="G576" s="9">
        <v>60412.825280000005</v>
      </c>
      <c r="H576" s="9">
        <v>56000</v>
      </c>
      <c r="I576" s="9">
        <v>61916.511999999995</v>
      </c>
      <c r="J576" s="9">
        <v>117533</v>
      </c>
      <c r="K576" s="9">
        <v>123527.18299999999</v>
      </c>
      <c r="L576" s="125">
        <v>81952.173426666661</v>
      </c>
      <c r="M576" s="127">
        <v>65400</v>
      </c>
      <c r="N576" s="127">
        <v>123527.183</v>
      </c>
      <c r="O576" s="127">
        <v>65400</v>
      </c>
      <c r="P576" s="26">
        <f t="shared" si="50"/>
        <v>73676.086713333323</v>
      </c>
      <c r="Q576" s="128">
        <v>7</v>
      </c>
      <c r="R576" s="26">
        <f>+O576</f>
        <v>65400</v>
      </c>
      <c r="S576" s="15">
        <f t="shared" si="49"/>
        <v>16552.173426666661</v>
      </c>
    </row>
    <row r="577" spans="1:19" x14ac:dyDescent="0.25">
      <c r="A577" s="18">
        <v>576</v>
      </c>
      <c r="B577" s="31">
        <v>901230</v>
      </c>
      <c r="C577" s="32" t="s">
        <v>871</v>
      </c>
      <c r="D577" s="48" t="s">
        <v>8</v>
      </c>
      <c r="E577" s="8" t="s">
        <v>9</v>
      </c>
      <c r="F577" s="12">
        <v>66313</v>
      </c>
      <c r="G577" s="9">
        <v>80123.113655852794</v>
      </c>
      <c r="H577" s="9">
        <v>68895</v>
      </c>
      <c r="I577" s="9">
        <v>76173.894540000008</v>
      </c>
      <c r="J577" s="9">
        <v>124316</v>
      </c>
      <c r="K577" s="9">
        <v>130656.11599999999</v>
      </c>
      <c r="L577" s="125">
        <v>95651.041398617599</v>
      </c>
      <c r="M577" s="127">
        <v>113000</v>
      </c>
      <c r="N577" s="127">
        <v>130656.11599999999</v>
      </c>
      <c r="O577" s="127">
        <v>113000</v>
      </c>
      <c r="P577" s="26">
        <f t="shared" si="50"/>
        <v>104325.52069930881</v>
      </c>
      <c r="Q577" s="128">
        <v>6</v>
      </c>
      <c r="R577" s="26">
        <f>+O577</f>
        <v>113000</v>
      </c>
      <c r="S577" s="134">
        <f t="shared" si="49"/>
        <v>-17348.958601382401</v>
      </c>
    </row>
    <row r="578" spans="1:19" x14ac:dyDescent="0.25">
      <c r="A578" s="18">
        <v>577</v>
      </c>
      <c r="B578" s="31">
        <v>901232</v>
      </c>
      <c r="C578" s="32" t="s">
        <v>872</v>
      </c>
      <c r="D578" s="48" t="s">
        <v>8</v>
      </c>
      <c r="E578" s="8" t="s">
        <v>9</v>
      </c>
      <c r="F578" s="12">
        <v>29509</v>
      </c>
      <c r="G578" s="9">
        <v>35654.4412237504</v>
      </c>
      <c r="H578" s="9">
        <v>30658</v>
      </c>
      <c r="I578" s="9">
        <v>33897.079015999996</v>
      </c>
      <c r="J578" s="9">
        <v>88121</v>
      </c>
      <c r="K578" s="9">
        <v>92615.170999999988</v>
      </c>
      <c r="L578" s="125">
        <v>54055.563746583452</v>
      </c>
      <c r="M578" s="127">
        <v>38130.980000000003</v>
      </c>
      <c r="N578" s="127">
        <v>92615.171000000002</v>
      </c>
      <c r="O578" s="127">
        <v>38130.980000000003</v>
      </c>
      <c r="P578" s="26">
        <f t="shared" si="50"/>
        <v>46093.271873291727</v>
      </c>
      <c r="Q578" s="128">
        <v>7</v>
      </c>
      <c r="R578" s="26">
        <f>+O578</f>
        <v>38130.980000000003</v>
      </c>
      <c r="S578" s="15">
        <f t="shared" ref="S578:S641" si="54">+L578-O578</f>
        <v>15924.583746583448</v>
      </c>
    </row>
    <row r="579" spans="1:19" ht="22.5" x14ac:dyDescent="0.25">
      <c r="A579" s="18">
        <v>578</v>
      </c>
      <c r="B579" s="31">
        <v>901236</v>
      </c>
      <c r="C579" s="32" t="s">
        <v>873</v>
      </c>
      <c r="D579" s="48" t="s">
        <v>8</v>
      </c>
      <c r="E579" s="8" t="s">
        <v>9</v>
      </c>
      <c r="F579" s="12">
        <v>75746</v>
      </c>
      <c r="G579" s="9">
        <v>91520.597273177584</v>
      </c>
      <c r="H579" s="9">
        <v>73800</v>
      </c>
      <c r="I579" s="9">
        <v>81597.117599999998</v>
      </c>
      <c r="J579" s="9">
        <v>54052</v>
      </c>
      <c r="K579" s="9">
        <v>56808.651999999995</v>
      </c>
      <c r="L579" s="125">
        <v>56808.651999999995</v>
      </c>
      <c r="M579" s="127">
        <v>86000</v>
      </c>
      <c r="N579" s="127">
        <v>56808.652000000002</v>
      </c>
      <c r="O579" s="127">
        <v>56808.652000000002</v>
      </c>
      <c r="P579" s="26">
        <f t="shared" si="50"/>
        <v>56808.652000000002</v>
      </c>
      <c r="Q579" s="128">
        <v>4</v>
      </c>
      <c r="R579" s="26">
        <f>+P579</f>
        <v>56808.652000000002</v>
      </c>
      <c r="S579" s="15">
        <f t="shared" si="54"/>
        <v>0</v>
      </c>
    </row>
    <row r="580" spans="1:19" x14ac:dyDescent="0.25">
      <c r="A580" s="18">
        <v>579</v>
      </c>
      <c r="B580" s="31">
        <v>901304</v>
      </c>
      <c r="C580" s="32" t="s">
        <v>874</v>
      </c>
      <c r="D580" s="48" t="s">
        <v>8</v>
      </c>
      <c r="E580" s="8" t="s">
        <v>9</v>
      </c>
      <c r="F580" s="12">
        <v>10173</v>
      </c>
      <c r="G580" s="9">
        <v>12291.593431468798</v>
      </c>
      <c r="H580" s="9">
        <v>10569</v>
      </c>
      <c r="I580" s="9">
        <v>11685.635987999998</v>
      </c>
      <c r="J580" s="9">
        <v>11590</v>
      </c>
      <c r="K580" s="9">
        <v>12181.09</v>
      </c>
      <c r="L580" s="125">
        <v>12052.773139822932</v>
      </c>
      <c r="M580" s="127">
        <v>13145.100000000002</v>
      </c>
      <c r="N580" s="127">
        <v>12181.09</v>
      </c>
      <c r="O580" s="127">
        <v>12181.09</v>
      </c>
      <c r="P580" s="26">
        <f t="shared" si="50"/>
        <v>12116.931569911467</v>
      </c>
      <c r="Q580" s="128">
        <v>6</v>
      </c>
      <c r="R580" s="26">
        <f>+O580</f>
        <v>12181.09</v>
      </c>
      <c r="S580" s="134">
        <f t="shared" si="54"/>
        <v>-128.31686017706852</v>
      </c>
    </row>
    <row r="581" spans="1:19" x14ac:dyDescent="0.25">
      <c r="A581" s="18">
        <v>580</v>
      </c>
      <c r="B581" s="31">
        <v>901305</v>
      </c>
      <c r="C581" s="32" t="s">
        <v>78</v>
      </c>
      <c r="D581" s="48" t="s">
        <v>8</v>
      </c>
      <c r="E581" s="8" t="s">
        <v>9</v>
      </c>
      <c r="F581" s="12">
        <v>6668</v>
      </c>
      <c r="G581" s="9">
        <v>8056.6543793408</v>
      </c>
      <c r="H581" s="9">
        <v>6500</v>
      </c>
      <c r="I581" s="9">
        <v>7186.7379999999994</v>
      </c>
      <c r="J581" s="9">
        <v>5788</v>
      </c>
      <c r="K581" s="9">
        <v>6083.1879999999992</v>
      </c>
      <c r="L581" s="125">
        <v>6083.1879999999992</v>
      </c>
      <c r="M581" s="127">
        <v>7600</v>
      </c>
      <c r="N581" s="127">
        <v>6083.1880000000001</v>
      </c>
      <c r="O581" s="127">
        <v>6083.1880000000001</v>
      </c>
      <c r="P581" s="26">
        <f t="shared" si="50"/>
        <v>6083.1880000000001</v>
      </c>
      <c r="Q581" s="128">
        <v>4</v>
      </c>
      <c r="R581" s="26">
        <f>+P581</f>
        <v>6083.1880000000001</v>
      </c>
      <c r="S581" s="15">
        <f t="shared" si="54"/>
        <v>0</v>
      </c>
    </row>
    <row r="582" spans="1:19" x14ac:dyDescent="0.25">
      <c r="A582" s="18">
        <v>581</v>
      </c>
      <c r="B582" s="31">
        <v>901313</v>
      </c>
      <c r="C582" s="32" t="s">
        <v>875</v>
      </c>
      <c r="D582" s="48" t="s">
        <v>8</v>
      </c>
      <c r="E582" s="8" t="s">
        <v>9</v>
      </c>
      <c r="F582" s="12">
        <v>418557</v>
      </c>
      <c r="G582" s="9">
        <v>505724.2182144192</v>
      </c>
      <c r="H582" s="9">
        <v>434852</v>
      </c>
      <c r="I582" s="9">
        <v>480794.98350399995</v>
      </c>
      <c r="J582" s="9">
        <v>611131</v>
      </c>
      <c r="K582" s="9">
        <v>642298.68099999998</v>
      </c>
      <c r="L582" s="125">
        <v>542939.29423947306</v>
      </c>
      <c r="M582" s="127">
        <v>540844.44000000006</v>
      </c>
      <c r="N582" s="127">
        <v>642298.68099999998</v>
      </c>
      <c r="O582" s="127">
        <v>540844.44000000006</v>
      </c>
      <c r="P582" s="26">
        <f t="shared" si="50"/>
        <v>541891.8671197365</v>
      </c>
      <c r="Q582" s="128">
        <v>7</v>
      </c>
      <c r="R582" s="26">
        <f>+O582</f>
        <v>540844.44000000006</v>
      </c>
      <c r="S582" s="15">
        <f t="shared" si="54"/>
        <v>2094.854239473003</v>
      </c>
    </row>
    <row r="583" spans="1:19" x14ac:dyDescent="0.25">
      <c r="A583" s="18">
        <v>582</v>
      </c>
      <c r="B583" s="31">
        <v>901326</v>
      </c>
      <c r="C583" s="32" t="s">
        <v>876</v>
      </c>
      <c r="D583" s="48" t="s">
        <v>8</v>
      </c>
      <c r="E583" s="8" t="s">
        <v>9</v>
      </c>
      <c r="F583" s="12">
        <v>10173</v>
      </c>
      <c r="G583" s="9">
        <v>12291.593431468798</v>
      </c>
      <c r="H583" s="9">
        <v>10569</v>
      </c>
      <c r="I583" s="9">
        <v>11685.635987999998</v>
      </c>
      <c r="J583" s="9">
        <v>21944</v>
      </c>
      <c r="K583" s="9">
        <v>23063.144</v>
      </c>
      <c r="L583" s="125">
        <v>15680.124473156267</v>
      </c>
      <c r="M583" s="127">
        <v>13145.100000000002</v>
      </c>
      <c r="N583" s="127">
        <v>23063.144</v>
      </c>
      <c r="O583" s="127">
        <v>13145.100000000002</v>
      </c>
      <c r="P583" s="26">
        <f t="shared" si="50"/>
        <v>14412.612236578134</v>
      </c>
      <c r="Q583" s="128">
        <v>7</v>
      </c>
      <c r="R583" s="26">
        <f>+O583</f>
        <v>13145.100000000002</v>
      </c>
      <c r="S583" s="15">
        <f t="shared" si="54"/>
        <v>2535.0244731562652</v>
      </c>
    </row>
    <row r="584" spans="1:19" x14ac:dyDescent="0.25">
      <c r="A584" s="18">
        <v>583</v>
      </c>
      <c r="B584" s="31">
        <v>901502</v>
      </c>
      <c r="C584" s="32" t="s">
        <v>877</v>
      </c>
      <c r="D584" s="48" t="s">
        <v>8</v>
      </c>
      <c r="E584" s="8" t="s">
        <v>9</v>
      </c>
      <c r="F584" s="12">
        <v>191631</v>
      </c>
      <c r="G584" s="9">
        <v>231539.40242463359</v>
      </c>
      <c r="H584" s="9">
        <v>186600</v>
      </c>
      <c r="I584" s="9">
        <v>206314.66320000001</v>
      </c>
      <c r="J584" s="9">
        <v>194691</v>
      </c>
      <c r="K584" s="9">
        <v>204620.24099999998</v>
      </c>
      <c r="L584" s="125">
        <v>204620.24099999998</v>
      </c>
      <c r="M584" s="127">
        <v>218000</v>
      </c>
      <c r="N584" s="127">
        <v>204620.24100000001</v>
      </c>
      <c r="O584" s="127">
        <v>204620.24100000001</v>
      </c>
      <c r="P584" s="26">
        <f t="shared" si="50"/>
        <v>204620.24099999998</v>
      </c>
      <c r="Q584" s="128">
        <v>4</v>
      </c>
      <c r="R584" s="26">
        <f t="shared" ref="R584:R591" si="55">+P584</f>
        <v>204620.24099999998</v>
      </c>
      <c r="S584" s="15">
        <f t="shared" si="54"/>
        <v>0</v>
      </c>
    </row>
    <row r="585" spans="1:19" x14ac:dyDescent="0.25">
      <c r="A585" s="18">
        <v>584</v>
      </c>
      <c r="B585" s="31">
        <v>902001</v>
      </c>
      <c r="C585" s="32" t="s">
        <v>878</v>
      </c>
      <c r="D585" s="48" t="s">
        <v>8</v>
      </c>
      <c r="E585" s="8" t="s">
        <v>9</v>
      </c>
      <c r="F585" s="12">
        <v>278645</v>
      </c>
      <c r="G585" s="9">
        <v>336674.63400291203</v>
      </c>
      <c r="H585" s="9">
        <v>271600</v>
      </c>
      <c r="I585" s="9">
        <v>300295.08319999999</v>
      </c>
      <c r="J585" s="9" t="s">
        <v>9</v>
      </c>
      <c r="K585" s="9" t="s">
        <v>9</v>
      </c>
      <c r="L585" s="125">
        <v>300295.08319999999</v>
      </c>
      <c r="M585" s="127">
        <v>317000</v>
      </c>
      <c r="N585" s="127" t="s">
        <v>1295</v>
      </c>
      <c r="O585" s="127">
        <v>317000</v>
      </c>
      <c r="P585" s="26">
        <f t="shared" si="50"/>
        <v>308647.5416</v>
      </c>
      <c r="Q585" s="128">
        <v>5</v>
      </c>
      <c r="R585" s="26">
        <f t="shared" si="55"/>
        <v>308647.5416</v>
      </c>
      <c r="S585" s="134">
        <f t="shared" si="54"/>
        <v>-16704.916800000006</v>
      </c>
    </row>
    <row r="586" spans="1:19" ht="22.5" x14ac:dyDescent="0.25">
      <c r="A586" s="18">
        <v>585</v>
      </c>
      <c r="B586" s="31">
        <v>902006</v>
      </c>
      <c r="C586" s="32" t="s">
        <v>879</v>
      </c>
      <c r="D586" s="48" t="s">
        <v>8</v>
      </c>
      <c r="E586" s="8" t="s">
        <v>9</v>
      </c>
      <c r="F586" s="12">
        <v>70185</v>
      </c>
      <c r="G586" s="9">
        <v>84801.482845536011</v>
      </c>
      <c r="H586" s="9">
        <v>72918</v>
      </c>
      <c r="I586" s="9">
        <v>80621.932535999993</v>
      </c>
      <c r="J586" s="9">
        <v>38325</v>
      </c>
      <c r="K586" s="9">
        <v>40279.574999999997</v>
      </c>
      <c r="L586" s="125">
        <v>40279.574999999997</v>
      </c>
      <c r="M586" s="127">
        <v>90691.000000000015</v>
      </c>
      <c r="N586" s="127">
        <v>40279.574999999997</v>
      </c>
      <c r="O586" s="127">
        <v>40279.574999999997</v>
      </c>
      <c r="P586" s="26">
        <f t="shared" si="50"/>
        <v>40279.574999999997</v>
      </c>
      <c r="Q586" s="128">
        <v>4</v>
      </c>
      <c r="R586" s="26">
        <f t="shared" si="55"/>
        <v>40279.574999999997</v>
      </c>
      <c r="S586" s="15">
        <f t="shared" si="54"/>
        <v>0</v>
      </c>
    </row>
    <row r="587" spans="1:19" x14ac:dyDescent="0.25">
      <c r="A587" s="18">
        <v>586</v>
      </c>
      <c r="B587" s="31">
        <v>902007</v>
      </c>
      <c r="C587" s="32" t="s">
        <v>79</v>
      </c>
      <c r="D587" s="48" t="s">
        <v>8</v>
      </c>
      <c r="E587" s="8" t="s">
        <v>9</v>
      </c>
      <c r="F587" s="12">
        <v>70185</v>
      </c>
      <c r="G587" s="9">
        <v>84801.482845536011</v>
      </c>
      <c r="H587" s="9">
        <v>76900</v>
      </c>
      <c r="I587" s="9">
        <v>85024.638800000001</v>
      </c>
      <c r="J587" s="9">
        <v>73365</v>
      </c>
      <c r="K587" s="9">
        <v>77106.614999999991</v>
      </c>
      <c r="L587" s="125">
        <v>77106.614999999991</v>
      </c>
      <c r="M587" s="127">
        <v>89000</v>
      </c>
      <c r="N587" s="127">
        <v>77106.615000000005</v>
      </c>
      <c r="O587" s="127">
        <v>77106.615000000005</v>
      </c>
      <c r="P587" s="26">
        <f t="shared" si="50"/>
        <v>77106.614999999991</v>
      </c>
      <c r="Q587" s="128">
        <v>4</v>
      </c>
      <c r="R587" s="26">
        <f t="shared" si="55"/>
        <v>77106.614999999991</v>
      </c>
      <c r="S587" s="15">
        <f t="shared" si="54"/>
        <v>0</v>
      </c>
    </row>
    <row r="588" spans="1:19" x14ac:dyDescent="0.25">
      <c r="A588" s="18">
        <v>587</v>
      </c>
      <c r="B588" s="31">
        <v>902010</v>
      </c>
      <c r="C588" s="32" t="s">
        <v>880</v>
      </c>
      <c r="D588" s="48" t="s">
        <v>8</v>
      </c>
      <c r="E588" s="8" t="s">
        <v>9</v>
      </c>
      <c r="F588" s="12">
        <v>77292</v>
      </c>
      <c r="G588" s="9">
        <v>93388.561830835199</v>
      </c>
      <c r="H588" s="9">
        <v>75300</v>
      </c>
      <c r="I588" s="9">
        <v>83255.595600000001</v>
      </c>
      <c r="J588" s="9">
        <v>58840</v>
      </c>
      <c r="K588" s="9">
        <v>61840.84</v>
      </c>
      <c r="L588" s="125">
        <v>61840.84</v>
      </c>
      <c r="M588" s="127">
        <v>88000</v>
      </c>
      <c r="N588" s="127">
        <v>61840.84</v>
      </c>
      <c r="O588" s="127">
        <v>61840.84</v>
      </c>
      <c r="P588" s="26">
        <f t="shared" si="50"/>
        <v>61840.84</v>
      </c>
      <c r="Q588" s="128">
        <v>4</v>
      </c>
      <c r="R588" s="26">
        <f t="shared" si="55"/>
        <v>61840.84</v>
      </c>
      <c r="S588" s="15">
        <f t="shared" si="54"/>
        <v>0</v>
      </c>
    </row>
    <row r="589" spans="1:19" ht="22.5" x14ac:dyDescent="0.25">
      <c r="A589" s="18">
        <v>588</v>
      </c>
      <c r="B589" s="31">
        <v>902011</v>
      </c>
      <c r="C589" s="32" t="s">
        <v>881</v>
      </c>
      <c r="D589" s="48" t="s">
        <v>8</v>
      </c>
      <c r="E589" s="8" t="s">
        <v>9</v>
      </c>
      <c r="F589" s="12">
        <v>81675</v>
      </c>
      <c r="G589" s="9">
        <v>98684.350094879992</v>
      </c>
      <c r="H589" s="9">
        <v>79500</v>
      </c>
      <c r="I589" s="9">
        <v>87899.333999999988</v>
      </c>
      <c r="J589" s="9">
        <v>58840</v>
      </c>
      <c r="K589" s="9">
        <v>61840.84</v>
      </c>
      <c r="L589" s="125">
        <v>61840.84</v>
      </c>
      <c r="M589" s="127">
        <v>93000</v>
      </c>
      <c r="N589" s="127">
        <v>61840.84</v>
      </c>
      <c r="O589" s="127">
        <v>61840.84</v>
      </c>
      <c r="P589" s="26">
        <f t="shared" si="50"/>
        <v>61840.84</v>
      </c>
      <c r="Q589" s="128">
        <v>4</v>
      </c>
      <c r="R589" s="26">
        <f t="shared" si="55"/>
        <v>61840.84</v>
      </c>
      <c r="S589" s="15">
        <f t="shared" si="54"/>
        <v>0</v>
      </c>
    </row>
    <row r="590" spans="1:19" ht="22.5" x14ac:dyDescent="0.25">
      <c r="A590" s="18">
        <v>589</v>
      </c>
      <c r="B590" s="31">
        <v>902012</v>
      </c>
      <c r="C590" s="32" t="s">
        <v>882</v>
      </c>
      <c r="D590" s="48" t="s">
        <v>8</v>
      </c>
      <c r="E590" s="8" t="s">
        <v>9</v>
      </c>
      <c r="F590" s="12">
        <v>122768</v>
      </c>
      <c r="G590" s="9">
        <v>148335.23467950078</v>
      </c>
      <c r="H590" s="9">
        <v>119600</v>
      </c>
      <c r="I590" s="9">
        <v>132235.9792</v>
      </c>
      <c r="J590" s="9" t="s">
        <v>9</v>
      </c>
      <c r="K590" s="9" t="s">
        <v>9</v>
      </c>
      <c r="L590" s="125">
        <v>132235.9792</v>
      </c>
      <c r="M590" s="127">
        <v>140000</v>
      </c>
      <c r="N590" s="127" t="s">
        <v>1295</v>
      </c>
      <c r="O590" s="127">
        <v>140000</v>
      </c>
      <c r="P590" s="26">
        <f t="shared" si="50"/>
        <v>136117.9896</v>
      </c>
      <c r="Q590" s="128">
        <v>5</v>
      </c>
      <c r="R590" s="26">
        <f t="shared" si="55"/>
        <v>136117.9896</v>
      </c>
      <c r="S590" s="134">
        <f t="shared" si="54"/>
        <v>-7764.0207999999984</v>
      </c>
    </row>
    <row r="591" spans="1:19" x14ac:dyDescent="0.25">
      <c r="A591" s="18">
        <v>590</v>
      </c>
      <c r="B591" s="31">
        <v>902014</v>
      </c>
      <c r="C591" s="32" t="s">
        <v>883</v>
      </c>
      <c r="D591" s="48" t="s">
        <v>8</v>
      </c>
      <c r="E591" s="8" t="s">
        <v>9</v>
      </c>
      <c r="F591" s="12">
        <v>81932</v>
      </c>
      <c r="G591" s="9">
        <v>98994.872016819209</v>
      </c>
      <c r="H591" s="9">
        <v>79800</v>
      </c>
      <c r="I591" s="9">
        <v>88231.029599999994</v>
      </c>
      <c r="J591" s="9" t="s">
        <v>9</v>
      </c>
      <c r="K591" s="9" t="s">
        <v>9</v>
      </c>
      <c r="L591" s="125">
        <v>88231.029599999994</v>
      </c>
      <c r="M591" s="127">
        <v>93000</v>
      </c>
      <c r="N591" s="127" t="s">
        <v>1295</v>
      </c>
      <c r="O591" s="127">
        <v>93000</v>
      </c>
      <c r="P591" s="26">
        <f t="shared" si="50"/>
        <v>90615.514800000004</v>
      </c>
      <c r="Q591" s="128">
        <v>5</v>
      </c>
      <c r="R591" s="26">
        <f t="shared" si="55"/>
        <v>90615.514800000004</v>
      </c>
      <c r="S591" s="134">
        <f t="shared" si="54"/>
        <v>-4768.9704000000056</v>
      </c>
    </row>
    <row r="592" spans="1:19" x14ac:dyDescent="0.25">
      <c r="A592" s="18">
        <v>591</v>
      </c>
      <c r="B592" s="31">
        <v>902016</v>
      </c>
      <c r="C592" s="32" t="s">
        <v>884</v>
      </c>
      <c r="D592" s="48" t="s">
        <v>8</v>
      </c>
      <c r="E592" s="8" t="s">
        <v>9</v>
      </c>
      <c r="F592" s="12">
        <v>87839</v>
      </c>
      <c r="G592" s="9">
        <v>106132.04319539839</v>
      </c>
      <c r="H592" s="9">
        <v>85500</v>
      </c>
      <c r="I592" s="9">
        <v>94533.245999999999</v>
      </c>
      <c r="J592" s="9">
        <v>112754</v>
      </c>
      <c r="K592" s="9">
        <v>118504.454</v>
      </c>
      <c r="L592" s="125">
        <v>106389.91439846612</v>
      </c>
      <c r="M592" s="127">
        <v>99000</v>
      </c>
      <c r="N592" s="127">
        <v>118504.454</v>
      </c>
      <c r="O592" s="127">
        <v>99000</v>
      </c>
      <c r="P592" s="26">
        <f t="shared" si="50"/>
        <v>102694.95719923306</v>
      </c>
      <c r="Q592" s="128">
        <v>7</v>
      </c>
      <c r="R592" s="26">
        <f>+O592</f>
        <v>99000</v>
      </c>
      <c r="S592" s="15">
        <f t="shared" si="54"/>
        <v>7389.9143984661205</v>
      </c>
    </row>
    <row r="593" spans="1:19" ht="22.5" x14ac:dyDescent="0.25">
      <c r="A593" s="18">
        <v>592</v>
      </c>
      <c r="B593" s="31">
        <v>902017</v>
      </c>
      <c r="C593" s="32" t="s">
        <v>885</v>
      </c>
      <c r="D593" s="48" t="s">
        <v>8</v>
      </c>
      <c r="E593" s="8" t="s">
        <v>9</v>
      </c>
      <c r="F593" s="12">
        <v>124823</v>
      </c>
      <c r="G593" s="9">
        <v>150818.20179850882</v>
      </c>
      <c r="H593" s="9">
        <v>121600</v>
      </c>
      <c r="I593" s="9">
        <v>134447.28320000001</v>
      </c>
      <c r="J593" s="9" t="s">
        <v>9</v>
      </c>
      <c r="K593" s="9" t="s">
        <v>9</v>
      </c>
      <c r="L593" s="125">
        <v>134447.28320000001</v>
      </c>
      <c r="M593" s="127">
        <v>142000</v>
      </c>
      <c r="N593" s="127">
        <v>100583.853</v>
      </c>
      <c r="O593" s="127">
        <v>100583.853</v>
      </c>
      <c r="P593" s="26">
        <f t="shared" ref="P593:P656" si="56">+AVERAGE(L593,O593)</f>
        <v>117515.5681</v>
      </c>
      <c r="Q593" s="128">
        <v>7</v>
      </c>
      <c r="R593" s="26">
        <f>+O593</f>
        <v>100583.853</v>
      </c>
      <c r="S593" s="15">
        <f t="shared" si="54"/>
        <v>33863.430200000003</v>
      </c>
    </row>
    <row r="594" spans="1:19" x14ac:dyDescent="0.25">
      <c r="A594" s="18">
        <v>593</v>
      </c>
      <c r="B594" s="31">
        <v>902018</v>
      </c>
      <c r="C594" s="32" t="s">
        <v>80</v>
      </c>
      <c r="D594" s="48" t="s">
        <v>8</v>
      </c>
      <c r="E594" s="8" t="s">
        <v>9</v>
      </c>
      <c r="F594" s="12">
        <v>73970</v>
      </c>
      <c r="G594" s="9">
        <v>89374.733719231997</v>
      </c>
      <c r="H594" s="9">
        <v>72000</v>
      </c>
      <c r="I594" s="9">
        <v>79606.943999999989</v>
      </c>
      <c r="J594" s="9">
        <v>95703</v>
      </c>
      <c r="K594" s="9">
        <v>100583.85299999999</v>
      </c>
      <c r="L594" s="125">
        <v>89855.176906410663</v>
      </c>
      <c r="M594" s="127">
        <v>84000</v>
      </c>
      <c r="N594" s="127">
        <v>110711.289</v>
      </c>
      <c r="O594" s="127">
        <v>84000</v>
      </c>
      <c r="P594" s="26">
        <f t="shared" si="56"/>
        <v>86927.588453205331</v>
      </c>
      <c r="Q594" s="128">
        <v>7</v>
      </c>
      <c r="R594" s="26">
        <f>+O594</f>
        <v>84000</v>
      </c>
      <c r="S594" s="15">
        <f t="shared" si="54"/>
        <v>5855.1769064106629</v>
      </c>
    </row>
    <row r="595" spans="1:19" x14ac:dyDescent="0.25">
      <c r="A595" s="18">
        <v>594</v>
      </c>
      <c r="B595" s="31">
        <v>902019</v>
      </c>
      <c r="C595" s="32" t="s">
        <v>886</v>
      </c>
      <c r="D595" s="48" t="s">
        <v>8</v>
      </c>
      <c r="E595" s="8" t="s">
        <v>9</v>
      </c>
      <c r="F595" s="12">
        <v>106331</v>
      </c>
      <c r="G595" s="9">
        <v>128475.1224969536</v>
      </c>
      <c r="H595" s="9">
        <v>103600</v>
      </c>
      <c r="I595" s="9">
        <v>114545.5472</v>
      </c>
      <c r="J595" s="9">
        <v>105339</v>
      </c>
      <c r="K595" s="9">
        <v>110711.28899999999</v>
      </c>
      <c r="L595" s="125">
        <v>110711.28899999999</v>
      </c>
      <c r="M595" s="127">
        <v>121000</v>
      </c>
      <c r="N595" s="127" t="s">
        <v>1295</v>
      </c>
      <c r="O595" s="127">
        <v>121000</v>
      </c>
      <c r="P595" s="26">
        <f t="shared" si="56"/>
        <v>115855.64449999999</v>
      </c>
      <c r="Q595" s="128">
        <v>6</v>
      </c>
      <c r="R595" s="26">
        <f>+O595</f>
        <v>121000</v>
      </c>
      <c r="S595" s="134">
        <f t="shared" si="54"/>
        <v>-10288.71100000001</v>
      </c>
    </row>
    <row r="596" spans="1:19" x14ac:dyDescent="0.25">
      <c r="A596" s="18">
        <v>595</v>
      </c>
      <c r="B596" s="31">
        <v>902020</v>
      </c>
      <c r="C596" s="32" t="s">
        <v>887</v>
      </c>
      <c r="D596" s="48" t="s">
        <v>8</v>
      </c>
      <c r="E596" s="8" t="s">
        <v>9</v>
      </c>
      <c r="F596" s="12">
        <v>128271</v>
      </c>
      <c r="G596" s="9">
        <v>154984.2702298176</v>
      </c>
      <c r="H596" s="9">
        <v>124900</v>
      </c>
      <c r="I596" s="9">
        <v>138095.93480000002</v>
      </c>
      <c r="J596" s="9" t="s">
        <v>9</v>
      </c>
      <c r="K596" s="9" t="s">
        <v>9</v>
      </c>
      <c r="L596" s="125">
        <v>138095.93480000002</v>
      </c>
      <c r="M596" s="127">
        <v>146000</v>
      </c>
      <c r="N596" s="127" t="s">
        <v>1295</v>
      </c>
      <c r="O596" s="127">
        <v>146000</v>
      </c>
      <c r="P596" s="26">
        <f t="shared" si="56"/>
        <v>142047.96740000002</v>
      </c>
      <c r="Q596" s="128">
        <v>5</v>
      </c>
      <c r="R596" s="26">
        <f>+P596</f>
        <v>142047.96740000002</v>
      </c>
      <c r="S596" s="134">
        <f t="shared" si="54"/>
        <v>-7904.0651999999827</v>
      </c>
    </row>
    <row r="597" spans="1:19" ht="22.5" x14ac:dyDescent="0.25">
      <c r="A597" s="18">
        <v>596</v>
      </c>
      <c r="B597" s="31">
        <v>902023</v>
      </c>
      <c r="C597" s="32" t="s">
        <v>888</v>
      </c>
      <c r="D597" s="48" t="s">
        <v>8</v>
      </c>
      <c r="E597" s="8" t="s">
        <v>9</v>
      </c>
      <c r="F597" s="12">
        <v>191245</v>
      </c>
      <c r="G597" s="9">
        <v>231073.01541347199</v>
      </c>
      <c r="H597" s="9">
        <v>186300</v>
      </c>
      <c r="I597" s="9">
        <v>205982.9676</v>
      </c>
      <c r="J597" s="9" t="s">
        <v>9</v>
      </c>
      <c r="K597" s="9" t="s">
        <v>9</v>
      </c>
      <c r="L597" s="125">
        <v>205982.9676</v>
      </c>
      <c r="M597" s="127">
        <v>217000</v>
      </c>
      <c r="N597" s="127" t="s">
        <v>1295</v>
      </c>
      <c r="O597" s="127">
        <v>217000</v>
      </c>
      <c r="P597" s="26">
        <f t="shared" si="56"/>
        <v>211491.48379999999</v>
      </c>
      <c r="Q597" s="128">
        <v>5</v>
      </c>
      <c r="R597" s="26">
        <f>+P597</f>
        <v>211491.48379999999</v>
      </c>
      <c r="S597" s="134">
        <f t="shared" si="54"/>
        <v>-11017.032399999996</v>
      </c>
    </row>
    <row r="598" spans="1:19" x14ac:dyDescent="0.25">
      <c r="A598" s="18">
        <v>597</v>
      </c>
      <c r="B598" s="31">
        <v>902024</v>
      </c>
      <c r="C598" s="32" t="s">
        <v>81</v>
      </c>
      <c r="D598" s="48" t="s">
        <v>8</v>
      </c>
      <c r="E598" s="8" t="s">
        <v>9</v>
      </c>
      <c r="F598" s="12">
        <v>28175</v>
      </c>
      <c r="G598" s="9">
        <v>34042.627045280002</v>
      </c>
      <c r="H598" s="9">
        <v>27400</v>
      </c>
      <c r="I598" s="9">
        <v>30294.864799999999</v>
      </c>
      <c r="J598" s="9">
        <v>38325</v>
      </c>
      <c r="K598" s="9">
        <v>40279.574999999997</v>
      </c>
      <c r="L598" s="125">
        <v>34872.355615093336</v>
      </c>
      <c r="M598" s="127">
        <v>31600</v>
      </c>
      <c r="N598" s="127">
        <v>40279.574999999997</v>
      </c>
      <c r="O598" s="127">
        <v>31600</v>
      </c>
      <c r="P598" s="26">
        <f t="shared" si="56"/>
        <v>33236.177807546672</v>
      </c>
      <c r="Q598" s="128">
        <v>7</v>
      </c>
      <c r="R598" s="26">
        <f>+O598</f>
        <v>31600</v>
      </c>
      <c r="S598" s="15">
        <f t="shared" si="54"/>
        <v>3272.3556150933364</v>
      </c>
    </row>
    <row r="599" spans="1:19" x14ac:dyDescent="0.25">
      <c r="A599" s="18">
        <v>598</v>
      </c>
      <c r="B599" s="31">
        <v>902027</v>
      </c>
      <c r="C599" s="32" t="s">
        <v>889</v>
      </c>
      <c r="D599" s="48" t="s">
        <v>8</v>
      </c>
      <c r="E599" s="8" t="s">
        <v>9</v>
      </c>
      <c r="F599" s="12">
        <v>218500</v>
      </c>
      <c r="G599" s="9">
        <v>264004.04647359997</v>
      </c>
      <c r="H599" s="9">
        <v>212800</v>
      </c>
      <c r="I599" s="9">
        <v>235282.74559999999</v>
      </c>
      <c r="J599" s="9" t="s">
        <v>9</v>
      </c>
      <c r="K599" s="9" t="s">
        <v>9</v>
      </c>
      <c r="L599" s="125">
        <v>235282.74559999999</v>
      </c>
      <c r="M599" s="127">
        <v>370000</v>
      </c>
      <c r="N599" s="127" t="s">
        <v>1295</v>
      </c>
      <c r="O599" s="127">
        <v>370000</v>
      </c>
      <c r="P599" s="26">
        <f t="shared" si="56"/>
        <v>302641.37280000001</v>
      </c>
      <c r="Q599" s="128">
        <v>5</v>
      </c>
      <c r="R599" s="26">
        <f t="shared" ref="R599:R607" si="57">+P599</f>
        <v>302641.37280000001</v>
      </c>
      <c r="S599" s="134">
        <f t="shared" si="54"/>
        <v>-134717.25440000001</v>
      </c>
    </row>
    <row r="600" spans="1:19" x14ac:dyDescent="0.25">
      <c r="A600" s="18">
        <v>599</v>
      </c>
      <c r="B600" s="31">
        <v>902032</v>
      </c>
      <c r="C600" s="32" t="s">
        <v>890</v>
      </c>
      <c r="D600" s="48" t="s">
        <v>8</v>
      </c>
      <c r="E600" s="8" t="s">
        <v>9</v>
      </c>
      <c r="F600" s="12">
        <v>151398</v>
      </c>
      <c r="G600" s="9">
        <v>182927.61843482879</v>
      </c>
      <c r="H600" s="9">
        <v>147400</v>
      </c>
      <c r="I600" s="9">
        <v>162973.1048</v>
      </c>
      <c r="J600" s="9" t="s">
        <v>9</v>
      </c>
      <c r="K600" s="9" t="s">
        <v>9</v>
      </c>
      <c r="L600" s="125">
        <v>162973.1048</v>
      </c>
      <c r="M600" s="127">
        <v>172000</v>
      </c>
      <c r="N600" s="127" t="s">
        <v>1295</v>
      </c>
      <c r="O600" s="127">
        <v>172000</v>
      </c>
      <c r="P600" s="26">
        <f t="shared" si="56"/>
        <v>167486.55239999999</v>
      </c>
      <c r="Q600" s="128">
        <v>5</v>
      </c>
      <c r="R600" s="26">
        <f t="shared" si="57"/>
        <v>167486.55239999999</v>
      </c>
      <c r="S600" s="134">
        <f t="shared" si="54"/>
        <v>-9026.895199999999</v>
      </c>
    </row>
    <row r="601" spans="1:19" x14ac:dyDescent="0.25">
      <c r="A601" s="18">
        <v>600</v>
      </c>
      <c r="B601" s="31">
        <v>902033</v>
      </c>
      <c r="C601" s="32" t="s">
        <v>891</v>
      </c>
      <c r="D601" s="48" t="s">
        <v>8</v>
      </c>
      <c r="E601" s="8" t="s">
        <v>9</v>
      </c>
      <c r="F601" s="12">
        <v>97085</v>
      </c>
      <c r="G601" s="9">
        <v>117303.582846176</v>
      </c>
      <c r="H601" s="9">
        <v>94600</v>
      </c>
      <c r="I601" s="9">
        <v>104594.6792</v>
      </c>
      <c r="J601" s="9">
        <v>95703</v>
      </c>
      <c r="K601" s="9">
        <v>100583.85299999999</v>
      </c>
      <c r="L601" s="125">
        <v>100583.85299999999</v>
      </c>
      <c r="M601" s="127">
        <v>110000</v>
      </c>
      <c r="N601" s="127">
        <v>100583.853</v>
      </c>
      <c r="O601" s="127">
        <v>100583.853</v>
      </c>
      <c r="P601" s="26">
        <f t="shared" si="56"/>
        <v>100583.853</v>
      </c>
      <c r="Q601" s="128">
        <v>4</v>
      </c>
      <c r="R601" s="26">
        <f t="shared" si="57"/>
        <v>100583.853</v>
      </c>
      <c r="S601" s="15">
        <f t="shared" si="54"/>
        <v>0</v>
      </c>
    </row>
    <row r="602" spans="1:19" ht="33.75" x14ac:dyDescent="0.25">
      <c r="A602" s="18">
        <v>601</v>
      </c>
      <c r="B602" s="31">
        <v>902034</v>
      </c>
      <c r="C602" s="32" t="s">
        <v>892</v>
      </c>
      <c r="D602" s="33" t="s">
        <v>893</v>
      </c>
      <c r="E602" s="8" t="s">
        <v>9</v>
      </c>
      <c r="F602" s="12">
        <v>149500</v>
      </c>
      <c r="G602" s="9">
        <v>180634.3475872</v>
      </c>
      <c r="H602" s="9">
        <v>145600</v>
      </c>
      <c r="I602" s="9">
        <v>160982.93119999999</v>
      </c>
      <c r="J602" s="9">
        <v>153236</v>
      </c>
      <c r="K602" s="9">
        <v>161051.03599999999</v>
      </c>
      <c r="L602" s="125">
        <v>161051.03599999999</v>
      </c>
      <c r="M602" s="127">
        <v>170000</v>
      </c>
      <c r="N602" s="127">
        <v>161051.03599999999</v>
      </c>
      <c r="O602" s="127">
        <v>161051.03599999999</v>
      </c>
      <c r="P602" s="26">
        <f t="shared" si="56"/>
        <v>161051.03599999999</v>
      </c>
      <c r="Q602" s="128">
        <v>4</v>
      </c>
      <c r="R602" s="26">
        <f t="shared" si="57"/>
        <v>161051.03599999999</v>
      </c>
      <c r="S602" s="15">
        <f t="shared" si="54"/>
        <v>0</v>
      </c>
    </row>
    <row r="603" spans="1:19" ht="56.25" x14ac:dyDescent="0.25">
      <c r="A603" s="18">
        <v>602</v>
      </c>
      <c r="B603" s="31">
        <v>902035</v>
      </c>
      <c r="C603" s="32" t="s">
        <v>82</v>
      </c>
      <c r="D603" s="33" t="s">
        <v>894</v>
      </c>
      <c r="E603" s="8" t="s">
        <v>9</v>
      </c>
      <c r="F603" s="12">
        <v>109250</v>
      </c>
      <c r="G603" s="9">
        <v>132002.02323679999</v>
      </c>
      <c r="H603" s="9">
        <v>106400</v>
      </c>
      <c r="I603" s="9">
        <v>117641.3728</v>
      </c>
      <c r="J603" s="9">
        <v>95703</v>
      </c>
      <c r="K603" s="9">
        <v>100583.85299999999</v>
      </c>
      <c r="L603" s="125">
        <v>100583.85299999999</v>
      </c>
      <c r="M603" s="127">
        <v>124000</v>
      </c>
      <c r="N603" s="127">
        <v>100583.853</v>
      </c>
      <c r="O603" s="127">
        <v>100583.853</v>
      </c>
      <c r="P603" s="26">
        <f t="shared" si="56"/>
        <v>100583.853</v>
      </c>
      <c r="Q603" s="128">
        <v>4</v>
      </c>
      <c r="R603" s="26">
        <f t="shared" si="57"/>
        <v>100583.853</v>
      </c>
      <c r="S603" s="15">
        <f t="shared" si="54"/>
        <v>0</v>
      </c>
    </row>
    <row r="604" spans="1:19" x14ac:dyDescent="0.25">
      <c r="A604" s="18">
        <v>603</v>
      </c>
      <c r="B604" s="31">
        <v>902036</v>
      </c>
      <c r="C604" s="32" t="s">
        <v>83</v>
      </c>
      <c r="D604" s="48" t="s">
        <v>8</v>
      </c>
      <c r="E604" s="8" t="s">
        <v>9</v>
      </c>
      <c r="F604" s="12">
        <v>194168</v>
      </c>
      <c r="G604" s="9">
        <v>234604.74917934078</v>
      </c>
      <c r="H604" s="9">
        <v>189100</v>
      </c>
      <c r="I604" s="9">
        <v>209078.79319999999</v>
      </c>
      <c r="J604" s="9">
        <v>196224</v>
      </c>
      <c r="K604" s="9">
        <v>206231.424</v>
      </c>
      <c r="L604" s="125">
        <v>206231.424</v>
      </c>
      <c r="M604" s="127">
        <v>220000</v>
      </c>
      <c r="N604" s="127">
        <v>206231.424</v>
      </c>
      <c r="O604" s="127">
        <v>206231.424</v>
      </c>
      <c r="P604" s="26">
        <f t="shared" si="56"/>
        <v>206231.424</v>
      </c>
      <c r="Q604" s="128">
        <v>4</v>
      </c>
      <c r="R604" s="26">
        <f t="shared" si="57"/>
        <v>206231.424</v>
      </c>
      <c r="S604" s="15">
        <f t="shared" si="54"/>
        <v>0</v>
      </c>
    </row>
    <row r="605" spans="1:19" x14ac:dyDescent="0.25">
      <c r="A605" s="18">
        <v>604</v>
      </c>
      <c r="B605" s="31">
        <v>902037</v>
      </c>
      <c r="C605" s="32" t="s">
        <v>895</v>
      </c>
      <c r="D605" s="48" t="s">
        <v>8</v>
      </c>
      <c r="E605" s="8" t="s">
        <v>9</v>
      </c>
      <c r="F605" s="12">
        <v>131560</v>
      </c>
      <c r="G605" s="9">
        <v>158958.22587673602</v>
      </c>
      <c r="H605" s="9">
        <v>128100</v>
      </c>
      <c r="I605" s="9">
        <v>141634.02120000002</v>
      </c>
      <c r="J605" s="9" t="s">
        <v>9</v>
      </c>
      <c r="K605" s="9" t="s">
        <v>9</v>
      </c>
      <c r="L605" s="125">
        <v>141634.02120000002</v>
      </c>
      <c r="M605" s="127">
        <v>149000</v>
      </c>
      <c r="N605" s="127" t="s">
        <v>1295</v>
      </c>
      <c r="O605" s="127">
        <v>149000</v>
      </c>
      <c r="P605" s="26">
        <f t="shared" si="56"/>
        <v>145317.01060000001</v>
      </c>
      <c r="Q605" s="128">
        <v>5</v>
      </c>
      <c r="R605" s="26">
        <f t="shared" si="57"/>
        <v>145317.01060000001</v>
      </c>
      <c r="S605" s="134">
        <f t="shared" si="54"/>
        <v>-7365.9787999999826</v>
      </c>
    </row>
    <row r="606" spans="1:19" ht="22.5" x14ac:dyDescent="0.25">
      <c r="A606" s="18">
        <v>605</v>
      </c>
      <c r="B606" s="31">
        <v>902039</v>
      </c>
      <c r="C606" s="32" t="s">
        <v>896</v>
      </c>
      <c r="D606" s="48" t="s">
        <v>8</v>
      </c>
      <c r="E606" s="8" t="s">
        <v>9</v>
      </c>
      <c r="F606" s="12">
        <v>135610</v>
      </c>
      <c r="G606" s="9">
        <v>163851.66472441601</v>
      </c>
      <c r="H606" s="9">
        <v>132100</v>
      </c>
      <c r="I606" s="9">
        <v>146056.6292</v>
      </c>
      <c r="J606" s="9">
        <v>135561</v>
      </c>
      <c r="K606" s="9">
        <v>142474.611</v>
      </c>
      <c r="L606" s="125">
        <v>142474.611</v>
      </c>
      <c r="M606" s="127">
        <v>154000</v>
      </c>
      <c r="N606" s="127">
        <v>142474.611</v>
      </c>
      <c r="O606" s="127">
        <v>142474.611</v>
      </c>
      <c r="P606" s="26">
        <f t="shared" si="56"/>
        <v>142474.611</v>
      </c>
      <c r="Q606" s="128">
        <v>4</v>
      </c>
      <c r="R606" s="26">
        <f t="shared" si="57"/>
        <v>142474.611</v>
      </c>
      <c r="S606" s="15">
        <f t="shared" si="54"/>
        <v>0</v>
      </c>
    </row>
    <row r="607" spans="1:19" x14ac:dyDescent="0.25">
      <c r="A607" s="18">
        <v>606</v>
      </c>
      <c r="B607" s="31">
        <v>902041</v>
      </c>
      <c r="C607" s="32" t="s">
        <v>897</v>
      </c>
      <c r="D607" s="48" t="s">
        <v>8</v>
      </c>
      <c r="E607" s="8" t="s">
        <v>9</v>
      </c>
      <c r="F607" s="12">
        <v>8165</v>
      </c>
      <c r="G607" s="9">
        <v>9865.4143682239992</v>
      </c>
      <c r="H607" s="9">
        <v>8000</v>
      </c>
      <c r="I607" s="9">
        <v>8845.2160000000003</v>
      </c>
      <c r="J607" s="9" t="s">
        <v>9</v>
      </c>
      <c r="K607" s="9" t="s">
        <v>9</v>
      </c>
      <c r="L607" s="125">
        <v>8845.2160000000003</v>
      </c>
      <c r="M607" s="127">
        <v>9800</v>
      </c>
      <c r="N607" s="127" t="s">
        <v>1295</v>
      </c>
      <c r="O607" s="127">
        <v>9800</v>
      </c>
      <c r="P607" s="26">
        <f t="shared" si="56"/>
        <v>9322.6080000000002</v>
      </c>
      <c r="Q607" s="128">
        <v>5</v>
      </c>
      <c r="R607" s="26">
        <f t="shared" si="57"/>
        <v>9322.6080000000002</v>
      </c>
      <c r="S607" s="134">
        <f t="shared" si="54"/>
        <v>-954.78399999999965</v>
      </c>
    </row>
    <row r="608" spans="1:19" x14ac:dyDescent="0.25">
      <c r="A608" s="18">
        <v>607</v>
      </c>
      <c r="B608" s="31">
        <v>902045</v>
      </c>
      <c r="C608" s="32" t="s">
        <v>898</v>
      </c>
      <c r="D608" s="48" t="s">
        <v>8</v>
      </c>
      <c r="E608" s="8" t="s">
        <v>9</v>
      </c>
      <c r="F608" s="12">
        <v>11853</v>
      </c>
      <c r="G608" s="9">
        <v>14321.464360876798</v>
      </c>
      <c r="H608" s="9">
        <v>12314</v>
      </c>
      <c r="I608" s="9">
        <v>13614.998728</v>
      </c>
      <c r="J608" s="9">
        <v>13504</v>
      </c>
      <c r="K608" s="9">
        <v>14192.704</v>
      </c>
      <c r="L608" s="125">
        <v>14043.055696292266</v>
      </c>
      <c r="M608" s="127">
        <v>15315.570000000002</v>
      </c>
      <c r="N608" s="127">
        <v>14192.704</v>
      </c>
      <c r="O608" s="127">
        <v>14192.704</v>
      </c>
      <c r="P608" s="26">
        <f t="shared" si="56"/>
        <v>14117.879848146133</v>
      </c>
      <c r="Q608" s="128">
        <v>6</v>
      </c>
      <c r="R608" s="26">
        <f>+O608</f>
        <v>14192.704</v>
      </c>
      <c r="S608" s="134">
        <f t="shared" si="54"/>
        <v>-149.64830370773416</v>
      </c>
    </row>
    <row r="609" spans="1:19" x14ac:dyDescent="0.25">
      <c r="A609" s="18">
        <v>608</v>
      </c>
      <c r="B609" s="31">
        <v>902047</v>
      </c>
      <c r="C609" s="32" t="s">
        <v>84</v>
      </c>
      <c r="D609" s="48" t="s">
        <v>8</v>
      </c>
      <c r="E609" s="8" t="s">
        <v>9</v>
      </c>
      <c r="F609" s="12">
        <v>21040</v>
      </c>
      <c r="G609" s="9">
        <v>25421.716877823997</v>
      </c>
      <c r="H609" s="9">
        <v>21859</v>
      </c>
      <c r="I609" s="9">
        <v>24168.447068000001</v>
      </c>
      <c r="J609" s="9">
        <v>23971</v>
      </c>
      <c r="K609" s="9">
        <v>25193.520999999997</v>
      </c>
      <c r="L609" s="125">
        <v>24927.894981941328</v>
      </c>
      <c r="M609" s="127">
        <v>27186.920000000002</v>
      </c>
      <c r="N609" s="127">
        <v>25193.521000000001</v>
      </c>
      <c r="O609" s="127">
        <v>25193.521000000001</v>
      </c>
      <c r="P609" s="26">
        <f t="shared" si="56"/>
        <v>25060.707990970666</v>
      </c>
      <c r="Q609" s="128">
        <v>6</v>
      </c>
      <c r="R609" s="26">
        <f>+O609</f>
        <v>25193.521000000001</v>
      </c>
      <c r="S609" s="134">
        <f t="shared" si="54"/>
        <v>-265.62601805867234</v>
      </c>
    </row>
    <row r="610" spans="1:19" x14ac:dyDescent="0.25">
      <c r="A610" s="18">
        <v>609</v>
      </c>
      <c r="B610" s="31">
        <v>902048</v>
      </c>
      <c r="C610" s="32" t="s">
        <v>899</v>
      </c>
      <c r="D610" s="48" t="s">
        <v>8</v>
      </c>
      <c r="E610" s="8" t="s">
        <v>9</v>
      </c>
      <c r="F610" s="12">
        <v>54740</v>
      </c>
      <c r="G610" s="9">
        <v>66139.961116544</v>
      </c>
      <c r="H610" s="9">
        <v>53300</v>
      </c>
      <c r="I610" s="9">
        <v>58931.251600000003</v>
      </c>
      <c r="J610" s="9" t="s">
        <v>9</v>
      </c>
      <c r="K610" s="9" t="s">
        <v>9</v>
      </c>
      <c r="L610" s="125">
        <v>58931.251600000003</v>
      </c>
      <c r="M610" s="127">
        <v>62000</v>
      </c>
      <c r="N610" s="127" t="s">
        <v>1295</v>
      </c>
      <c r="O610" s="127">
        <v>62000</v>
      </c>
      <c r="P610" s="26">
        <f t="shared" si="56"/>
        <v>60465.625800000002</v>
      </c>
      <c r="Q610" s="128">
        <v>5</v>
      </c>
      <c r="R610" s="26">
        <f>+P610</f>
        <v>60465.625800000002</v>
      </c>
      <c r="S610" s="134">
        <f t="shared" si="54"/>
        <v>-3068.7483999999968</v>
      </c>
    </row>
    <row r="611" spans="1:19" x14ac:dyDescent="0.25">
      <c r="A611" s="18">
        <v>610</v>
      </c>
      <c r="B611" s="31">
        <v>902049</v>
      </c>
      <c r="C611" s="32" t="s">
        <v>900</v>
      </c>
      <c r="D611" s="48" t="s">
        <v>8</v>
      </c>
      <c r="E611" s="8" t="s">
        <v>9</v>
      </c>
      <c r="F611" s="12">
        <v>14802</v>
      </c>
      <c r="G611" s="9">
        <v>17884.6127958912</v>
      </c>
      <c r="H611" s="9">
        <v>15378</v>
      </c>
      <c r="I611" s="9">
        <v>17002.716455999998</v>
      </c>
      <c r="J611" s="9">
        <v>16864</v>
      </c>
      <c r="K611" s="9">
        <v>17724.063999999998</v>
      </c>
      <c r="L611" s="125">
        <v>17537.131083963734</v>
      </c>
      <c r="M611" s="127">
        <v>19126.63</v>
      </c>
      <c r="N611" s="127">
        <v>17724.063999999998</v>
      </c>
      <c r="O611" s="127">
        <v>17724.063999999998</v>
      </c>
      <c r="P611" s="26">
        <f t="shared" si="56"/>
        <v>17630.597541981864</v>
      </c>
      <c r="Q611" s="128">
        <v>6</v>
      </c>
      <c r="R611" s="26">
        <f>+O611</f>
        <v>17724.063999999998</v>
      </c>
      <c r="S611" s="134">
        <f t="shared" si="54"/>
        <v>-186.93291603626494</v>
      </c>
    </row>
    <row r="612" spans="1:19" x14ac:dyDescent="0.25">
      <c r="A612" s="18">
        <v>611</v>
      </c>
      <c r="B612" s="31">
        <v>902057</v>
      </c>
      <c r="C612" s="32" t="s">
        <v>85</v>
      </c>
      <c r="D612" s="48" t="s">
        <v>8</v>
      </c>
      <c r="E612" s="8" t="s">
        <v>9</v>
      </c>
      <c r="F612" s="12">
        <v>187450</v>
      </c>
      <c r="G612" s="9">
        <v>226487.68197471998</v>
      </c>
      <c r="H612" s="9">
        <v>182600</v>
      </c>
      <c r="I612" s="9">
        <v>201892.0552</v>
      </c>
      <c r="J612" s="9">
        <v>135561</v>
      </c>
      <c r="K612" s="9">
        <v>142474.611</v>
      </c>
      <c r="L612" s="125">
        <v>142474.611</v>
      </c>
      <c r="M612" s="127">
        <v>213000</v>
      </c>
      <c r="N612" s="127">
        <v>142474.611</v>
      </c>
      <c r="O612" s="127">
        <v>142474.611</v>
      </c>
      <c r="P612" s="26">
        <f t="shared" si="56"/>
        <v>142474.611</v>
      </c>
      <c r="Q612" s="128">
        <v>4</v>
      </c>
      <c r="R612" s="26">
        <f>+P612</f>
        <v>142474.611</v>
      </c>
      <c r="S612" s="15">
        <f t="shared" si="54"/>
        <v>0</v>
      </c>
    </row>
    <row r="613" spans="1:19" ht="22.5" x14ac:dyDescent="0.25">
      <c r="A613" s="18">
        <v>612</v>
      </c>
      <c r="B613" s="31">
        <v>902069</v>
      </c>
      <c r="C613" s="32" t="s">
        <v>901</v>
      </c>
      <c r="D613" s="48" t="s">
        <v>8</v>
      </c>
      <c r="E613" s="8" t="s">
        <v>9</v>
      </c>
      <c r="F613" s="12">
        <v>586538</v>
      </c>
      <c r="G613" s="9">
        <v>708688.3542816129</v>
      </c>
      <c r="H613" s="9">
        <v>571200</v>
      </c>
      <c r="I613" s="9">
        <v>631548.42240000004</v>
      </c>
      <c r="J613" s="9" t="s">
        <v>9</v>
      </c>
      <c r="K613" s="9" t="s">
        <v>9</v>
      </c>
      <c r="L613" s="125">
        <v>631548.42240000004</v>
      </c>
      <c r="M613" s="127">
        <v>666000</v>
      </c>
      <c r="N613" s="127" t="s">
        <v>1295</v>
      </c>
      <c r="O613" s="127">
        <v>666000</v>
      </c>
      <c r="P613" s="26">
        <f t="shared" si="56"/>
        <v>648774.21120000002</v>
      </c>
      <c r="Q613" s="128">
        <v>5</v>
      </c>
      <c r="R613" s="26">
        <f>+P613</f>
        <v>648774.21120000002</v>
      </c>
      <c r="S613" s="134">
        <f t="shared" si="54"/>
        <v>-34451.577599999961</v>
      </c>
    </row>
    <row r="614" spans="1:19" x14ac:dyDescent="0.25">
      <c r="A614" s="18">
        <v>613</v>
      </c>
      <c r="B614" s="31">
        <v>902071</v>
      </c>
      <c r="C614" s="32" t="s">
        <v>902</v>
      </c>
      <c r="D614" s="48" t="s">
        <v>8</v>
      </c>
      <c r="E614" s="8" t="s">
        <v>9</v>
      </c>
      <c r="F614" s="12">
        <v>1975700</v>
      </c>
      <c r="G614" s="9">
        <v>2387152.3781139203</v>
      </c>
      <c r="H614" s="9">
        <v>1924200</v>
      </c>
      <c r="I614" s="9">
        <v>2127495.5784</v>
      </c>
      <c r="J614" s="9" t="s">
        <v>9</v>
      </c>
      <c r="K614" s="9" t="s">
        <v>9</v>
      </c>
      <c r="L614" s="125">
        <v>2127495.5784</v>
      </c>
      <c r="M614" s="127">
        <v>2244000</v>
      </c>
      <c r="N614" s="127" t="s">
        <v>1295</v>
      </c>
      <c r="O614" s="127">
        <v>2244000</v>
      </c>
      <c r="P614" s="26">
        <f t="shared" si="56"/>
        <v>2185747.7892</v>
      </c>
      <c r="Q614" s="128">
        <v>5</v>
      </c>
      <c r="R614" s="26">
        <f>+P614</f>
        <v>2185747.7892</v>
      </c>
      <c r="S614" s="134">
        <f t="shared" si="54"/>
        <v>-116504.4216</v>
      </c>
    </row>
    <row r="615" spans="1:19" x14ac:dyDescent="0.25">
      <c r="A615" s="18">
        <v>614</v>
      </c>
      <c r="B615" s="31">
        <v>902079</v>
      </c>
      <c r="C615" s="32" t="s">
        <v>903</v>
      </c>
      <c r="D615" s="48" t="s">
        <v>8</v>
      </c>
      <c r="E615" s="8" t="s">
        <v>9</v>
      </c>
      <c r="F615" s="12" t="s">
        <v>9</v>
      </c>
      <c r="G615" s="9" t="s">
        <v>9</v>
      </c>
      <c r="H615" s="9">
        <v>40500</v>
      </c>
      <c r="I615" s="9">
        <v>44778.905999999995</v>
      </c>
      <c r="J615" s="9">
        <v>57137</v>
      </c>
      <c r="K615" s="9">
        <v>60050.986999999994</v>
      </c>
      <c r="L615" s="125">
        <v>52414.946499999991</v>
      </c>
      <c r="M615" s="127">
        <v>92000</v>
      </c>
      <c r="N615" s="127">
        <v>72207.473249999995</v>
      </c>
      <c r="O615" s="127">
        <v>72207.473249999995</v>
      </c>
      <c r="P615" s="26">
        <f t="shared" si="56"/>
        <v>62311.209874999993</v>
      </c>
      <c r="Q615" s="128">
        <v>6</v>
      </c>
      <c r="R615" s="26">
        <f>+O615</f>
        <v>72207.473249999995</v>
      </c>
      <c r="S615" s="134">
        <f t="shared" si="54"/>
        <v>-19792.526750000005</v>
      </c>
    </row>
    <row r="616" spans="1:19" x14ac:dyDescent="0.25">
      <c r="A616" s="18">
        <v>615</v>
      </c>
      <c r="B616" s="31">
        <v>902101</v>
      </c>
      <c r="C616" s="32" t="s">
        <v>86</v>
      </c>
      <c r="D616" s="48" t="s">
        <v>8</v>
      </c>
      <c r="E616" s="8" t="s">
        <v>9</v>
      </c>
      <c r="F616" s="12">
        <v>19234</v>
      </c>
      <c r="G616" s="9">
        <v>23239.605628710397</v>
      </c>
      <c r="H616" s="9">
        <v>18700</v>
      </c>
      <c r="I616" s="9">
        <v>20675.6924</v>
      </c>
      <c r="J616" s="9">
        <v>18504</v>
      </c>
      <c r="K616" s="9">
        <v>19447.703999999998</v>
      </c>
      <c r="L616" s="125">
        <v>19447.703999999998</v>
      </c>
      <c r="M616" s="127">
        <v>21800</v>
      </c>
      <c r="N616" s="127">
        <v>19447.704000000002</v>
      </c>
      <c r="O616" s="127">
        <v>19447.704000000002</v>
      </c>
      <c r="P616" s="26">
        <f t="shared" si="56"/>
        <v>19447.703999999998</v>
      </c>
      <c r="Q616" s="128">
        <v>4</v>
      </c>
      <c r="R616" s="26">
        <f>+P616</f>
        <v>19447.703999999998</v>
      </c>
      <c r="S616" s="15">
        <f t="shared" si="54"/>
        <v>0</v>
      </c>
    </row>
    <row r="617" spans="1:19" x14ac:dyDescent="0.25">
      <c r="A617" s="18">
        <v>616</v>
      </c>
      <c r="B617" s="31">
        <v>902104</v>
      </c>
      <c r="C617" s="32" t="s">
        <v>87</v>
      </c>
      <c r="D617" s="48" t="s">
        <v>8</v>
      </c>
      <c r="E617" s="8" t="s">
        <v>9</v>
      </c>
      <c r="F617" s="12">
        <v>46725</v>
      </c>
      <c r="G617" s="9">
        <v>56455.785224159998</v>
      </c>
      <c r="H617" s="9">
        <v>48544</v>
      </c>
      <c r="I617" s="9">
        <v>53672.770687999997</v>
      </c>
      <c r="J617" s="9">
        <v>72072</v>
      </c>
      <c r="K617" s="9">
        <v>75747.671999999991</v>
      </c>
      <c r="L617" s="125">
        <v>61958.742637386662</v>
      </c>
      <c r="M617" s="127">
        <v>60375.750000000007</v>
      </c>
      <c r="N617" s="127">
        <v>75747.672000000006</v>
      </c>
      <c r="O617" s="127">
        <v>60375.750000000007</v>
      </c>
      <c r="P617" s="26">
        <f t="shared" si="56"/>
        <v>61167.246318693331</v>
      </c>
      <c r="Q617" s="128">
        <v>7</v>
      </c>
      <c r="R617" s="26">
        <f>+O617</f>
        <v>60375.750000000007</v>
      </c>
      <c r="S617" s="15">
        <f t="shared" si="54"/>
        <v>1582.9926373866547</v>
      </c>
    </row>
    <row r="618" spans="1:19" x14ac:dyDescent="0.25">
      <c r="A618" s="18">
        <v>617</v>
      </c>
      <c r="B618" s="31">
        <v>902106</v>
      </c>
      <c r="C618" s="32" t="s">
        <v>88</v>
      </c>
      <c r="D618" s="48" t="s">
        <v>8</v>
      </c>
      <c r="E618" s="8" t="s">
        <v>9</v>
      </c>
      <c r="F618" s="12">
        <v>95862</v>
      </c>
      <c r="G618" s="9">
        <v>115825.88513982721</v>
      </c>
      <c r="H618" s="9">
        <v>99594</v>
      </c>
      <c r="I618" s="9">
        <v>110116.305288</v>
      </c>
      <c r="J618" s="9">
        <v>56119</v>
      </c>
      <c r="K618" s="9">
        <v>58981.068999999996</v>
      </c>
      <c r="L618" s="125">
        <v>58981.068999999996</v>
      </c>
      <c r="M618" s="127">
        <v>123869.64000000001</v>
      </c>
      <c r="N618" s="127">
        <v>58981.069000000003</v>
      </c>
      <c r="O618" s="127">
        <v>58981.069000000003</v>
      </c>
      <c r="P618" s="26">
        <f t="shared" si="56"/>
        <v>58981.069000000003</v>
      </c>
      <c r="Q618" s="128">
        <v>4</v>
      </c>
      <c r="R618" s="26">
        <f t="shared" ref="R618:R626" si="58">+P618</f>
        <v>58981.069000000003</v>
      </c>
      <c r="S618" s="15">
        <f t="shared" si="54"/>
        <v>0</v>
      </c>
    </row>
    <row r="619" spans="1:19" x14ac:dyDescent="0.25">
      <c r="A619" s="18">
        <v>618</v>
      </c>
      <c r="B619" s="31">
        <v>902109</v>
      </c>
      <c r="C619" s="32" t="s">
        <v>89</v>
      </c>
      <c r="D619" s="48" t="s">
        <v>8</v>
      </c>
      <c r="E619" s="8" t="s">
        <v>9</v>
      </c>
      <c r="F619" s="12">
        <v>54269</v>
      </c>
      <c r="G619" s="9">
        <v>65570.872302406395</v>
      </c>
      <c r="H619" s="9">
        <v>52900</v>
      </c>
      <c r="I619" s="9">
        <v>58488.9908</v>
      </c>
      <c r="J619" s="9">
        <v>6508</v>
      </c>
      <c r="K619" s="9">
        <v>6839.9079999999994</v>
      </c>
      <c r="L619" s="125">
        <v>6839.9079999999994</v>
      </c>
      <c r="M619" s="127">
        <v>62000</v>
      </c>
      <c r="N619" s="127">
        <v>6839.9080000000004</v>
      </c>
      <c r="O619" s="127">
        <v>6839.9080000000004</v>
      </c>
      <c r="P619" s="26">
        <f t="shared" si="56"/>
        <v>6839.9079999999994</v>
      </c>
      <c r="Q619" s="128">
        <v>4</v>
      </c>
      <c r="R619" s="26">
        <f t="shared" si="58"/>
        <v>6839.9079999999994</v>
      </c>
      <c r="S619" s="15">
        <f t="shared" si="54"/>
        <v>0</v>
      </c>
    </row>
    <row r="620" spans="1:19" x14ac:dyDescent="0.25">
      <c r="A620" s="18">
        <v>619</v>
      </c>
      <c r="B620" s="31">
        <v>902113</v>
      </c>
      <c r="C620" s="32" t="s">
        <v>904</v>
      </c>
      <c r="D620" s="48" t="s">
        <v>8</v>
      </c>
      <c r="E620" s="8" t="s">
        <v>9</v>
      </c>
      <c r="F620" s="12">
        <v>46000</v>
      </c>
      <c r="G620" s="9">
        <v>55579.799257600003</v>
      </c>
      <c r="H620" s="9">
        <v>44800</v>
      </c>
      <c r="I620" s="9">
        <v>49533.209599999995</v>
      </c>
      <c r="J620" s="9">
        <v>18504</v>
      </c>
      <c r="K620" s="9">
        <v>19447.703999999998</v>
      </c>
      <c r="L620" s="125">
        <v>19447.703999999998</v>
      </c>
      <c r="M620" s="127">
        <v>52300</v>
      </c>
      <c r="N620" s="127">
        <v>19447.704000000002</v>
      </c>
      <c r="O620" s="127">
        <v>19447.704000000002</v>
      </c>
      <c r="P620" s="26">
        <f t="shared" si="56"/>
        <v>19447.703999999998</v>
      </c>
      <c r="Q620" s="128">
        <v>4</v>
      </c>
      <c r="R620" s="26">
        <f t="shared" si="58"/>
        <v>19447.703999999998</v>
      </c>
      <c r="S620" s="15">
        <f t="shared" si="54"/>
        <v>0</v>
      </c>
    </row>
    <row r="621" spans="1:19" x14ac:dyDescent="0.25">
      <c r="A621" s="18">
        <v>620</v>
      </c>
      <c r="B621" s="31">
        <v>902115</v>
      </c>
      <c r="C621" s="32" t="s">
        <v>905</v>
      </c>
      <c r="D621" s="48" t="s">
        <v>8</v>
      </c>
      <c r="E621" s="8" t="s">
        <v>9</v>
      </c>
      <c r="F621" s="12">
        <v>54209</v>
      </c>
      <c r="G621" s="9">
        <v>65498.376912070395</v>
      </c>
      <c r="H621" s="9">
        <v>52900</v>
      </c>
      <c r="I621" s="9">
        <v>58488.9908</v>
      </c>
      <c r="J621" s="9" t="s">
        <v>9</v>
      </c>
      <c r="K621" s="9" t="s">
        <v>9</v>
      </c>
      <c r="L621" s="125">
        <v>58488.9908</v>
      </c>
      <c r="M621" s="127">
        <v>62000</v>
      </c>
      <c r="N621" s="127" t="s">
        <v>1295</v>
      </c>
      <c r="O621" s="127">
        <v>62000</v>
      </c>
      <c r="P621" s="26">
        <f t="shared" si="56"/>
        <v>60244.4954</v>
      </c>
      <c r="Q621" s="128">
        <v>5</v>
      </c>
      <c r="R621" s="26">
        <f t="shared" si="58"/>
        <v>60244.4954</v>
      </c>
      <c r="S621" s="134">
        <f t="shared" si="54"/>
        <v>-3511.0092000000004</v>
      </c>
    </row>
    <row r="622" spans="1:19" ht="22.5" x14ac:dyDescent="0.25">
      <c r="A622" s="18">
        <v>621</v>
      </c>
      <c r="B622" s="31">
        <v>902121</v>
      </c>
      <c r="C622" s="32" t="s">
        <v>906</v>
      </c>
      <c r="D622" s="48" t="s">
        <v>8</v>
      </c>
      <c r="E622" s="8" t="s">
        <v>9</v>
      </c>
      <c r="F622" s="12">
        <v>14801</v>
      </c>
      <c r="G622" s="9">
        <v>17883.404539385599</v>
      </c>
      <c r="H622" s="9">
        <v>14400</v>
      </c>
      <c r="I622" s="9">
        <v>15921.388800000001</v>
      </c>
      <c r="J622" s="9">
        <v>6386</v>
      </c>
      <c r="K622" s="9">
        <v>6711.6859999999997</v>
      </c>
      <c r="L622" s="125">
        <v>6711.6859999999997</v>
      </c>
      <c r="M622" s="127">
        <v>16400</v>
      </c>
      <c r="N622" s="127">
        <v>6711.6859999999997</v>
      </c>
      <c r="O622" s="127">
        <v>6711.6859999999997</v>
      </c>
      <c r="P622" s="26">
        <f t="shared" si="56"/>
        <v>6711.6859999999997</v>
      </c>
      <c r="Q622" s="128">
        <v>4</v>
      </c>
      <c r="R622" s="26">
        <f t="shared" si="58"/>
        <v>6711.6859999999997</v>
      </c>
      <c r="S622" s="15">
        <f t="shared" si="54"/>
        <v>0</v>
      </c>
    </row>
    <row r="623" spans="1:19" ht="22.5" x14ac:dyDescent="0.25">
      <c r="A623" s="18">
        <v>622</v>
      </c>
      <c r="B623" s="31">
        <v>902204</v>
      </c>
      <c r="C623" s="32" t="s">
        <v>907</v>
      </c>
      <c r="D623" s="48" t="s">
        <v>8</v>
      </c>
      <c r="E623" s="8" t="s">
        <v>9</v>
      </c>
      <c r="F623" s="12">
        <v>8917</v>
      </c>
      <c r="G623" s="9">
        <v>10774.0232604352</v>
      </c>
      <c r="H623" s="9">
        <v>8700</v>
      </c>
      <c r="I623" s="9">
        <v>9619.1723999999995</v>
      </c>
      <c r="J623" s="9">
        <v>2693</v>
      </c>
      <c r="K623" s="9">
        <v>2830.3429999999998</v>
      </c>
      <c r="L623" s="125">
        <v>2830.3429999999998</v>
      </c>
      <c r="M623" s="127">
        <v>9800</v>
      </c>
      <c r="N623" s="127">
        <v>2830.3429999999998</v>
      </c>
      <c r="O623" s="127">
        <v>2830.3429999999998</v>
      </c>
      <c r="P623" s="26">
        <f t="shared" si="56"/>
        <v>2830.3429999999998</v>
      </c>
      <c r="Q623" s="128">
        <v>4</v>
      </c>
      <c r="R623" s="26">
        <f t="shared" si="58"/>
        <v>2830.3429999999998</v>
      </c>
      <c r="S623" s="15">
        <f t="shared" si="54"/>
        <v>0</v>
      </c>
    </row>
    <row r="624" spans="1:19" ht="22.5" x14ac:dyDescent="0.25">
      <c r="A624" s="18">
        <v>623</v>
      </c>
      <c r="B624" s="31">
        <v>902205</v>
      </c>
      <c r="C624" s="32" t="s">
        <v>908</v>
      </c>
      <c r="D624" s="48" t="s">
        <v>8</v>
      </c>
      <c r="E624" s="8" t="s">
        <v>9</v>
      </c>
      <c r="F624" s="12">
        <v>8917</v>
      </c>
      <c r="G624" s="9">
        <v>10774.0232604352</v>
      </c>
      <c r="H624" s="9">
        <v>8700</v>
      </c>
      <c r="I624" s="9">
        <v>9619.1723999999995</v>
      </c>
      <c r="J624" s="9" t="s">
        <v>9</v>
      </c>
      <c r="K624" s="9" t="s">
        <v>9</v>
      </c>
      <c r="L624" s="125">
        <v>9619.1723999999995</v>
      </c>
      <c r="M624" s="127">
        <v>9800</v>
      </c>
      <c r="N624" s="127" t="s">
        <v>1295</v>
      </c>
      <c r="O624" s="127">
        <v>9800</v>
      </c>
      <c r="P624" s="26">
        <f t="shared" si="56"/>
        <v>9709.5861999999997</v>
      </c>
      <c r="Q624" s="128">
        <v>5</v>
      </c>
      <c r="R624" s="26">
        <f t="shared" si="58"/>
        <v>9709.5861999999997</v>
      </c>
      <c r="S624" s="134">
        <f t="shared" si="54"/>
        <v>-180.82760000000053</v>
      </c>
    </row>
    <row r="625" spans="1:19" ht="22.5" x14ac:dyDescent="0.25">
      <c r="A625" s="18">
        <v>624</v>
      </c>
      <c r="B625" s="31">
        <v>902206</v>
      </c>
      <c r="C625" s="32" t="s">
        <v>90</v>
      </c>
      <c r="D625" s="48" t="s">
        <v>8</v>
      </c>
      <c r="E625" s="8" t="s">
        <v>9</v>
      </c>
      <c r="F625" s="12">
        <v>5798</v>
      </c>
      <c r="G625" s="9">
        <v>7005.4712194688</v>
      </c>
      <c r="H625" s="9">
        <v>6500</v>
      </c>
      <c r="I625" s="9">
        <v>7186.7379999999994</v>
      </c>
      <c r="J625" s="9">
        <v>6508</v>
      </c>
      <c r="K625" s="9">
        <v>6839.9079999999994</v>
      </c>
      <c r="L625" s="125">
        <v>6839.9079999999994</v>
      </c>
      <c r="M625" s="127">
        <v>7600</v>
      </c>
      <c r="N625" s="127">
        <v>6839.9080000000004</v>
      </c>
      <c r="O625" s="127">
        <v>6839.9080000000004</v>
      </c>
      <c r="P625" s="26">
        <f t="shared" si="56"/>
        <v>6839.9079999999994</v>
      </c>
      <c r="Q625" s="128">
        <v>4</v>
      </c>
      <c r="R625" s="26">
        <f t="shared" si="58"/>
        <v>6839.9079999999994</v>
      </c>
      <c r="S625" s="15">
        <f t="shared" si="54"/>
        <v>0</v>
      </c>
    </row>
    <row r="626" spans="1:19" ht="45" x14ac:dyDescent="0.25">
      <c r="A626" s="18">
        <v>625</v>
      </c>
      <c r="B626" s="31">
        <v>902209</v>
      </c>
      <c r="C626" s="32" t="s">
        <v>909</v>
      </c>
      <c r="D626" s="48" t="s">
        <v>8</v>
      </c>
      <c r="E626" s="8" t="s">
        <v>9</v>
      </c>
      <c r="F626" s="12">
        <v>16198</v>
      </c>
      <c r="G626" s="9">
        <v>19571.338877708797</v>
      </c>
      <c r="H626" s="9">
        <v>16828</v>
      </c>
      <c r="I626" s="9">
        <v>18605.911855999999</v>
      </c>
      <c r="J626" s="9" t="s">
        <v>9</v>
      </c>
      <c r="K626" s="9" t="s">
        <v>9</v>
      </c>
      <c r="L626" s="125">
        <v>18605.911855999999</v>
      </c>
      <c r="M626" s="127">
        <v>20930.260000000002</v>
      </c>
      <c r="N626" s="127" t="s">
        <v>1295</v>
      </c>
      <c r="O626" s="127">
        <v>20930.260000000002</v>
      </c>
      <c r="P626" s="26">
        <f t="shared" si="56"/>
        <v>19768.085928</v>
      </c>
      <c r="Q626" s="128">
        <v>5</v>
      </c>
      <c r="R626" s="26">
        <f t="shared" si="58"/>
        <v>19768.085928</v>
      </c>
      <c r="S626" s="134">
        <f t="shared" si="54"/>
        <v>-2324.3481440000032</v>
      </c>
    </row>
    <row r="627" spans="1:19" ht="56.25" x14ac:dyDescent="0.25">
      <c r="A627" s="18">
        <v>626</v>
      </c>
      <c r="B627" s="31">
        <v>902210</v>
      </c>
      <c r="C627" s="32" t="s">
        <v>910</v>
      </c>
      <c r="D627" s="48" t="s">
        <v>8</v>
      </c>
      <c r="E627" s="8" t="s">
        <v>9</v>
      </c>
      <c r="F627" s="12">
        <v>17373</v>
      </c>
      <c r="G627" s="9">
        <v>20991.040271788799</v>
      </c>
      <c r="H627" s="9">
        <v>18049</v>
      </c>
      <c r="I627" s="9">
        <v>19955.912948000001</v>
      </c>
      <c r="J627" s="9">
        <v>19793</v>
      </c>
      <c r="K627" s="9">
        <v>20802.442999999999</v>
      </c>
      <c r="L627" s="125">
        <v>20583.132073262936</v>
      </c>
      <c r="M627" s="127">
        <v>22448.570000000003</v>
      </c>
      <c r="N627" s="127">
        <v>20802.442999999999</v>
      </c>
      <c r="O627" s="127">
        <v>20802.442999999999</v>
      </c>
      <c r="P627" s="26">
        <f t="shared" si="56"/>
        <v>20692.787536631469</v>
      </c>
      <c r="Q627" s="128">
        <v>6</v>
      </c>
      <c r="R627" s="26">
        <f>+O627</f>
        <v>20802.442999999999</v>
      </c>
      <c r="S627" s="134">
        <f t="shared" si="54"/>
        <v>-219.31092673706371</v>
      </c>
    </row>
    <row r="628" spans="1:19" x14ac:dyDescent="0.25">
      <c r="A628" s="18">
        <v>627</v>
      </c>
      <c r="B628" s="31">
        <v>902211</v>
      </c>
      <c r="C628" s="32" t="s">
        <v>91</v>
      </c>
      <c r="D628" s="48" t="s">
        <v>8</v>
      </c>
      <c r="E628" s="8" t="s">
        <v>9</v>
      </c>
      <c r="F628" s="12">
        <v>10567</v>
      </c>
      <c r="G628" s="9">
        <v>12767.6464946752</v>
      </c>
      <c r="H628" s="9">
        <v>10300</v>
      </c>
      <c r="I628" s="9">
        <v>11388.2156</v>
      </c>
      <c r="J628" s="9">
        <v>2665</v>
      </c>
      <c r="K628" s="9">
        <v>2800.915</v>
      </c>
      <c r="L628" s="125">
        <v>2800.915</v>
      </c>
      <c r="M628" s="127">
        <v>12000</v>
      </c>
      <c r="N628" s="127">
        <v>2800.915</v>
      </c>
      <c r="O628" s="127">
        <v>2800.915</v>
      </c>
      <c r="P628" s="26">
        <f t="shared" si="56"/>
        <v>2800.915</v>
      </c>
      <c r="Q628" s="128">
        <v>4</v>
      </c>
      <c r="R628" s="26">
        <f>+P628</f>
        <v>2800.915</v>
      </c>
      <c r="S628" s="15">
        <f t="shared" si="54"/>
        <v>0</v>
      </c>
    </row>
    <row r="629" spans="1:19" x14ac:dyDescent="0.25">
      <c r="A629" s="18">
        <v>628</v>
      </c>
      <c r="B629" s="31">
        <v>902213</v>
      </c>
      <c r="C629" s="32" t="s">
        <v>92</v>
      </c>
      <c r="D629" s="48" t="s">
        <v>8</v>
      </c>
      <c r="E629" s="8" t="s">
        <v>9</v>
      </c>
      <c r="F629" s="12">
        <v>10567</v>
      </c>
      <c r="G629" s="9">
        <v>12767.6464946752</v>
      </c>
      <c r="H629" s="9">
        <v>10300</v>
      </c>
      <c r="I629" s="9">
        <v>11388.2156</v>
      </c>
      <c r="J629" s="9">
        <v>3703</v>
      </c>
      <c r="K629" s="9">
        <v>3891.8529999999996</v>
      </c>
      <c r="L629" s="125">
        <v>3891.8529999999996</v>
      </c>
      <c r="M629" s="127">
        <v>12000</v>
      </c>
      <c r="N629" s="127">
        <v>3891.8530000000001</v>
      </c>
      <c r="O629" s="127">
        <v>3891.8530000000001</v>
      </c>
      <c r="P629" s="26">
        <f t="shared" si="56"/>
        <v>3891.8530000000001</v>
      </c>
      <c r="Q629" s="128">
        <v>4</v>
      </c>
      <c r="R629" s="26">
        <f>+P629</f>
        <v>3891.8530000000001</v>
      </c>
      <c r="S629" s="15">
        <f t="shared" si="54"/>
        <v>0</v>
      </c>
    </row>
    <row r="630" spans="1:19" x14ac:dyDescent="0.25">
      <c r="A630" s="18">
        <v>629</v>
      </c>
      <c r="B630" s="31">
        <v>902214</v>
      </c>
      <c r="C630" s="32" t="s">
        <v>93</v>
      </c>
      <c r="D630" s="48" t="s">
        <v>8</v>
      </c>
      <c r="E630" s="8" t="s">
        <v>9</v>
      </c>
      <c r="F630" s="12">
        <v>10078</v>
      </c>
      <c r="G630" s="9">
        <v>12176.8090634368</v>
      </c>
      <c r="H630" s="9">
        <v>10471</v>
      </c>
      <c r="I630" s="9">
        <v>11577.282091999999</v>
      </c>
      <c r="J630" s="9">
        <v>11482</v>
      </c>
      <c r="K630" s="9">
        <v>12067.581999999999</v>
      </c>
      <c r="L630" s="125">
        <v>11940.557718478934</v>
      </c>
      <c r="M630" s="127">
        <v>13022.820000000002</v>
      </c>
      <c r="N630" s="127">
        <v>12067.582</v>
      </c>
      <c r="O630" s="127">
        <v>12067.582</v>
      </c>
      <c r="P630" s="26">
        <f t="shared" si="56"/>
        <v>12004.069859239467</v>
      </c>
      <c r="Q630" s="128">
        <v>6</v>
      </c>
      <c r="R630" s="26">
        <f>+O630</f>
        <v>12067.582</v>
      </c>
      <c r="S630" s="134">
        <f t="shared" si="54"/>
        <v>-127.02428152106586</v>
      </c>
    </row>
    <row r="631" spans="1:19" x14ac:dyDescent="0.25">
      <c r="A631" s="18">
        <v>630</v>
      </c>
      <c r="B631" s="31">
        <v>902215</v>
      </c>
      <c r="C631" s="32" t="s">
        <v>94</v>
      </c>
      <c r="D631" s="48" t="s">
        <v>8</v>
      </c>
      <c r="E631" s="8" t="s">
        <v>9</v>
      </c>
      <c r="F631" s="12">
        <v>7764</v>
      </c>
      <c r="G631" s="9">
        <v>9380.9035094784012</v>
      </c>
      <c r="H631" s="9">
        <v>7600</v>
      </c>
      <c r="I631" s="9">
        <v>8402.9552000000003</v>
      </c>
      <c r="J631" s="9">
        <v>5788</v>
      </c>
      <c r="K631" s="9">
        <v>6083.1879999999992</v>
      </c>
      <c r="L631" s="125">
        <v>6083.1879999999992</v>
      </c>
      <c r="M631" s="127">
        <v>8700</v>
      </c>
      <c r="N631" s="127">
        <v>6083.1880000000001</v>
      </c>
      <c r="O631" s="127">
        <v>6083.1880000000001</v>
      </c>
      <c r="P631" s="26">
        <f t="shared" si="56"/>
        <v>6083.1880000000001</v>
      </c>
      <c r="Q631" s="128">
        <v>4</v>
      </c>
      <c r="R631" s="26">
        <f t="shared" ref="R631:R637" si="59">+P631</f>
        <v>6083.1880000000001</v>
      </c>
      <c r="S631" s="15">
        <f t="shared" si="54"/>
        <v>0</v>
      </c>
    </row>
    <row r="632" spans="1:19" x14ac:dyDescent="0.25">
      <c r="A632" s="18">
        <v>631</v>
      </c>
      <c r="B632" s="31">
        <v>902218</v>
      </c>
      <c r="C632" s="32" t="s">
        <v>95</v>
      </c>
      <c r="D632" s="48" t="s">
        <v>8</v>
      </c>
      <c r="E632" s="8" t="s">
        <v>9</v>
      </c>
      <c r="F632" s="12">
        <v>7707</v>
      </c>
      <c r="G632" s="9">
        <v>9312.0328886591997</v>
      </c>
      <c r="H632" s="9">
        <v>7500</v>
      </c>
      <c r="I632" s="9">
        <v>8292.39</v>
      </c>
      <c r="J632" s="9">
        <v>4329</v>
      </c>
      <c r="K632" s="9">
        <v>4549.7789999999995</v>
      </c>
      <c r="L632" s="125">
        <v>4549.7789999999995</v>
      </c>
      <c r="M632" s="127">
        <v>8700</v>
      </c>
      <c r="N632" s="127">
        <v>4549.7790000000005</v>
      </c>
      <c r="O632" s="127">
        <v>4549.7790000000005</v>
      </c>
      <c r="P632" s="26">
        <f t="shared" si="56"/>
        <v>4549.7790000000005</v>
      </c>
      <c r="Q632" s="128">
        <v>4</v>
      </c>
      <c r="R632" s="26">
        <f t="shared" si="59"/>
        <v>4549.7790000000005</v>
      </c>
      <c r="S632" s="15">
        <f t="shared" si="54"/>
        <v>0</v>
      </c>
    </row>
    <row r="633" spans="1:19" x14ac:dyDescent="0.25">
      <c r="A633" s="18">
        <v>632</v>
      </c>
      <c r="B633" s="31">
        <v>902219</v>
      </c>
      <c r="C633" s="32" t="s">
        <v>96</v>
      </c>
      <c r="D633" s="48" t="s">
        <v>8</v>
      </c>
      <c r="E633" s="8" t="s">
        <v>9</v>
      </c>
      <c r="F633" s="12">
        <v>6668</v>
      </c>
      <c r="G633" s="9">
        <v>8056.6543793408</v>
      </c>
      <c r="H633" s="9">
        <v>6500</v>
      </c>
      <c r="I633" s="9">
        <v>7186.7379999999994</v>
      </c>
      <c r="J633" s="9">
        <v>4376</v>
      </c>
      <c r="K633" s="9">
        <v>4599.1759999999995</v>
      </c>
      <c r="L633" s="125">
        <v>4599.1759999999995</v>
      </c>
      <c r="M633" s="127">
        <v>7600</v>
      </c>
      <c r="N633" s="127">
        <v>4599.1760000000004</v>
      </c>
      <c r="O633" s="127">
        <v>4599.1760000000004</v>
      </c>
      <c r="P633" s="26">
        <f t="shared" si="56"/>
        <v>4599.1759999999995</v>
      </c>
      <c r="Q633" s="128">
        <v>4</v>
      </c>
      <c r="R633" s="26">
        <f t="shared" si="59"/>
        <v>4599.1759999999995</v>
      </c>
      <c r="S633" s="15">
        <f t="shared" si="54"/>
        <v>0</v>
      </c>
    </row>
    <row r="634" spans="1:19" x14ac:dyDescent="0.25">
      <c r="A634" s="18">
        <v>633</v>
      </c>
      <c r="B634" s="31">
        <v>902220</v>
      </c>
      <c r="C634" s="32" t="s">
        <v>97</v>
      </c>
      <c r="D634" s="48" t="s">
        <v>8</v>
      </c>
      <c r="E634" s="8" t="s">
        <v>9</v>
      </c>
      <c r="F634" s="12">
        <v>10567</v>
      </c>
      <c r="G634" s="9">
        <v>12767.6464946752</v>
      </c>
      <c r="H634" s="9">
        <v>10300</v>
      </c>
      <c r="I634" s="9">
        <v>11388.2156</v>
      </c>
      <c r="J634" s="9">
        <v>5367</v>
      </c>
      <c r="K634" s="9">
        <v>5640.7169999999996</v>
      </c>
      <c r="L634" s="125">
        <v>5640.7169999999996</v>
      </c>
      <c r="M634" s="127">
        <v>12000</v>
      </c>
      <c r="N634" s="127">
        <v>5640.7169999999996</v>
      </c>
      <c r="O634" s="127">
        <v>5640.7169999999996</v>
      </c>
      <c r="P634" s="26">
        <f t="shared" si="56"/>
        <v>5640.7169999999996</v>
      </c>
      <c r="Q634" s="128">
        <v>4</v>
      </c>
      <c r="R634" s="26">
        <f t="shared" si="59"/>
        <v>5640.7169999999996</v>
      </c>
      <c r="S634" s="15">
        <f t="shared" si="54"/>
        <v>0</v>
      </c>
    </row>
    <row r="635" spans="1:19" x14ac:dyDescent="0.25">
      <c r="A635" s="18">
        <v>634</v>
      </c>
      <c r="B635" s="31">
        <v>902221</v>
      </c>
      <c r="C635" s="32" t="s">
        <v>911</v>
      </c>
      <c r="D635" s="48" t="s">
        <v>8</v>
      </c>
      <c r="E635" s="8" t="s">
        <v>9</v>
      </c>
      <c r="F635" s="12">
        <v>10567</v>
      </c>
      <c r="G635" s="9">
        <v>12767.6464946752</v>
      </c>
      <c r="H635" s="9">
        <v>10300</v>
      </c>
      <c r="I635" s="9">
        <v>11388.2156</v>
      </c>
      <c r="J635" s="9">
        <v>5367</v>
      </c>
      <c r="K635" s="9">
        <v>5640.7169999999996</v>
      </c>
      <c r="L635" s="125">
        <v>5640.7169999999996</v>
      </c>
      <c r="M635" s="127">
        <v>12000</v>
      </c>
      <c r="N635" s="127">
        <v>5640.7169999999996</v>
      </c>
      <c r="O635" s="127">
        <v>5640.7169999999996</v>
      </c>
      <c r="P635" s="26">
        <f t="shared" si="56"/>
        <v>5640.7169999999996</v>
      </c>
      <c r="Q635" s="128">
        <v>4</v>
      </c>
      <c r="R635" s="26">
        <f t="shared" si="59"/>
        <v>5640.7169999999996</v>
      </c>
      <c r="S635" s="15">
        <f t="shared" si="54"/>
        <v>0</v>
      </c>
    </row>
    <row r="636" spans="1:19" x14ac:dyDescent="0.25">
      <c r="A636" s="18">
        <v>635</v>
      </c>
      <c r="B636" s="31">
        <v>902223</v>
      </c>
      <c r="C636" s="32" t="s">
        <v>98</v>
      </c>
      <c r="D636" s="48" t="s">
        <v>8</v>
      </c>
      <c r="E636" s="8" t="s">
        <v>9</v>
      </c>
      <c r="F636" s="12">
        <v>7705</v>
      </c>
      <c r="G636" s="9">
        <v>9309.616375648</v>
      </c>
      <c r="H636" s="9">
        <v>7500</v>
      </c>
      <c r="I636" s="9">
        <v>8292.39</v>
      </c>
      <c r="J636" s="9">
        <v>5591</v>
      </c>
      <c r="K636" s="9">
        <v>5876.1409999999996</v>
      </c>
      <c r="L636" s="125">
        <v>5876.1409999999996</v>
      </c>
      <c r="M636" s="127">
        <v>8700</v>
      </c>
      <c r="N636" s="127">
        <v>5876.1409999999996</v>
      </c>
      <c r="O636" s="127">
        <v>5876.1409999999996</v>
      </c>
      <c r="P636" s="26">
        <f t="shared" si="56"/>
        <v>5876.1409999999996</v>
      </c>
      <c r="Q636" s="128">
        <v>4</v>
      </c>
      <c r="R636" s="26">
        <f t="shared" si="59"/>
        <v>5876.1409999999996</v>
      </c>
      <c r="S636" s="15">
        <f t="shared" si="54"/>
        <v>0</v>
      </c>
    </row>
    <row r="637" spans="1:19" x14ac:dyDescent="0.25">
      <c r="A637" s="18">
        <v>636</v>
      </c>
      <c r="B637" s="31">
        <v>903002</v>
      </c>
      <c r="C637" s="32" t="s">
        <v>912</v>
      </c>
      <c r="D637" s="48" t="s">
        <v>8</v>
      </c>
      <c r="E637" s="8" t="s">
        <v>9</v>
      </c>
      <c r="F637" s="12">
        <v>63365</v>
      </c>
      <c r="G637" s="9">
        <v>76561.173477343997</v>
      </c>
      <c r="H637" s="9">
        <v>61700</v>
      </c>
      <c r="I637" s="9">
        <v>68218.728399999993</v>
      </c>
      <c r="J637" s="9" t="s">
        <v>9</v>
      </c>
      <c r="K637" s="9" t="s">
        <v>9</v>
      </c>
      <c r="L637" s="125">
        <v>68218.728399999993</v>
      </c>
      <c r="M637" s="127">
        <v>72000</v>
      </c>
      <c r="N637" s="127" t="s">
        <v>1295</v>
      </c>
      <c r="O637" s="127">
        <v>72000</v>
      </c>
      <c r="P637" s="26">
        <f t="shared" si="56"/>
        <v>70109.364199999996</v>
      </c>
      <c r="Q637" s="128">
        <v>5</v>
      </c>
      <c r="R637" s="26">
        <f t="shared" si="59"/>
        <v>70109.364199999996</v>
      </c>
      <c r="S637" s="134">
        <f t="shared" si="54"/>
        <v>-3781.2716000000073</v>
      </c>
    </row>
    <row r="638" spans="1:19" x14ac:dyDescent="0.25">
      <c r="A638" s="18">
        <v>637</v>
      </c>
      <c r="B638" s="31">
        <v>903006</v>
      </c>
      <c r="C638" s="32" t="s">
        <v>99</v>
      </c>
      <c r="D638" s="48" t="s">
        <v>8</v>
      </c>
      <c r="E638" s="8" t="s">
        <v>9</v>
      </c>
      <c r="F638" s="12">
        <v>21275</v>
      </c>
      <c r="G638" s="9">
        <v>25705.657156640002</v>
      </c>
      <c r="H638" s="9">
        <v>20700</v>
      </c>
      <c r="I638" s="9">
        <v>22886.9964</v>
      </c>
      <c r="J638" s="9">
        <v>30660</v>
      </c>
      <c r="K638" s="9">
        <v>32223.659999999996</v>
      </c>
      <c r="L638" s="125">
        <v>26938.771185546666</v>
      </c>
      <c r="M638" s="127">
        <v>32500</v>
      </c>
      <c r="N638" s="127">
        <v>32223.66</v>
      </c>
      <c r="O638" s="127">
        <v>32223.66</v>
      </c>
      <c r="P638" s="26">
        <f t="shared" si="56"/>
        <v>29581.215592773333</v>
      </c>
      <c r="Q638" s="128">
        <v>6</v>
      </c>
      <c r="R638" s="26">
        <f>+O638</f>
        <v>32223.66</v>
      </c>
      <c r="S638" s="134">
        <f t="shared" si="54"/>
        <v>-5284.8888144533339</v>
      </c>
    </row>
    <row r="639" spans="1:19" ht="33.75" x14ac:dyDescent="0.25">
      <c r="A639" s="18">
        <v>638</v>
      </c>
      <c r="B639" s="31">
        <v>903007</v>
      </c>
      <c r="C639" s="32" t="s">
        <v>913</v>
      </c>
      <c r="D639" s="48" t="s">
        <v>8</v>
      </c>
      <c r="E639" s="8" t="s">
        <v>9</v>
      </c>
      <c r="F639" s="12">
        <v>98670</v>
      </c>
      <c r="G639" s="9">
        <v>119218.66940755199</v>
      </c>
      <c r="H639" s="9">
        <v>96100</v>
      </c>
      <c r="I639" s="9">
        <v>106253.1572</v>
      </c>
      <c r="J639" s="9">
        <v>106215</v>
      </c>
      <c r="K639" s="9">
        <v>111631.965</v>
      </c>
      <c r="L639" s="125">
        <v>111631.965</v>
      </c>
      <c r="M639" s="127">
        <v>112000</v>
      </c>
      <c r="N639" s="127">
        <v>111631.965</v>
      </c>
      <c r="O639" s="127">
        <v>111631.965</v>
      </c>
      <c r="P639" s="26">
        <f t="shared" si="56"/>
        <v>111631.965</v>
      </c>
      <c r="Q639" s="128">
        <v>4</v>
      </c>
      <c r="R639" s="26">
        <f>+P639</f>
        <v>111631.965</v>
      </c>
      <c r="S639" s="15">
        <f t="shared" si="54"/>
        <v>0</v>
      </c>
    </row>
    <row r="640" spans="1:19" ht="33.75" x14ac:dyDescent="0.25">
      <c r="A640" s="18">
        <v>639</v>
      </c>
      <c r="B640" s="31">
        <v>903008</v>
      </c>
      <c r="C640" s="32" t="s">
        <v>914</v>
      </c>
      <c r="D640" s="48" t="s">
        <v>8</v>
      </c>
      <c r="E640" s="8" t="s">
        <v>9</v>
      </c>
      <c r="F640" s="12">
        <v>101315</v>
      </c>
      <c r="G640" s="9">
        <v>122414.507864864</v>
      </c>
      <c r="H640" s="9">
        <v>98700</v>
      </c>
      <c r="I640" s="9">
        <v>109127.8524</v>
      </c>
      <c r="J640" s="9">
        <v>103929</v>
      </c>
      <c r="K640" s="9">
        <v>109229.37899999999</v>
      </c>
      <c r="L640" s="125">
        <v>109229.37899999999</v>
      </c>
      <c r="M640" s="127">
        <v>116000</v>
      </c>
      <c r="N640" s="127">
        <v>109229.379</v>
      </c>
      <c r="O640" s="127">
        <v>109229.379</v>
      </c>
      <c r="P640" s="26">
        <f t="shared" si="56"/>
        <v>109229.37899999999</v>
      </c>
      <c r="Q640" s="128">
        <v>4</v>
      </c>
      <c r="R640" s="26">
        <f>+P640</f>
        <v>109229.37899999999</v>
      </c>
      <c r="S640" s="15">
        <f t="shared" si="54"/>
        <v>0</v>
      </c>
    </row>
    <row r="641" spans="1:19" x14ac:dyDescent="0.25">
      <c r="A641" s="18">
        <v>640</v>
      </c>
      <c r="B641" s="31">
        <v>903009</v>
      </c>
      <c r="C641" s="32" t="s">
        <v>100</v>
      </c>
      <c r="D641" s="48" t="s">
        <v>8</v>
      </c>
      <c r="E641" s="8" t="s">
        <v>9</v>
      </c>
      <c r="F641" s="12">
        <v>112700</v>
      </c>
      <c r="G641" s="9">
        <v>136170.50818112001</v>
      </c>
      <c r="H641" s="9">
        <v>109800</v>
      </c>
      <c r="I641" s="9">
        <v>121400.58959999999</v>
      </c>
      <c r="J641" s="9">
        <v>148092</v>
      </c>
      <c r="K641" s="9">
        <v>155644.69199999998</v>
      </c>
      <c r="L641" s="125">
        <v>137738.59659370666</v>
      </c>
      <c r="M641" s="127">
        <v>189000</v>
      </c>
      <c r="N641" s="127">
        <v>155644.69200000001</v>
      </c>
      <c r="O641" s="127">
        <v>155644.69200000001</v>
      </c>
      <c r="P641" s="26">
        <f t="shared" si="56"/>
        <v>146691.64429685334</v>
      </c>
      <c r="Q641" s="128">
        <v>6</v>
      </c>
      <c r="R641" s="26">
        <f>+O641</f>
        <v>155644.69200000001</v>
      </c>
      <c r="S641" s="134">
        <f t="shared" si="54"/>
        <v>-17906.095406293345</v>
      </c>
    </row>
    <row r="642" spans="1:19" x14ac:dyDescent="0.25">
      <c r="A642" s="18">
        <v>641</v>
      </c>
      <c r="B642" s="31">
        <v>903011</v>
      </c>
      <c r="C642" s="32" t="s">
        <v>101</v>
      </c>
      <c r="D642" s="48" t="s">
        <v>8</v>
      </c>
      <c r="E642" s="8" t="s">
        <v>9</v>
      </c>
      <c r="F642" s="12">
        <v>213785</v>
      </c>
      <c r="G642" s="9">
        <v>258307.11704969598</v>
      </c>
      <c r="H642" s="9">
        <v>208200</v>
      </c>
      <c r="I642" s="9">
        <v>230196.7464</v>
      </c>
      <c r="J642" s="9">
        <v>120450</v>
      </c>
      <c r="K642" s="9">
        <v>126592.95</v>
      </c>
      <c r="L642" s="125">
        <v>126592.95</v>
      </c>
      <c r="M642" s="127">
        <v>243000</v>
      </c>
      <c r="N642" s="127">
        <v>126592.95</v>
      </c>
      <c r="O642" s="127">
        <v>243000</v>
      </c>
      <c r="P642" s="26">
        <f t="shared" si="56"/>
        <v>184796.47500000001</v>
      </c>
      <c r="Q642" s="128">
        <v>6</v>
      </c>
      <c r="R642" s="26">
        <f>+O642</f>
        <v>243000</v>
      </c>
      <c r="S642" s="134">
        <f t="shared" ref="S642:S705" si="60">+L642-O642</f>
        <v>-116407.05</v>
      </c>
    </row>
    <row r="643" spans="1:19" x14ac:dyDescent="0.25">
      <c r="A643" s="18">
        <v>642</v>
      </c>
      <c r="B643" s="31">
        <v>903016</v>
      </c>
      <c r="C643" s="32" t="s">
        <v>102</v>
      </c>
      <c r="D643" s="48" t="s">
        <v>8</v>
      </c>
      <c r="E643" s="8" t="s">
        <v>9</v>
      </c>
      <c r="F643" s="12">
        <v>25464</v>
      </c>
      <c r="G643" s="9">
        <v>30767.043658598399</v>
      </c>
      <c r="H643" s="9">
        <v>26455</v>
      </c>
      <c r="I643" s="9">
        <v>29250.023659999999</v>
      </c>
      <c r="J643" s="9">
        <v>30696</v>
      </c>
      <c r="K643" s="9">
        <v>32261.495999999999</v>
      </c>
      <c r="L643" s="125">
        <v>30759.521106199467</v>
      </c>
      <c r="M643" s="127">
        <v>32903.51</v>
      </c>
      <c r="N643" s="127">
        <v>32261.495999999999</v>
      </c>
      <c r="O643" s="127">
        <v>32261.495999999999</v>
      </c>
      <c r="P643" s="26">
        <f t="shared" si="56"/>
        <v>31510.508553099731</v>
      </c>
      <c r="Q643" s="128">
        <v>6</v>
      </c>
      <c r="R643" s="26">
        <f>+O643</f>
        <v>32261.495999999999</v>
      </c>
      <c r="S643" s="134">
        <f t="shared" si="60"/>
        <v>-1501.9748938005323</v>
      </c>
    </row>
    <row r="644" spans="1:19" x14ac:dyDescent="0.25">
      <c r="A644" s="18">
        <v>643</v>
      </c>
      <c r="B644" s="31">
        <v>903017</v>
      </c>
      <c r="C644" s="32" t="s">
        <v>915</v>
      </c>
      <c r="D644" s="48" t="s">
        <v>8</v>
      </c>
      <c r="E644" s="8" t="s">
        <v>9</v>
      </c>
      <c r="F644" s="12">
        <v>139783</v>
      </c>
      <c r="G644" s="9">
        <v>168893.71912228482</v>
      </c>
      <c r="H644" s="9">
        <v>136100</v>
      </c>
      <c r="I644" s="9">
        <v>150479.2372</v>
      </c>
      <c r="J644" s="9" t="s">
        <v>9</v>
      </c>
      <c r="K644" s="9" t="s">
        <v>9</v>
      </c>
      <c r="L644" s="125">
        <v>150479.2372</v>
      </c>
      <c r="M644" s="127">
        <v>159000</v>
      </c>
      <c r="N644" s="127" t="s">
        <v>1295</v>
      </c>
      <c r="O644" s="127">
        <v>159000</v>
      </c>
      <c r="P644" s="26">
        <f t="shared" si="56"/>
        <v>154739.61859999999</v>
      </c>
      <c r="Q644" s="128">
        <v>5</v>
      </c>
      <c r="R644" s="26">
        <f>+P644</f>
        <v>154739.61859999999</v>
      </c>
      <c r="S644" s="134">
        <f t="shared" si="60"/>
        <v>-8520.7627999999968</v>
      </c>
    </row>
    <row r="645" spans="1:19" x14ac:dyDescent="0.25">
      <c r="A645" s="18">
        <v>644</v>
      </c>
      <c r="B645" s="31">
        <v>903021</v>
      </c>
      <c r="C645" s="32" t="s">
        <v>103</v>
      </c>
      <c r="D645" s="48" t="s">
        <v>8</v>
      </c>
      <c r="E645" s="8" t="s">
        <v>9</v>
      </c>
      <c r="F645" s="12">
        <v>36962</v>
      </c>
      <c r="G645" s="9">
        <v>44659.5769599872</v>
      </c>
      <c r="H645" s="9">
        <v>38401</v>
      </c>
      <c r="I645" s="9">
        <v>42458.142451999993</v>
      </c>
      <c r="J645" s="9">
        <v>35588</v>
      </c>
      <c r="K645" s="9">
        <v>37402.987999999998</v>
      </c>
      <c r="L645" s="125">
        <v>37402.987999999998</v>
      </c>
      <c r="M645" s="127">
        <v>47760.530000000006</v>
      </c>
      <c r="N645" s="127">
        <v>37402.987999999998</v>
      </c>
      <c r="O645" s="127">
        <v>37402.987999999998</v>
      </c>
      <c r="P645" s="26">
        <f t="shared" si="56"/>
        <v>37402.987999999998</v>
      </c>
      <c r="Q645" s="128">
        <v>4</v>
      </c>
      <c r="R645" s="26">
        <f>+P645</f>
        <v>37402.987999999998</v>
      </c>
      <c r="S645" s="15">
        <f t="shared" si="60"/>
        <v>0</v>
      </c>
    </row>
    <row r="646" spans="1:19" x14ac:dyDescent="0.25">
      <c r="A646" s="18">
        <v>645</v>
      </c>
      <c r="B646" s="31">
        <v>903022</v>
      </c>
      <c r="C646" s="32" t="s">
        <v>916</v>
      </c>
      <c r="D646" s="48" t="s">
        <v>8</v>
      </c>
      <c r="E646" s="8" t="s">
        <v>9</v>
      </c>
      <c r="F646" s="12">
        <v>112752</v>
      </c>
      <c r="G646" s="9">
        <v>136233.3375194112</v>
      </c>
      <c r="H646" s="9">
        <v>109800</v>
      </c>
      <c r="I646" s="9">
        <v>121400.58959999999</v>
      </c>
      <c r="J646" s="9">
        <v>111690</v>
      </c>
      <c r="K646" s="9">
        <v>117386.18999999999</v>
      </c>
      <c r="L646" s="125">
        <v>117386.18999999999</v>
      </c>
      <c r="M646" s="127">
        <v>128000</v>
      </c>
      <c r="N646" s="127">
        <v>117386.19</v>
      </c>
      <c r="O646" s="127">
        <v>117386.19</v>
      </c>
      <c r="P646" s="26">
        <f t="shared" si="56"/>
        <v>117386.19</v>
      </c>
      <c r="Q646" s="128">
        <v>4</v>
      </c>
      <c r="R646" s="26">
        <f>+P646</f>
        <v>117386.19</v>
      </c>
      <c r="S646" s="15">
        <f t="shared" si="60"/>
        <v>0</v>
      </c>
    </row>
    <row r="647" spans="1:19" x14ac:dyDescent="0.25">
      <c r="A647" s="18">
        <v>646</v>
      </c>
      <c r="B647" s="31">
        <v>903025</v>
      </c>
      <c r="C647" s="32" t="s">
        <v>104</v>
      </c>
      <c r="D647" s="48" t="s">
        <v>8</v>
      </c>
      <c r="E647" s="8" t="s">
        <v>9</v>
      </c>
      <c r="F647" s="12">
        <v>101959</v>
      </c>
      <c r="G647" s="9">
        <v>123192.62505447038</v>
      </c>
      <c r="H647" s="9">
        <v>99300</v>
      </c>
      <c r="I647" s="9">
        <v>109791.2436</v>
      </c>
      <c r="J647" s="9">
        <v>98550</v>
      </c>
      <c r="K647" s="9">
        <v>103576.04999999999</v>
      </c>
      <c r="L647" s="125">
        <v>103576.04999999999</v>
      </c>
      <c r="M647" s="127">
        <v>116000</v>
      </c>
      <c r="N647" s="127">
        <v>103576.05</v>
      </c>
      <c r="O647" s="127">
        <v>103576.05</v>
      </c>
      <c r="P647" s="26">
        <f t="shared" si="56"/>
        <v>103576.04999999999</v>
      </c>
      <c r="Q647" s="128">
        <v>4</v>
      </c>
      <c r="R647" s="26">
        <f>+P647</f>
        <v>103576.04999999999</v>
      </c>
      <c r="S647" s="15">
        <f t="shared" si="60"/>
        <v>0</v>
      </c>
    </row>
    <row r="648" spans="1:19" x14ac:dyDescent="0.25">
      <c r="A648" s="18">
        <v>647</v>
      </c>
      <c r="B648" s="31">
        <v>903026</v>
      </c>
      <c r="C648" s="32" t="s">
        <v>917</v>
      </c>
      <c r="D648" s="48" t="s">
        <v>8</v>
      </c>
      <c r="E648" s="8" t="s">
        <v>9</v>
      </c>
      <c r="F648" s="12">
        <v>46725</v>
      </c>
      <c r="G648" s="9">
        <v>56455.785224159998</v>
      </c>
      <c r="H648" s="9">
        <v>48544</v>
      </c>
      <c r="I648" s="9">
        <v>53672.770687999997</v>
      </c>
      <c r="J648" s="9">
        <v>73440</v>
      </c>
      <c r="K648" s="9">
        <v>77185.440000000002</v>
      </c>
      <c r="L648" s="125">
        <v>62437.998637386663</v>
      </c>
      <c r="M648" s="127">
        <v>60375.750000000007</v>
      </c>
      <c r="N648" s="127">
        <v>77185.440000000002</v>
      </c>
      <c r="O648" s="127">
        <v>60375.750000000007</v>
      </c>
      <c r="P648" s="26">
        <f t="shared" si="56"/>
        <v>61406.874318693335</v>
      </c>
      <c r="Q648" s="128">
        <v>7</v>
      </c>
      <c r="R648" s="26">
        <f>+O648</f>
        <v>60375.750000000007</v>
      </c>
      <c r="S648" s="15">
        <f t="shared" si="60"/>
        <v>2062.2486373866559</v>
      </c>
    </row>
    <row r="649" spans="1:19" ht="22.5" x14ac:dyDescent="0.25">
      <c r="A649" s="18">
        <v>648</v>
      </c>
      <c r="B649" s="31">
        <v>903027</v>
      </c>
      <c r="C649" s="32" t="s">
        <v>918</v>
      </c>
      <c r="D649" s="48" t="s">
        <v>8</v>
      </c>
      <c r="E649" s="8" t="s">
        <v>9</v>
      </c>
      <c r="F649" s="12">
        <v>37820</v>
      </c>
      <c r="G649" s="9">
        <v>45696.261041791993</v>
      </c>
      <c r="H649" s="9">
        <v>36800</v>
      </c>
      <c r="I649" s="9">
        <v>40687.993599999994</v>
      </c>
      <c r="J649" s="9">
        <v>33398</v>
      </c>
      <c r="K649" s="9">
        <v>35101.297999999995</v>
      </c>
      <c r="L649" s="125">
        <v>35101.297999999995</v>
      </c>
      <c r="M649" s="127">
        <v>42500</v>
      </c>
      <c r="N649" s="127">
        <v>35101.298000000003</v>
      </c>
      <c r="O649" s="127">
        <v>35101.298000000003</v>
      </c>
      <c r="P649" s="26">
        <f t="shared" si="56"/>
        <v>35101.297999999995</v>
      </c>
      <c r="Q649" s="128">
        <v>4</v>
      </c>
      <c r="R649" s="26">
        <f>+P649</f>
        <v>35101.297999999995</v>
      </c>
      <c r="S649" s="15">
        <f t="shared" si="60"/>
        <v>0</v>
      </c>
    </row>
    <row r="650" spans="1:19" x14ac:dyDescent="0.25">
      <c r="A650" s="18">
        <v>649</v>
      </c>
      <c r="B650" s="31">
        <v>903028</v>
      </c>
      <c r="C650" s="32" t="s">
        <v>105</v>
      </c>
      <c r="D650" s="48" t="s">
        <v>8</v>
      </c>
      <c r="E650" s="8" t="s">
        <v>9</v>
      </c>
      <c r="F650" s="12">
        <v>46725</v>
      </c>
      <c r="G650" s="9">
        <v>56455.785224159998</v>
      </c>
      <c r="H650" s="9">
        <v>48544</v>
      </c>
      <c r="I650" s="9">
        <v>53672.770687999997</v>
      </c>
      <c r="J650" s="9">
        <v>78204</v>
      </c>
      <c r="K650" s="9">
        <v>82192.403999999995</v>
      </c>
      <c r="L650" s="125">
        <v>64106.986637386668</v>
      </c>
      <c r="M650" s="127">
        <v>60375.750000000007</v>
      </c>
      <c r="N650" s="127">
        <v>82192.403999999995</v>
      </c>
      <c r="O650" s="127">
        <v>60375.750000000007</v>
      </c>
      <c r="P650" s="26">
        <f t="shared" si="56"/>
        <v>62241.368318693334</v>
      </c>
      <c r="Q650" s="128">
        <v>7</v>
      </c>
      <c r="R650" s="26">
        <f>+O650</f>
        <v>60375.750000000007</v>
      </c>
      <c r="S650" s="15">
        <f t="shared" si="60"/>
        <v>3731.2366373866607</v>
      </c>
    </row>
    <row r="651" spans="1:19" x14ac:dyDescent="0.25">
      <c r="A651" s="18">
        <v>650</v>
      </c>
      <c r="B651" s="31">
        <v>903031</v>
      </c>
      <c r="C651" s="32" t="s">
        <v>106</v>
      </c>
      <c r="D651" s="48" t="s">
        <v>8</v>
      </c>
      <c r="E651" s="8" t="s">
        <v>9</v>
      </c>
      <c r="F651" s="12">
        <v>105248</v>
      </c>
      <c r="G651" s="9">
        <v>127166.5807013888</v>
      </c>
      <c r="H651" s="9">
        <v>102500</v>
      </c>
      <c r="I651" s="9">
        <v>113329.32999999999</v>
      </c>
      <c r="J651" s="9">
        <v>95813</v>
      </c>
      <c r="K651" s="9">
        <v>100699.46299999999</v>
      </c>
      <c r="L651" s="125">
        <v>100699.46299999999</v>
      </c>
      <c r="M651" s="127">
        <v>120000</v>
      </c>
      <c r="N651" s="127">
        <v>100699.463</v>
      </c>
      <c r="O651" s="127">
        <v>100699.463</v>
      </c>
      <c r="P651" s="26">
        <f t="shared" si="56"/>
        <v>100699.46299999999</v>
      </c>
      <c r="Q651" s="128">
        <v>4</v>
      </c>
      <c r="R651" s="26">
        <f>+P651</f>
        <v>100699.46299999999</v>
      </c>
      <c r="S651" s="15">
        <f t="shared" si="60"/>
        <v>0</v>
      </c>
    </row>
    <row r="652" spans="1:19" x14ac:dyDescent="0.25">
      <c r="A652" s="18">
        <v>651</v>
      </c>
      <c r="B652" s="31">
        <v>903033</v>
      </c>
      <c r="C652" s="32" t="s">
        <v>107</v>
      </c>
      <c r="D652" s="48" t="s">
        <v>8</v>
      </c>
      <c r="E652" s="8" t="s">
        <v>9</v>
      </c>
      <c r="F652" s="12">
        <v>36455</v>
      </c>
      <c r="G652" s="9">
        <v>44046.990911647998</v>
      </c>
      <c r="H652" s="9">
        <v>35500</v>
      </c>
      <c r="I652" s="9">
        <v>39250.646000000001</v>
      </c>
      <c r="J652" s="9">
        <v>33398</v>
      </c>
      <c r="K652" s="9">
        <v>35101.297999999995</v>
      </c>
      <c r="L652" s="125">
        <v>35101.297999999995</v>
      </c>
      <c r="M652" s="127">
        <v>41400</v>
      </c>
      <c r="N652" s="127">
        <v>35101.298000000003</v>
      </c>
      <c r="O652" s="127">
        <v>35101.298000000003</v>
      </c>
      <c r="P652" s="26">
        <f t="shared" si="56"/>
        <v>35101.297999999995</v>
      </c>
      <c r="Q652" s="128">
        <v>4</v>
      </c>
      <c r="R652" s="26">
        <f>+P652</f>
        <v>35101.297999999995</v>
      </c>
      <c r="S652" s="15">
        <f t="shared" si="60"/>
        <v>0</v>
      </c>
    </row>
    <row r="653" spans="1:19" x14ac:dyDescent="0.25">
      <c r="A653" s="18">
        <v>652</v>
      </c>
      <c r="B653" s="31">
        <v>903034</v>
      </c>
      <c r="C653" s="32" t="s">
        <v>108</v>
      </c>
      <c r="D653" s="48" t="s">
        <v>8</v>
      </c>
      <c r="E653" s="8" t="s">
        <v>9</v>
      </c>
      <c r="F653" s="12">
        <v>37243</v>
      </c>
      <c r="G653" s="9">
        <v>44999.097038060798</v>
      </c>
      <c r="H653" s="9">
        <v>36300</v>
      </c>
      <c r="I653" s="9">
        <v>40135.167599999993</v>
      </c>
      <c r="J653" s="9">
        <v>55831</v>
      </c>
      <c r="K653" s="9">
        <v>58678.380999999994</v>
      </c>
      <c r="L653" s="125">
        <v>47937.548546020262</v>
      </c>
      <c r="M653" s="127">
        <v>42500</v>
      </c>
      <c r="N653" s="127">
        <v>58678.381000000001</v>
      </c>
      <c r="O653" s="127">
        <v>42500</v>
      </c>
      <c r="P653" s="26">
        <f t="shared" si="56"/>
        <v>45218.774273010131</v>
      </c>
      <c r="Q653" s="128">
        <v>7</v>
      </c>
      <c r="R653" s="26">
        <f>+O653</f>
        <v>42500</v>
      </c>
      <c r="S653" s="15">
        <f t="shared" si="60"/>
        <v>5437.5485460202617</v>
      </c>
    </row>
    <row r="654" spans="1:19" x14ac:dyDescent="0.25">
      <c r="A654" s="18">
        <v>653</v>
      </c>
      <c r="B654" s="31">
        <v>903035</v>
      </c>
      <c r="C654" s="32" t="s">
        <v>109</v>
      </c>
      <c r="D654" s="48" t="s">
        <v>8</v>
      </c>
      <c r="E654" s="8" t="s">
        <v>9</v>
      </c>
      <c r="F654" s="12">
        <v>71897</v>
      </c>
      <c r="G654" s="9">
        <v>86870.017983123194</v>
      </c>
      <c r="H654" s="9">
        <v>74696</v>
      </c>
      <c r="I654" s="9">
        <v>82587.781792000009</v>
      </c>
      <c r="J654" s="9">
        <v>91960</v>
      </c>
      <c r="K654" s="9">
        <v>96649.959999999992</v>
      </c>
      <c r="L654" s="125">
        <v>88702.586591707732</v>
      </c>
      <c r="M654" s="127">
        <v>113000</v>
      </c>
      <c r="N654" s="127">
        <v>96649.96</v>
      </c>
      <c r="O654" s="127">
        <v>96649.96</v>
      </c>
      <c r="P654" s="26">
        <f t="shared" si="56"/>
        <v>92676.273295853869</v>
      </c>
      <c r="Q654" s="128">
        <v>6</v>
      </c>
      <c r="R654" s="26">
        <f>+O654</f>
        <v>96649.96</v>
      </c>
      <c r="S654" s="134">
        <f t="shared" si="60"/>
        <v>-7947.3734082922747</v>
      </c>
    </row>
    <row r="655" spans="1:19" x14ac:dyDescent="0.25">
      <c r="A655" s="18">
        <v>654</v>
      </c>
      <c r="B655" s="31">
        <v>903036</v>
      </c>
      <c r="C655" s="32" t="s">
        <v>110</v>
      </c>
      <c r="D655" s="48" t="s">
        <v>8</v>
      </c>
      <c r="E655" s="8" t="s">
        <v>9</v>
      </c>
      <c r="F655" s="12">
        <v>139840</v>
      </c>
      <c r="G655" s="9">
        <v>168962.58974310398</v>
      </c>
      <c r="H655" s="9">
        <v>136200</v>
      </c>
      <c r="I655" s="9">
        <v>150589.80239999999</v>
      </c>
      <c r="J655" s="9">
        <v>73475</v>
      </c>
      <c r="K655" s="9">
        <v>77222.224999999991</v>
      </c>
      <c r="L655" s="125">
        <v>77222.224999999991</v>
      </c>
      <c r="M655" s="127">
        <v>159000</v>
      </c>
      <c r="N655" s="127">
        <v>77222.225000000006</v>
      </c>
      <c r="O655" s="127">
        <v>77222.225000000006</v>
      </c>
      <c r="P655" s="26">
        <f t="shared" si="56"/>
        <v>77222.225000000006</v>
      </c>
      <c r="Q655" s="128">
        <v>4</v>
      </c>
      <c r="R655" s="26">
        <f>+P655</f>
        <v>77222.225000000006</v>
      </c>
      <c r="S655" s="15">
        <f t="shared" si="60"/>
        <v>0</v>
      </c>
    </row>
    <row r="656" spans="1:19" x14ac:dyDescent="0.25">
      <c r="A656" s="18">
        <v>655</v>
      </c>
      <c r="B656" s="31">
        <v>903038</v>
      </c>
      <c r="C656" s="32" t="s">
        <v>111</v>
      </c>
      <c r="D656" s="48" t="s">
        <v>8</v>
      </c>
      <c r="E656" s="8" t="s">
        <v>9</v>
      </c>
      <c r="F656" s="12">
        <v>143750</v>
      </c>
      <c r="G656" s="9">
        <v>173686.87267999997</v>
      </c>
      <c r="H656" s="9">
        <v>140000</v>
      </c>
      <c r="I656" s="9">
        <v>154791.28</v>
      </c>
      <c r="J656" s="9">
        <v>186863</v>
      </c>
      <c r="K656" s="9">
        <v>196393.01299999998</v>
      </c>
      <c r="L656" s="125">
        <v>174957.05522666662</v>
      </c>
      <c r="M656" s="127">
        <v>164000</v>
      </c>
      <c r="N656" s="127">
        <v>196393.01300000001</v>
      </c>
      <c r="O656" s="127">
        <v>164000</v>
      </c>
      <c r="P656" s="26">
        <f t="shared" si="56"/>
        <v>169478.52761333331</v>
      </c>
      <c r="Q656" s="128">
        <v>7</v>
      </c>
      <c r="R656" s="26">
        <f>+O656</f>
        <v>164000</v>
      </c>
      <c r="S656" s="15">
        <f t="shared" si="60"/>
        <v>10957.05522666662</v>
      </c>
    </row>
    <row r="657" spans="1:19" x14ac:dyDescent="0.25">
      <c r="A657" s="18">
        <v>656</v>
      </c>
      <c r="B657" s="31">
        <v>903040</v>
      </c>
      <c r="C657" s="32" t="s">
        <v>112</v>
      </c>
      <c r="D657" s="48" t="s">
        <v>8</v>
      </c>
      <c r="E657" s="8" t="s">
        <v>9</v>
      </c>
      <c r="F657" s="12">
        <v>74515</v>
      </c>
      <c r="G657" s="9">
        <v>90033.233514783991</v>
      </c>
      <c r="H657" s="9">
        <v>72600</v>
      </c>
      <c r="I657" s="9">
        <v>80270.335199999987</v>
      </c>
      <c r="J657" s="9">
        <v>128525</v>
      </c>
      <c r="K657" s="9">
        <v>135079.77499999999</v>
      </c>
      <c r="L657" s="125">
        <v>101794.44790492801</v>
      </c>
      <c r="M657" s="127">
        <v>85000</v>
      </c>
      <c r="N657" s="127">
        <v>135079.77499999999</v>
      </c>
      <c r="O657" s="127">
        <v>85000</v>
      </c>
      <c r="P657" s="26">
        <f t="shared" ref="P657:P720" si="61">+AVERAGE(L657,O657)</f>
        <v>93397.223952464003</v>
      </c>
      <c r="Q657" s="128">
        <v>7</v>
      </c>
      <c r="R657" s="26">
        <f>+O657</f>
        <v>85000</v>
      </c>
      <c r="S657" s="15">
        <f t="shared" si="60"/>
        <v>16794.447904928005</v>
      </c>
    </row>
    <row r="658" spans="1:19" ht="22.5" x14ac:dyDescent="0.25">
      <c r="A658" s="18">
        <v>657</v>
      </c>
      <c r="B658" s="31">
        <v>903041</v>
      </c>
      <c r="C658" s="32" t="s">
        <v>919</v>
      </c>
      <c r="D658" s="48" t="s">
        <v>8</v>
      </c>
      <c r="E658" s="8" t="s">
        <v>9</v>
      </c>
      <c r="F658" s="12">
        <v>83605</v>
      </c>
      <c r="G658" s="9">
        <v>101016.285150688</v>
      </c>
      <c r="H658" s="9">
        <v>81400</v>
      </c>
      <c r="I658" s="9">
        <v>90000.072799999994</v>
      </c>
      <c r="J658" s="9">
        <v>73474</v>
      </c>
      <c r="K658" s="9">
        <v>77221.173999999999</v>
      </c>
      <c r="L658" s="125">
        <v>77221.173999999999</v>
      </c>
      <c r="M658" s="127">
        <v>95000</v>
      </c>
      <c r="N658" s="127">
        <v>77221.173999999999</v>
      </c>
      <c r="O658" s="127">
        <v>77221.173999999999</v>
      </c>
      <c r="P658" s="26">
        <f t="shared" si="61"/>
        <v>77221.173999999999</v>
      </c>
      <c r="Q658" s="128">
        <v>4</v>
      </c>
      <c r="R658" s="26">
        <f>+P658</f>
        <v>77221.173999999999</v>
      </c>
      <c r="S658" s="15">
        <f t="shared" si="60"/>
        <v>0</v>
      </c>
    </row>
    <row r="659" spans="1:19" ht="22.5" x14ac:dyDescent="0.25">
      <c r="A659" s="18">
        <v>658</v>
      </c>
      <c r="B659" s="31">
        <v>903042</v>
      </c>
      <c r="C659" s="32" t="s">
        <v>920</v>
      </c>
      <c r="D659" s="48" t="s">
        <v>8</v>
      </c>
      <c r="E659" s="8" t="s">
        <v>9</v>
      </c>
      <c r="F659" s="12">
        <v>91425</v>
      </c>
      <c r="G659" s="9">
        <v>110464.85102448</v>
      </c>
      <c r="H659" s="9">
        <v>89000</v>
      </c>
      <c r="I659" s="9">
        <v>98403.027999999991</v>
      </c>
      <c r="J659" s="9">
        <v>83001</v>
      </c>
      <c r="K659" s="9">
        <v>87234.050999999992</v>
      </c>
      <c r="L659" s="125">
        <v>87234.050999999992</v>
      </c>
      <c r="M659" s="127">
        <v>104000</v>
      </c>
      <c r="N659" s="127">
        <v>87234.051000000007</v>
      </c>
      <c r="O659" s="127">
        <v>87234.051000000007</v>
      </c>
      <c r="P659" s="26">
        <f t="shared" si="61"/>
        <v>87234.051000000007</v>
      </c>
      <c r="Q659" s="128">
        <v>4</v>
      </c>
      <c r="R659" s="26">
        <f>+P659</f>
        <v>87234.051000000007</v>
      </c>
      <c r="S659" s="15">
        <f t="shared" si="60"/>
        <v>0</v>
      </c>
    </row>
    <row r="660" spans="1:19" x14ac:dyDescent="0.25">
      <c r="A660" s="18">
        <v>659</v>
      </c>
      <c r="B660" s="31">
        <v>903044</v>
      </c>
      <c r="C660" s="32" t="s">
        <v>921</v>
      </c>
      <c r="D660" s="48" t="s">
        <v>8</v>
      </c>
      <c r="E660" s="8" t="s">
        <v>9</v>
      </c>
      <c r="F660" s="12">
        <v>42780</v>
      </c>
      <c r="G660" s="9">
        <v>51689.213309567996</v>
      </c>
      <c r="H660" s="9">
        <v>41700</v>
      </c>
      <c r="I660" s="9">
        <v>46105.688399999999</v>
      </c>
      <c r="J660" s="9">
        <v>31755</v>
      </c>
      <c r="K660" s="9">
        <v>33374.504999999997</v>
      </c>
      <c r="L660" s="125">
        <v>33374.504999999997</v>
      </c>
      <c r="M660" s="127">
        <v>49000</v>
      </c>
      <c r="N660" s="127">
        <v>33374.504999999997</v>
      </c>
      <c r="O660" s="127">
        <v>33374.504999999997</v>
      </c>
      <c r="P660" s="26">
        <f t="shared" si="61"/>
        <v>33374.504999999997</v>
      </c>
      <c r="Q660" s="128">
        <v>4</v>
      </c>
      <c r="R660" s="26">
        <f>+P660</f>
        <v>33374.504999999997</v>
      </c>
      <c r="S660" s="15">
        <f t="shared" si="60"/>
        <v>0</v>
      </c>
    </row>
    <row r="661" spans="1:19" x14ac:dyDescent="0.25">
      <c r="A661" s="18">
        <v>660</v>
      </c>
      <c r="B661" s="31">
        <v>903045</v>
      </c>
      <c r="C661" s="32" t="s">
        <v>113</v>
      </c>
      <c r="D661" s="48" t="s">
        <v>8</v>
      </c>
      <c r="E661" s="8" t="s">
        <v>9</v>
      </c>
      <c r="F661" s="12">
        <v>52624</v>
      </c>
      <c r="G661" s="9">
        <v>63583.290350694399</v>
      </c>
      <c r="H661" s="9">
        <v>51300</v>
      </c>
      <c r="I661" s="9">
        <v>56719.9476</v>
      </c>
      <c r="J661" s="9">
        <v>25514</v>
      </c>
      <c r="K661" s="9">
        <v>26815.214</v>
      </c>
      <c r="L661" s="125">
        <v>26815.214</v>
      </c>
      <c r="M661" s="127">
        <v>60000</v>
      </c>
      <c r="N661" s="127">
        <v>26815.214</v>
      </c>
      <c r="O661" s="127">
        <v>26815.214</v>
      </c>
      <c r="P661" s="26">
        <f t="shared" si="61"/>
        <v>26815.214</v>
      </c>
      <c r="Q661" s="128">
        <v>4</v>
      </c>
      <c r="R661" s="26">
        <f>+P661</f>
        <v>26815.214</v>
      </c>
      <c r="S661" s="15">
        <f t="shared" si="60"/>
        <v>0</v>
      </c>
    </row>
    <row r="662" spans="1:19" x14ac:dyDescent="0.25">
      <c r="A662" s="18">
        <v>661</v>
      </c>
      <c r="B662" s="31">
        <v>903046</v>
      </c>
      <c r="C662" s="32" t="s">
        <v>922</v>
      </c>
      <c r="D662" s="48" t="s">
        <v>8</v>
      </c>
      <c r="E662" s="8" t="s">
        <v>9</v>
      </c>
      <c r="F662" s="12">
        <v>46725</v>
      </c>
      <c r="G662" s="9">
        <v>56455.785224159998</v>
      </c>
      <c r="H662" s="9">
        <v>48544</v>
      </c>
      <c r="I662" s="9">
        <v>53672.770687999997</v>
      </c>
      <c r="J662" s="9">
        <v>25513</v>
      </c>
      <c r="K662" s="9">
        <v>26814.162999999997</v>
      </c>
      <c r="L662" s="125">
        <v>26814.162999999997</v>
      </c>
      <c r="M662" s="127">
        <v>60375.750000000007</v>
      </c>
      <c r="N662" s="127">
        <v>26814.163</v>
      </c>
      <c r="O662" s="127">
        <v>26814.163</v>
      </c>
      <c r="P662" s="26">
        <f t="shared" si="61"/>
        <v>26814.163</v>
      </c>
      <c r="Q662" s="128">
        <v>4</v>
      </c>
      <c r="R662" s="26">
        <f>+P662</f>
        <v>26814.163</v>
      </c>
      <c r="S662" s="15">
        <f t="shared" si="60"/>
        <v>0</v>
      </c>
    </row>
    <row r="663" spans="1:19" ht="33.75" x14ac:dyDescent="0.25">
      <c r="A663" s="18">
        <v>662</v>
      </c>
      <c r="B663" s="31">
        <v>903050</v>
      </c>
      <c r="C663" s="32" t="s">
        <v>923</v>
      </c>
      <c r="D663" s="48" t="s">
        <v>8</v>
      </c>
      <c r="E663" s="8" t="s">
        <v>9</v>
      </c>
      <c r="F663" s="12">
        <v>425500</v>
      </c>
      <c r="G663" s="9">
        <v>514113.1431328</v>
      </c>
      <c r="H663" s="9">
        <v>414400</v>
      </c>
      <c r="I663" s="9">
        <v>458182.1888</v>
      </c>
      <c r="J663" s="9">
        <v>111690</v>
      </c>
      <c r="K663" s="9">
        <v>117386.18999999999</v>
      </c>
      <c r="L663" s="125">
        <v>117386.18999999999</v>
      </c>
      <c r="M663" s="127">
        <v>483000</v>
      </c>
      <c r="N663" s="127">
        <v>117386.19</v>
      </c>
      <c r="O663" s="127">
        <v>483000</v>
      </c>
      <c r="P663" s="26">
        <f t="shared" si="61"/>
        <v>300193.09499999997</v>
      </c>
      <c r="Q663" s="128">
        <v>6</v>
      </c>
      <c r="R663" s="26">
        <f>+O663</f>
        <v>483000</v>
      </c>
      <c r="S663" s="134">
        <f t="shared" si="60"/>
        <v>-365613.81</v>
      </c>
    </row>
    <row r="664" spans="1:19" x14ac:dyDescent="0.25">
      <c r="A664" s="18">
        <v>663</v>
      </c>
      <c r="B664" s="31">
        <v>903052</v>
      </c>
      <c r="C664" s="32" t="s">
        <v>114</v>
      </c>
      <c r="D664" s="48" t="s">
        <v>8</v>
      </c>
      <c r="E664" s="8" t="s">
        <v>9</v>
      </c>
      <c r="F664" s="12">
        <v>73600</v>
      </c>
      <c r="G664" s="9">
        <v>88927.678812159997</v>
      </c>
      <c r="H664" s="9">
        <v>71700</v>
      </c>
      <c r="I664" s="9">
        <v>79275.248400000011</v>
      </c>
      <c r="J664" s="9">
        <v>197256</v>
      </c>
      <c r="K664" s="9">
        <v>207316.05599999998</v>
      </c>
      <c r="L664" s="125">
        <v>125172.99440405333</v>
      </c>
      <c r="M664" s="127">
        <v>84000</v>
      </c>
      <c r="N664" s="127">
        <v>207316.05600000001</v>
      </c>
      <c r="O664" s="127">
        <v>84000</v>
      </c>
      <c r="P664" s="26">
        <f t="shared" si="61"/>
        <v>104586.49720202666</v>
      </c>
      <c r="Q664" s="128">
        <v>7</v>
      </c>
      <c r="R664" s="26">
        <f>+O664</f>
        <v>84000</v>
      </c>
      <c r="S664" s="15">
        <f t="shared" si="60"/>
        <v>41172.99440405333</v>
      </c>
    </row>
    <row r="665" spans="1:19" x14ac:dyDescent="0.25">
      <c r="A665" s="18">
        <v>664</v>
      </c>
      <c r="B665" s="31">
        <v>903059</v>
      </c>
      <c r="C665" s="32" t="s">
        <v>924</v>
      </c>
      <c r="D665" s="48" t="s">
        <v>8</v>
      </c>
      <c r="E665" s="8" t="s">
        <v>9</v>
      </c>
      <c r="F665" s="12">
        <v>179170</v>
      </c>
      <c r="G665" s="9">
        <v>216483.31810835199</v>
      </c>
      <c r="H665" s="9">
        <v>174500</v>
      </c>
      <c r="I665" s="9">
        <v>192936.27399999998</v>
      </c>
      <c r="J665" s="9">
        <v>180675</v>
      </c>
      <c r="K665" s="9">
        <v>189889.42499999999</v>
      </c>
      <c r="L665" s="125">
        <v>189889.42499999999</v>
      </c>
      <c r="M665" s="127">
        <v>204000</v>
      </c>
      <c r="N665" s="127">
        <v>189889.42499999999</v>
      </c>
      <c r="O665" s="127">
        <v>189889.42499999999</v>
      </c>
      <c r="P665" s="26">
        <f t="shared" si="61"/>
        <v>189889.42499999999</v>
      </c>
      <c r="Q665" s="128">
        <v>4</v>
      </c>
      <c r="R665" s="26">
        <f>+P665</f>
        <v>189889.42499999999</v>
      </c>
      <c r="S665" s="15">
        <f t="shared" si="60"/>
        <v>0</v>
      </c>
    </row>
    <row r="666" spans="1:19" ht="22.5" x14ac:dyDescent="0.25">
      <c r="A666" s="18">
        <v>665</v>
      </c>
      <c r="B666" s="31">
        <v>903065</v>
      </c>
      <c r="C666" s="32" t="s">
        <v>925</v>
      </c>
      <c r="D666" s="48" t="s">
        <v>8</v>
      </c>
      <c r="E666" s="8" t="s">
        <v>9</v>
      </c>
      <c r="F666" s="12">
        <v>190555</v>
      </c>
      <c r="G666" s="9">
        <v>230239.31842460798</v>
      </c>
      <c r="H666" s="9">
        <v>185600</v>
      </c>
      <c r="I666" s="9">
        <v>205209.01120000001</v>
      </c>
      <c r="J666" s="9">
        <v>43034</v>
      </c>
      <c r="K666" s="9">
        <v>45228.733999999997</v>
      </c>
      <c r="L666" s="125">
        <v>45228.733999999997</v>
      </c>
      <c r="M666" s="127">
        <v>217000</v>
      </c>
      <c r="N666" s="127">
        <v>45228.733999999997</v>
      </c>
      <c r="O666" s="127">
        <v>217000</v>
      </c>
      <c r="P666" s="26">
        <f t="shared" si="61"/>
        <v>131114.367</v>
      </c>
      <c r="Q666" s="128">
        <v>6</v>
      </c>
      <c r="R666" s="26">
        <f>+O666</f>
        <v>217000</v>
      </c>
      <c r="S666" s="134">
        <f t="shared" si="60"/>
        <v>-171771.266</v>
      </c>
    </row>
    <row r="667" spans="1:19" ht="22.5" x14ac:dyDescent="0.25">
      <c r="A667" s="18">
        <v>666</v>
      </c>
      <c r="B667" s="31">
        <v>903066</v>
      </c>
      <c r="C667" s="32" t="s">
        <v>926</v>
      </c>
      <c r="D667" s="48" t="s">
        <v>8</v>
      </c>
      <c r="E667" s="8" t="s">
        <v>9</v>
      </c>
      <c r="F667" s="12">
        <v>112752</v>
      </c>
      <c r="G667" s="9">
        <v>136233.3375194112</v>
      </c>
      <c r="H667" s="9">
        <v>109800</v>
      </c>
      <c r="I667" s="9">
        <v>121400.58959999999</v>
      </c>
      <c r="J667" s="9">
        <v>111690</v>
      </c>
      <c r="K667" s="9">
        <v>117386.18999999999</v>
      </c>
      <c r="L667" s="125">
        <v>117386.18999999999</v>
      </c>
      <c r="M667" s="127">
        <v>128000</v>
      </c>
      <c r="N667" s="127">
        <v>117386.19</v>
      </c>
      <c r="O667" s="127">
        <v>117386.19</v>
      </c>
      <c r="P667" s="26">
        <f t="shared" si="61"/>
        <v>117386.19</v>
      </c>
      <c r="Q667" s="128">
        <v>4</v>
      </c>
      <c r="R667" s="26">
        <f>+P667</f>
        <v>117386.19</v>
      </c>
      <c r="S667" s="15">
        <f t="shared" si="60"/>
        <v>0</v>
      </c>
    </row>
    <row r="668" spans="1:19" ht="22.5" x14ac:dyDescent="0.25">
      <c r="A668" s="18">
        <v>667</v>
      </c>
      <c r="B668" s="31">
        <v>903067</v>
      </c>
      <c r="C668" s="32" t="s">
        <v>927</v>
      </c>
      <c r="D668" s="48" t="s">
        <v>8</v>
      </c>
      <c r="E668" s="8" t="s">
        <v>9</v>
      </c>
      <c r="F668" s="12">
        <v>336375</v>
      </c>
      <c r="G668" s="9">
        <v>406427.28207119997</v>
      </c>
      <c r="H668" s="9">
        <v>327600</v>
      </c>
      <c r="I668" s="9">
        <v>362211.59519999998</v>
      </c>
      <c r="J668" s="9">
        <v>23214</v>
      </c>
      <c r="K668" s="9">
        <v>24397.913999999997</v>
      </c>
      <c r="L668" s="125">
        <v>24397.913999999997</v>
      </c>
      <c r="M668" s="127">
        <v>383000</v>
      </c>
      <c r="N668" s="127">
        <v>24397.914000000001</v>
      </c>
      <c r="O668" s="127">
        <v>383000</v>
      </c>
      <c r="P668" s="26">
        <f t="shared" si="61"/>
        <v>203698.95699999999</v>
      </c>
      <c r="Q668" s="128">
        <v>6</v>
      </c>
      <c r="R668" s="26">
        <f>+O668</f>
        <v>383000</v>
      </c>
      <c r="S668" s="134">
        <f t="shared" si="60"/>
        <v>-358602.08600000001</v>
      </c>
    </row>
    <row r="669" spans="1:19" ht="22.5" x14ac:dyDescent="0.25">
      <c r="A669" s="18">
        <v>668</v>
      </c>
      <c r="B669" s="31">
        <v>903068</v>
      </c>
      <c r="C669" s="32" t="s">
        <v>115</v>
      </c>
      <c r="D669" s="48" t="s">
        <v>8</v>
      </c>
      <c r="E669" s="8" t="s">
        <v>9</v>
      </c>
      <c r="F669" s="12">
        <v>354200</v>
      </c>
      <c r="G669" s="9">
        <v>427964.45428352</v>
      </c>
      <c r="H669" s="9">
        <v>345000</v>
      </c>
      <c r="I669" s="9">
        <v>381449.94</v>
      </c>
      <c r="J669" s="9">
        <v>319083</v>
      </c>
      <c r="K669" s="9">
        <v>335356.23300000001</v>
      </c>
      <c r="L669" s="125">
        <v>335356.23300000001</v>
      </c>
      <c r="M669" s="127">
        <v>402000</v>
      </c>
      <c r="N669" s="127">
        <v>335356.23300000001</v>
      </c>
      <c r="O669" s="127">
        <v>335356.23300000001</v>
      </c>
      <c r="P669" s="26">
        <f t="shared" si="61"/>
        <v>335356.23300000001</v>
      </c>
      <c r="Q669" s="128">
        <v>4</v>
      </c>
      <c r="R669" s="26">
        <f>+P669</f>
        <v>335356.23300000001</v>
      </c>
      <c r="S669" s="15">
        <f t="shared" si="60"/>
        <v>0</v>
      </c>
    </row>
    <row r="670" spans="1:19" x14ac:dyDescent="0.25">
      <c r="A670" s="18">
        <v>669</v>
      </c>
      <c r="B670" s="31">
        <v>903103</v>
      </c>
      <c r="C670" s="32" t="s">
        <v>928</v>
      </c>
      <c r="D670" s="48" t="s">
        <v>8</v>
      </c>
      <c r="E670" s="8" t="s">
        <v>9</v>
      </c>
      <c r="F670" s="12">
        <v>74227</v>
      </c>
      <c r="G670" s="9">
        <v>89685.255641171199</v>
      </c>
      <c r="H670" s="9">
        <v>72300</v>
      </c>
      <c r="I670" s="9">
        <v>79938.639599999995</v>
      </c>
      <c r="J670" s="9">
        <v>71832</v>
      </c>
      <c r="K670" s="9">
        <v>75495.432000000001</v>
      </c>
      <c r="L670" s="125">
        <v>75495.432000000001</v>
      </c>
      <c r="M670" s="127">
        <v>84000</v>
      </c>
      <c r="N670" s="127">
        <v>75495.432000000001</v>
      </c>
      <c r="O670" s="127">
        <v>75495.432000000001</v>
      </c>
      <c r="P670" s="26">
        <f t="shared" si="61"/>
        <v>75495.432000000001</v>
      </c>
      <c r="Q670" s="128">
        <v>4</v>
      </c>
      <c r="R670" s="26">
        <f>+P670</f>
        <v>75495.432000000001</v>
      </c>
      <c r="S670" s="15">
        <f t="shared" si="60"/>
        <v>0</v>
      </c>
    </row>
    <row r="671" spans="1:19" ht="22.5" x14ac:dyDescent="0.25">
      <c r="A671" s="18">
        <v>670</v>
      </c>
      <c r="B671" s="31">
        <v>903104</v>
      </c>
      <c r="C671" s="32" t="s">
        <v>929</v>
      </c>
      <c r="D671" s="48" t="s">
        <v>8</v>
      </c>
      <c r="E671" s="8" t="s">
        <v>9</v>
      </c>
      <c r="F671" s="12">
        <v>98670</v>
      </c>
      <c r="G671" s="9">
        <v>119218.66940755199</v>
      </c>
      <c r="H671" s="9">
        <v>96100</v>
      </c>
      <c r="I671" s="9">
        <v>106253.1572</v>
      </c>
      <c r="J671" s="9">
        <v>30113</v>
      </c>
      <c r="K671" s="9">
        <v>31648.762999999999</v>
      </c>
      <c r="L671" s="125">
        <v>31648.762999999999</v>
      </c>
      <c r="M671" s="127">
        <v>112000</v>
      </c>
      <c r="N671" s="127">
        <v>31648.762999999999</v>
      </c>
      <c r="O671" s="127">
        <v>31648.762999999999</v>
      </c>
      <c r="P671" s="26">
        <f t="shared" si="61"/>
        <v>31648.762999999999</v>
      </c>
      <c r="Q671" s="128">
        <v>4</v>
      </c>
      <c r="R671" s="26">
        <f>+P671</f>
        <v>31648.762999999999</v>
      </c>
      <c r="S671" s="15">
        <f t="shared" si="60"/>
        <v>0</v>
      </c>
    </row>
    <row r="672" spans="1:19" x14ac:dyDescent="0.25">
      <c r="A672" s="18">
        <v>671</v>
      </c>
      <c r="B672" s="31">
        <v>903105</v>
      </c>
      <c r="C672" s="32" t="s">
        <v>930</v>
      </c>
      <c r="D672" s="48" t="s">
        <v>8</v>
      </c>
      <c r="E672" s="8" t="s">
        <v>9</v>
      </c>
      <c r="F672" s="12">
        <v>36567</v>
      </c>
      <c r="G672" s="9">
        <v>44182.315640275199</v>
      </c>
      <c r="H672" s="9">
        <v>37991</v>
      </c>
      <c r="I672" s="9">
        <v>42004.825131999998</v>
      </c>
      <c r="J672" s="9">
        <v>85683</v>
      </c>
      <c r="K672" s="9">
        <v>90052.832999999999</v>
      </c>
      <c r="L672" s="125">
        <v>58746.657924091734</v>
      </c>
      <c r="M672" s="127">
        <v>47251.030000000006</v>
      </c>
      <c r="N672" s="127">
        <v>90052.832999999999</v>
      </c>
      <c r="O672" s="127">
        <v>47251.030000000006</v>
      </c>
      <c r="P672" s="26">
        <f t="shared" si="61"/>
        <v>52998.843962045867</v>
      </c>
      <c r="Q672" s="128">
        <v>7</v>
      </c>
      <c r="R672" s="26">
        <f>+O672</f>
        <v>47251.030000000006</v>
      </c>
      <c r="S672" s="15">
        <f t="shared" si="60"/>
        <v>11495.627924091728</v>
      </c>
    </row>
    <row r="673" spans="1:19" x14ac:dyDescent="0.25">
      <c r="A673" s="18">
        <v>672</v>
      </c>
      <c r="B673" s="31">
        <v>903106</v>
      </c>
      <c r="C673" s="32" t="s">
        <v>931</v>
      </c>
      <c r="D673" s="48" t="s">
        <v>8</v>
      </c>
      <c r="E673" s="8" t="s">
        <v>9</v>
      </c>
      <c r="F673" s="12">
        <v>107857</v>
      </c>
      <c r="G673" s="9">
        <v>130318.9219244992</v>
      </c>
      <c r="H673" s="9">
        <v>112056</v>
      </c>
      <c r="I673" s="9">
        <v>123894.940512</v>
      </c>
      <c r="J673" s="9">
        <v>84425</v>
      </c>
      <c r="K673" s="9">
        <v>88730.674999999988</v>
      </c>
      <c r="L673" s="125">
        <v>88730.674999999988</v>
      </c>
      <c r="M673" s="127">
        <v>139368.63</v>
      </c>
      <c r="N673" s="127">
        <v>88730.675000000003</v>
      </c>
      <c r="O673" s="127">
        <v>88730.675000000003</v>
      </c>
      <c r="P673" s="26">
        <f t="shared" si="61"/>
        <v>88730.674999999988</v>
      </c>
      <c r="Q673" s="128">
        <v>4</v>
      </c>
      <c r="R673" s="26">
        <f>+P673</f>
        <v>88730.674999999988</v>
      </c>
      <c r="S673" s="15">
        <f t="shared" si="60"/>
        <v>0</v>
      </c>
    </row>
    <row r="674" spans="1:19" x14ac:dyDescent="0.25">
      <c r="A674" s="18">
        <v>673</v>
      </c>
      <c r="B674" s="31">
        <v>903107</v>
      </c>
      <c r="C674" s="32" t="s">
        <v>932</v>
      </c>
      <c r="D674" s="48" t="s">
        <v>8</v>
      </c>
      <c r="E674" s="8" t="s">
        <v>9</v>
      </c>
      <c r="F674" s="12">
        <v>85100</v>
      </c>
      <c r="G674" s="9">
        <v>102822.62862656001</v>
      </c>
      <c r="H674" s="9">
        <v>82900</v>
      </c>
      <c r="I674" s="9">
        <v>91658.550799999997</v>
      </c>
      <c r="J674" s="9">
        <v>98301</v>
      </c>
      <c r="K674" s="9">
        <v>103314.351</v>
      </c>
      <c r="L674" s="125">
        <v>99265.176808853328</v>
      </c>
      <c r="M674" s="127">
        <v>97000</v>
      </c>
      <c r="N674" s="127">
        <v>103314.351</v>
      </c>
      <c r="O674" s="127">
        <v>97000</v>
      </c>
      <c r="P674" s="26">
        <f t="shared" si="61"/>
        <v>98132.588404426671</v>
      </c>
      <c r="Q674" s="128">
        <v>7</v>
      </c>
      <c r="R674" s="26">
        <f>+O674</f>
        <v>97000</v>
      </c>
      <c r="S674" s="15">
        <f t="shared" si="60"/>
        <v>2265.1768088533281</v>
      </c>
    </row>
    <row r="675" spans="1:19" x14ac:dyDescent="0.25">
      <c r="A675" s="18">
        <v>674</v>
      </c>
      <c r="B675" s="31">
        <v>903111</v>
      </c>
      <c r="C675" s="32" t="s">
        <v>933</v>
      </c>
      <c r="D675" s="48" t="s">
        <v>8</v>
      </c>
      <c r="E675" s="8" t="s">
        <v>9</v>
      </c>
      <c r="F675" s="12">
        <v>29770</v>
      </c>
      <c r="G675" s="9">
        <v>35969.796171711998</v>
      </c>
      <c r="H675" s="9">
        <v>32500</v>
      </c>
      <c r="I675" s="9">
        <v>35933.689999999995</v>
      </c>
      <c r="J675" s="9">
        <v>28580</v>
      </c>
      <c r="K675" s="9">
        <v>30037.579999999998</v>
      </c>
      <c r="L675" s="125">
        <v>30037.579999999998</v>
      </c>
      <c r="M675" s="127">
        <v>38000</v>
      </c>
      <c r="N675" s="127">
        <v>30037.58</v>
      </c>
      <c r="O675" s="127">
        <v>30037.58</v>
      </c>
      <c r="P675" s="26">
        <f t="shared" si="61"/>
        <v>30037.58</v>
      </c>
      <c r="Q675" s="128">
        <v>4</v>
      </c>
      <c r="R675" s="26">
        <f>+P675</f>
        <v>30037.58</v>
      </c>
      <c r="S675" s="15">
        <f t="shared" si="60"/>
        <v>0</v>
      </c>
    </row>
    <row r="676" spans="1:19" x14ac:dyDescent="0.25">
      <c r="A676" s="18">
        <v>675</v>
      </c>
      <c r="B676" s="31">
        <v>903113</v>
      </c>
      <c r="C676" s="32" t="s">
        <v>934</v>
      </c>
      <c r="D676" s="48" t="s">
        <v>8</v>
      </c>
      <c r="E676" s="8" t="s">
        <v>9</v>
      </c>
      <c r="F676" s="12">
        <v>55913</v>
      </c>
      <c r="G676" s="9">
        <v>67557.245997612801</v>
      </c>
      <c r="H676" s="9">
        <v>54500</v>
      </c>
      <c r="I676" s="9">
        <v>60258.034</v>
      </c>
      <c r="J676" s="9">
        <v>60554</v>
      </c>
      <c r="K676" s="9">
        <v>63642.253999999994</v>
      </c>
      <c r="L676" s="125">
        <v>63642.253999999994</v>
      </c>
      <c r="M676" s="127">
        <v>63000</v>
      </c>
      <c r="N676" s="127">
        <v>63642.254000000001</v>
      </c>
      <c r="O676" s="127">
        <v>63000</v>
      </c>
      <c r="P676" s="26">
        <f t="shared" si="61"/>
        <v>63321.126999999993</v>
      </c>
      <c r="Q676" s="128">
        <v>7</v>
      </c>
      <c r="R676" s="26">
        <f>+O676</f>
        <v>63000</v>
      </c>
      <c r="S676" s="15">
        <f t="shared" si="60"/>
        <v>642.25399999999354</v>
      </c>
    </row>
    <row r="677" spans="1:19" x14ac:dyDescent="0.25">
      <c r="A677" s="18">
        <v>676</v>
      </c>
      <c r="B677" s="31">
        <v>903401</v>
      </c>
      <c r="C677" s="32" t="s">
        <v>935</v>
      </c>
      <c r="D677" s="48" t="s">
        <v>8</v>
      </c>
      <c r="E677" s="8" t="s">
        <v>9</v>
      </c>
      <c r="F677" s="12">
        <v>37720</v>
      </c>
      <c r="G677" s="9">
        <v>45575.435391231993</v>
      </c>
      <c r="H677" s="9">
        <v>36700</v>
      </c>
      <c r="I677" s="9">
        <v>40577.428399999997</v>
      </c>
      <c r="J677" s="9">
        <v>71207</v>
      </c>
      <c r="K677" s="9">
        <v>74838.557000000001</v>
      </c>
      <c r="L677" s="125">
        <v>53663.806930410668</v>
      </c>
      <c r="M677" s="127">
        <v>42500</v>
      </c>
      <c r="N677" s="127">
        <v>74838.557000000001</v>
      </c>
      <c r="O677" s="127">
        <v>42500</v>
      </c>
      <c r="P677" s="26">
        <f t="shared" si="61"/>
        <v>48081.903465205338</v>
      </c>
      <c r="Q677" s="128">
        <v>7</v>
      </c>
      <c r="R677" s="26">
        <f>+O677</f>
        <v>42500</v>
      </c>
      <c r="S677" s="15">
        <f t="shared" si="60"/>
        <v>11163.806930410668</v>
      </c>
    </row>
    <row r="678" spans="1:19" x14ac:dyDescent="0.25">
      <c r="A678" s="18">
        <v>677</v>
      </c>
      <c r="B678" s="31">
        <v>903402</v>
      </c>
      <c r="C678" s="32" t="s">
        <v>116</v>
      </c>
      <c r="D678" s="48" t="s">
        <v>8</v>
      </c>
      <c r="E678" s="8" t="s">
        <v>9</v>
      </c>
      <c r="F678" s="12">
        <v>29487</v>
      </c>
      <c r="G678" s="9">
        <v>35627.859580627206</v>
      </c>
      <c r="H678" s="9">
        <v>28700</v>
      </c>
      <c r="I678" s="9">
        <v>31732.2124</v>
      </c>
      <c r="J678" s="9">
        <v>68532</v>
      </c>
      <c r="K678" s="9">
        <v>72027.131999999998</v>
      </c>
      <c r="L678" s="125">
        <v>46462.401326875734</v>
      </c>
      <c r="M678" s="127">
        <v>33800</v>
      </c>
      <c r="N678" s="127">
        <v>72027.131999999998</v>
      </c>
      <c r="O678" s="127">
        <v>33800</v>
      </c>
      <c r="P678" s="26">
        <f t="shared" si="61"/>
        <v>40131.200663437863</v>
      </c>
      <c r="Q678" s="128">
        <v>7</v>
      </c>
      <c r="R678" s="26">
        <f>+O678</f>
        <v>33800</v>
      </c>
      <c r="S678" s="15">
        <f t="shared" si="60"/>
        <v>12662.401326875734</v>
      </c>
    </row>
    <row r="679" spans="1:19" x14ac:dyDescent="0.25">
      <c r="A679" s="18">
        <v>678</v>
      </c>
      <c r="B679" s="31">
        <v>903410</v>
      </c>
      <c r="C679" s="32" t="s">
        <v>117</v>
      </c>
      <c r="D679" s="48" t="s">
        <v>8</v>
      </c>
      <c r="E679" s="8" t="s">
        <v>9</v>
      </c>
      <c r="F679" s="12">
        <v>63183</v>
      </c>
      <c r="G679" s="9">
        <v>76341.270793324802</v>
      </c>
      <c r="H679" s="9">
        <v>61500</v>
      </c>
      <c r="I679" s="9">
        <v>67997.597999999998</v>
      </c>
      <c r="J679" s="9">
        <v>76259</v>
      </c>
      <c r="K679" s="9">
        <v>80148.208999999988</v>
      </c>
      <c r="L679" s="125">
        <v>74829.025931108263</v>
      </c>
      <c r="M679" s="127">
        <v>72000</v>
      </c>
      <c r="N679" s="127">
        <v>80148.209000000003</v>
      </c>
      <c r="O679" s="127">
        <v>72000</v>
      </c>
      <c r="P679" s="26">
        <f t="shared" si="61"/>
        <v>73414.512965554139</v>
      </c>
      <c r="Q679" s="128">
        <v>7</v>
      </c>
      <c r="R679" s="26">
        <f>+O679</f>
        <v>72000</v>
      </c>
      <c r="S679" s="15">
        <f t="shared" si="60"/>
        <v>2829.0259311082627</v>
      </c>
    </row>
    <row r="680" spans="1:19" x14ac:dyDescent="0.25">
      <c r="A680" s="18">
        <v>679</v>
      </c>
      <c r="B680" s="31">
        <v>903417</v>
      </c>
      <c r="C680" s="32" t="s">
        <v>118</v>
      </c>
      <c r="D680" s="48" t="s">
        <v>8</v>
      </c>
      <c r="E680" s="8" t="s">
        <v>9</v>
      </c>
      <c r="F680" s="12">
        <v>51543</v>
      </c>
      <c r="G680" s="9">
        <v>62277.165068140799</v>
      </c>
      <c r="H680" s="9">
        <v>53549</v>
      </c>
      <c r="I680" s="9">
        <v>59206.558947999998</v>
      </c>
      <c r="J680" s="9">
        <v>43033</v>
      </c>
      <c r="K680" s="9">
        <v>45227.682999999997</v>
      </c>
      <c r="L680" s="125">
        <v>45227.682999999997</v>
      </c>
      <c r="M680" s="127">
        <v>66601.840000000011</v>
      </c>
      <c r="N680" s="127">
        <v>45227.682999999997</v>
      </c>
      <c r="O680" s="127">
        <v>45227.682999999997</v>
      </c>
      <c r="P680" s="26">
        <f t="shared" si="61"/>
        <v>45227.682999999997</v>
      </c>
      <c r="Q680" s="128">
        <v>4</v>
      </c>
      <c r="R680" s="26">
        <f>+P680</f>
        <v>45227.682999999997</v>
      </c>
      <c r="S680" s="15">
        <f t="shared" si="60"/>
        <v>0</v>
      </c>
    </row>
    <row r="681" spans="1:19" ht="22.5" x14ac:dyDescent="0.25">
      <c r="A681" s="18">
        <v>680</v>
      </c>
      <c r="B681" s="31">
        <v>903419</v>
      </c>
      <c r="C681" s="32" t="s">
        <v>936</v>
      </c>
      <c r="D681" s="48" t="s">
        <v>8</v>
      </c>
      <c r="E681" s="8" t="s">
        <v>9</v>
      </c>
      <c r="F681" s="12">
        <v>42205</v>
      </c>
      <c r="G681" s="9">
        <v>50994.465818847995</v>
      </c>
      <c r="H681" s="9">
        <v>41100</v>
      </c>
      <c r="I681" s="9">
        <v>45442.297200000001</v>
      </c>
      <c r="J681" s="9">
        <v>38325</v>
      </c>
      <c r="K681" s="9">
        <v>40279.574999999997</v>
      </c>
      <c r="L681" s="125">
        <v>40279.574999999997</v>
      </c>
      <c r="M681" s="127">
        <v>48000</v>
      </c>
      <c r="N681" s="127">
        <v>40279.574999999997</v>
      </c>
      <c r="O681" s="127">
        <v>40279.574999999997</v>
      </c>
      <c r="P681" s="26">
        <f t="shared" si="61"/>
        <v>40279.574999999997</v>
      </c>
      <c r="Q681" s="128">
        <v>4</v>
      </c>
      <c r="R681" s="26">
        <f>+P681</f>
        <v>40279.574999999997</v>
      </c>
      <c r="S681" s="15">
        <f t="shared" si="60"/>
        <v>0</v>
      </c>
    </row>
    <row r="682" spans="1:19" x14ac:dyDescent="0.25">
      <c r="A682" s="18">
        <v>681</v>
      </c>
      <c r="B682" s="31">
        <v>903420</v>
      </c>
      <c r="C682" s="32" t="s">
        <v>119</v>
      </c>
      <c r="D682" s="48" t="s">
        <v>8</v>
      </c>
      <c r="E682" s="8" t="s">
        <v>9</v>
      </c>
      <c r="F682" s="12">
        <v>20735</v>
      </c>
      <c r="G682" s="9">
        <v>25053.198643616</v>
      </c>
      <c r="H682" s="9">
        <v>23200</v>
      </c>
      <c r="I682" s="9">
        <v>25651.126400000001</v>
      </c>
      <c r="J682" s="9">
        <v>23214</v>
      </c>
      <c r="K682" s="9">
        <v>24397.913999999997</v>
      </c>
      <c r="L682" s="125">
        <v>24397.913999999997</v>
      </c>
      <c r="M682" s="127">
        <v>27300</v>
      </c>
      <c r="N682" s="127">
        <v>24397.914000000001</v>
      </c>
      <c r="O682" s="127">
        <v>24397.914000000001</v>
      </c>
      <c r="P682" s="26">
        <f t="shared" si="61"/>
        <v>24397.913999999997</v>
      </c>
      <c r="Q682" s="128">
        <v>4</v>
      </c>
      <c r="R682" s="26">
        <f>+P682</f>
        <v>24397.913999999997</v>
      </c>
      <c r="S682" s="15">
        <f t="shared" si="60"/>
        <v>0</v>
      </c>
    </row>
    <row r="683" spans="1:19" ht="22.5" x14ac:dyDescent="0.25">
      <c r="A683" s="18">
        <v>682</v>
      </c>
      <c r="B683" s="31">
        <v>903422</v>
      </c>
      <c r="C683" s="32" t="s">
        <v>937</v>
      </c>
      <c r="D683" s="48" t="s">
        <v>8</v>
      </c>
      <c r="E683" s="8" t="s">
        <v>9</v>
      </c>
      <c r="F683" s="12">
        <v>101545</v>
      </c>
      <c r="G683" s="9">
        <v>122692.40686115201</v>
      </c>
      <c r="H683" s="9">
        <v>98900</v>
      </c>
      <c r="I683" s="9">
        <v>109348.9828</v>
      </c>
      <c r="J683" s="9">
        <v>96360</v>
      </c>
      <c r="K683" s="9">
        <v>101274.36</v>
      </c>
      <c r="L683" s="125">
        <v>101274.36</v>
      </c>
      <c r="M683" s="127">
        <v>116000</v>
      </c>
      <c r="N683" s="127">
        <v>101274.36</v>
      </c>
      <c r="O683" s="127">
        <v>101274.36</v>
      </c>
      <c r="P683" s="26">
        <f t="shared" si="61"/>
        <v>101274.36</v>
      </c>
      <c r="Q683" s="128">
        <v>4</v>
      </c>
      <c r="R683" s="26">
        <f>+P683</f>
        <v>101274.36</v>
      </c>
      <c r="S683" s="15">
        <f t="shared" si="60"/>
        <v>0</v>
      </c>
    </row>
    <row r="684" spans="1:19" x14ac:dyDescent="0.25">
      <c r="A684" s="18">
        <v>683</v>
      </c>
      <c r="B684" s="31">
        <v>903424</v>
      </c>
      <c r="C684" s="32" t="s">
        <v>938</v>
      </c>
      <c r="D684" s="48" t="s">
        <v>8</v>
      </c>
      <c r="E684" s="8" t="s">
        <v>9</v>
      </c>
      <c r="F684" s="12">
        <v>197340</v>
      </c>
      <c r="G684" s="9">
        <v>238437.33881510398</v>
      </c>
      <c r="H684" s="9">
        <v>192200</v>
      </c>
      <c r="I684" s="9">
        <v>212506.3144</v>
      </c>
      <c r="J684" s="9">
        <v>23871</v>
      </c>
      <c r="K684" s="9">
        <v>25088.420999999998</v>
      </c>
      <c r="L684" s="125">
        <v>25088.420999999998</v>
      </c>
      <c r="M684" s="127">
        <v>225000</v>
      </c>
      <c r="N684" s="127">
        <v>25088.420999999998</v>
      </c>
      <c r="O684" s="127">
        <v>225000</v>
      </c>
      <c r="P684" s="26">
        <f t="shared" si="61"/>
        <v>125044.2105</v>
      </c>
      <c r="Q684" s="128">
        <v>6</v>
      </c>
      <c r="R684" s="26">
        <f>+O684</f>
        <v>225000</v>
      </c>
      <c r="S684" s="134">
        <f t="shared" si="60"/>
        <v>-199911.579</v>
      </c>
    </row>
    <row r="685" spans="1:19" x14ac:dyDescent="0.25">
      <c r="A685" s="18">
        <v>684</v>
      </c>
      <c r="B685" s="31">
        <v>903426</v>
      </c>
      <c r="C685" s="32" t="s">
        <v>120</v>
      </c>
      <c r="D685" s="48" t="s">
        <v>8</v>
      </c>
      <c r="E685" s="8" t="s">
        <v>9</v>
      </c>
      <c r="F685" s="12">
        <v>30826</v>
      </c>
      <c r="G685" s="9">
        <v>37245.71504162559</v>
      </c>
      <c r="H685" s="9">
        <v>32026</v>
      </c>
      <c r="I685" s="9">
        <v>35409.610951999995</v>
      </c>
      <c r="J685" s="9">
        <v>31974</v>
      </c>
      <c r="K685" s="9">
        <v>33604.673999999999</v>
      </c>
      <c r="L685" s="125">
        <v>33604.673999999999</v>
      </c>
      <c r="M685" s="127">
        <v>39832.710000000006</v>
      </c>
      <c r="N685" s="127">
        <v>33604.673999999999</v>
      </c>
      <c r="O685" s="127">
        <v>33604.673999999999</v>
      </c>
      <c r="P685" s="26">
        <f t="shared" si="61"/>
        <v>33604.673999999999</v>
      </c>
      <c r="Q685" s="128">
        <v>4</v>
      </c>
      <c r="R685" s="26">
        <f>+P685</f>
        <v>33604.673999999999</v>
      </c>
      <c r="S685" s="15">
        <f t="shared" si="60"/>
        <v>0</v>
      </c>
    </row>
    <row r="686" spans="1:19" x14ac:dyDescent="0.25">
      <c r="A686" s="18">
        <v>685</v>
      </c>
      <c r="B686" s="31">
        <v>903428</v>
      </c>
      <c r="C686" s="32" t="s">
        <v>121</v>
      </c>
      <c r="D686" s="48" t="s">
        <v>8</v>
      </c>
      <c r="E686" s="8" t="s">
        <v>9</v>
      </c>
      <c r="F686" s="12">
        <v>25164</v>
      </c>
      <c r="G686" s="9">
        <v>30404.566706918398</v>
      </c>
      <c r="H686" s="9">
        <v>26144</v>
      </c>
      <c r="I686" s="9">
        <v>28906.165888</v>
      </c>
      <c r="J686" s="9">
        <v>30113</v>
      </c>
      <c r="K686" s="9">
        <v>31648.762999999999</v>
      </c>
      <c r="L686" s="125">
        <v>30319.831864972803</v>
      </c>
      <c r="M686" s="127">
        <v>32516.290000000005</v>
      </c>
      <c r="N686" s="127">
        <v>31648.762999999999</v>
      </c>
      <c r="O686" s="127">
        <v>31648.762999999999</v>
      </c>
      <c r="P686" s="26">
        <f t="shared" si="61"/>
        <v>30984.297432486401</v>
      </c>
      <c r="Q686" s="128">
        <v>6</v>
      </c>
      <c r="R686" s="26">
        <f>+O686</f>
        <v>31648.762999999999</v>
      </c>
      <c r="S686" s="134">
        <f t="shared" si="60"/>
        <v>-1328.9311350271964</v>
      </c>
    </row>
    <row r="687" spans="1:19" x14ac:dyDescent="0.25">
      <c r="A687" s="18">
        <v>686</v>
      </c>
      <c r="B687" s="31">
        <v>903433</v>
      </c>
      <c r="C687" s="32" t="s">
        <v>122</v>
      </c>
      <c r="D687" s="48" t="s">
        <v>8</v>
      </c>
      <c r="E687" s="8" t="s">
        <v>9</v>
      </c>
      <c r="F687" s="12">
        <v>60720</v>
      </c>
      <c r="G687" s="9">
        <v>73365.335020031998</v>
      </c>
      <c r="H687" s="9">
        <v>59100</v>
      </c>
      <c r="I687" s="9">
        <v>65344.033199999998</v>
      </c>
      <c r="J687" s="9">
        <v>21900</v>
      </c>
      <c r="K687" s="9">
        <v>23016.899999999998</v>
      </c>
      <c r="L687" s="125">
        <v>23016.899999999998</v>
      </c>
      <c r="M687" s="127">
        <v>68700</v>
      </c>
      <c r="N687" s="127">
        <v>23016.9</v>
      </c>
      <c r="O687" s="127">
        <v>23016.9</v>
      </c>
      <c r="P687" s="26">
        <f t="shared" si="61"/>
        <v>23016.9</v>
      </c>
      <c r="Q687" s="128">
        <v>4</v>
      </c>
      <c r="R687" s="26">
        <f>+P687</f>
        <v>23016.9</v>
      </c>
      <c r="S687" s="15">
        <f t="shared" si="60"/>
        <v>0</v>
      </c>
    </row>
    <row r="688" spans="1:19" x14ac:dyDescent="0.25">
      <c r="A688" s="18">
        <v>687</v>
      </c>
      <c r="B688" s="31">
        <v>903434</v>
      </c>
      <c r="C688" s="32" t="s">
        <v>123</v>
      </c>
      <c r="D688" s="48" t="s">
        <v>8</v>
      </c>
      <c r="E688" s="8" t="s">
        <v>9</v>
      </c>
      <c r="F688" s="12">
        <v>103500</v>
      </c>
      <c r="G688" s="9">
        <v>125054.5483296</v>
      </c>
      <c r="H688" s="9">
        <v>100800</v>
      </c>
      <c r="I688" s="9">
        <v>111449.7216</v>
      </c>
      <c r="J688" s="9">
        <v>20477</v>
      </c>
      <c r="K688" s="9">
        <v>21521.326999999997</v>
      </c>
      <c r="L688" s="125">
        <v>21521.326999999997</v>
      </c>
      <c r="M688" s="127">
        <v>160000</v>
      </c>
      <c r="N688" s="127">
        <v>21521.327000000001</v>
      </c>
      <c r="O688" s="127">
        <v>160000</v>
      </c>
      <c r="P688" s="26">
        <f t="shared" si="61"/>
        <v>90760.663499999995</v>
      </c>
      <c r="Q688" s="128">
        <v>6</v>
      </c>
      <c r="R688" s="26">
        <f>+O688</f>
        <v>160000</v>
      </c>
      <c r="S688" s="134">
        <f t="shared" si="60"/>
        <v>-138478.67300000001</v>
      </c>
    </row>
    <row r="689" spans="1:19" ht="22.5" x14ac:dyDescent="0.25">
      <c r="A689" s="18">
        <v>688</v>
      </c>
      <c r="B689" s="31">
        <v>903435</v>
      </c>
      <c r="C689" s="32" t="s">
        <v>124</v>
      </c>
      <c r="D689" s="48" t="s">
        <v>8</v>
      </c>
      <c r="E689" s="8" t="s">
        <v>9</v>
      </c>
      <c r="F689" s="12">
        <v>86250</v>
      </c>
      <c r="G689" s="9">
        <v>104212.12360799999</v>
      </c>
      <c r="H689" s="9">
        <v>84000</v>
      </c>
      <c r="I689" s="9">
        <v>92874.767999999996</v>
      </c>
      <c r="J689" s="9">
        <v>109884</v>
      </c>
      <c r="K689" s="9">
        <v>115488.08399999999</v>
      </c>
      <c r="L689" s="125">
        <v>104191.65853599999</v>
      </c>
      <c r="M689" s="127">
        <v>160000</v>
      </c>
      <c r="N689" s="127">
        <v>115488.084</v>
      </c>
      <c r="O689" s="127">
        <v>115488.084</v>
      </c>
      <c r="P689" s="26">
        <f t="shared" si="61"/>
        <v>109839.87126799999</v>
      </c>
      <c r="Q689" s="128">
        <v>6</v>
      </c>
      <c r="R689" s="26">
        <f>+O689</f>
        <v>115488.084</v>
      </c>
      <c r="S689" s="134">
        <f t="shared" si="60"/>
        <v>-11296.425464000014</v>
      </c>
    </row>
    <row r="690" spans="1:19" x14ac:dyDescent="0.25">
      <c r="A690" s="18">
        <v>689</v>
      </c>
      <c r="B690" s="31">
        <v>903437</v>
      </c>
      <c r="C690" s="32" t="s">
        <v>125</v>
      </c>
      <c r="D690" s="48" t="s">
        <v>8</v>
      </c>
      <c r="E690" s="8" t="s">
        <v>9</v>
      </c>
      <c r="F690" s="12">
        <v>61889</v>
      </c>
      <c r="G690" s="9">
        <v>74777.786875078396</v>
      </c>
      <c r="H690" s="9">
        <v>64299</v>
      </c>
      <c r="I690" s="9">
        <v>71092.317948000011</v>
      </c>
      <c r="J690" s="9">
        <v>84424</v>
      </c>
      <c r="K690" s="9">
        <v>88729.623999999996</v>
      </c>
      <c r="L690" s="125">
        <v>78199.909607692796</v>
      </c>
      <c r="M690" s="127">
        <v>79971.12000000001</v>
      </c>
      <c r="N690" s="127">
        <v>88729.623999999996</v>
      </c>
      <c r="O690" s="127">
        <v>79971.12000000001</v>
      </c>
      <c r="P690" s="26">
        <f t="shared" si="61"/>
        <v>79085.514803846396</v>
      </c>
      <c r="Q690" s="128">
        <v>6</v>
      </c>
      <c r="R690" s="26">
        <f>+O690</f>
        <v>79971.12000000001</v>
      </c>
      <c r="S690" s="134">
        <f t="shared" si="60"/>
        <v>-1771.2103923072136</v>
      </c>
    </row>
    <row r="691" spans="1:19" x14ac:dyDescent="0.25">
      <c r="A691" s="18">
        <v>690</v>
      </c>
      <c r="B691" s="31">
        <v>903439</v>
      </c>
      <c r="C691" s="32" t="s">
        <v>939</v>
      </c>
      <c r="D691" s="48" t="s">
        <v>8</v>
      </c>
      <c r="E691" s="8" t="s">
        <v>9</v>
      </c>
      <c r="F691" s="12">
        <v>89470</v>
      </c>
      <c r="G691" s="9">
        <v>108102.709556032</v>
      </c>
      <c r="H691" s="9">
        <v>87100</v>
      </c>
      <c r="I691" s="9">
        <v>96302.289199999985</v>
      </c>
      <c r="J691" s="9">
        <v>109391</v>
      </c>
      <c r="K691" s="9">
        <v>114969.94099999999</v>
      </c>
      <c r="L691" s="125">
        <v>106458.31325201066</v>
      </c>
      <c r="M691" s="127">
        <v>101000</v>
      </c>
      <c r="N691" s="127">
        <v>114969.94100000001</v>
      </c>
      <c r="O691" s="127">
        <v>101000</v>
      </c>
      <c r="P691" s="26">
        <f t="shared" si="61"/>
        <v>103729.15662600534</v>
      </c>
      <c r="Q691" s="128">
        <v>7</v>
      </c>
      <c r="R691" s="26">
        <f>+O691</f>
        <v>101000</v>
      </c>
      <c r="S691" s="15">
        <f t="shared" si="60"/>
        <v>5458.3132520106592</v>
      </c>
    </row>
    <row r="692" spans="1:19" ht="22.5" x14ac:dyDescent="0.25">
      <c r="A692" s="18">
        <v>691</v>
      </c>
      <c r="B692" s="31">
        <v>903503</v>
      </c>
      <c r="C692" s="32" t="s">
        <v>126</v>
      </c>
      <c r="D692" s="48" t="s">
        <v>8</v>
      </c>
      <c r="E692" s="8" t="s">
        <v>9</v>
      </c>
      <c r="F692" s="12">
        <v>32451</v>
      </c>
      <c r="G692" s="9">
        <v>39209.131863225593</v>
      </c>
      <c r="H692" s="9">
        <v>33714</v>
      </c>
      <c r="I692" s="9">
        <v>37275.951528000005</v>
      </c>
      <c r="J692" s="9">
        <v>49385</v>
      </c>
      <c r="K692" s="9">
        <v>51903.634999999995</v>
      </c>
      <c r="L692" s="125">
        <v>42796.239463741869</v>
      </c>
      <c r="M692" s="127">
        <v>41931.850000000006</v>
      </c>
      <c r="N692" s="127">
        <v>51903.635000000002</v>
      </c>
      <c r="O692" s="127">
        <v>41931.850000000006</v>
      </c>
      <c r="P692" s="26">
        <f t="shared" si="61"/>
        <v>42364.044731870934</v>
      </c>
      <c r="Q692" s="128">
        <v>7</v>
      </c>
      <c r="R692" s="26">
        <f>+O692</f>
        <v>41931.850000000006</v>
      </c>
      <c r="S692" s="15">
        <f t="shared" si="60"/>
        <v>864.38946374186344</v>
      </c>
    </row>
    <row r="693" spans="1:19" ht="56.25" x14ac:dyDescent="0.25">
      <c r="A693" s="18">
        <v>692</v>
      </c>
      <c r="B693" s="31">
        <v>903504</v>
      </c>
      <c r="C693" s="32" t="s">
        <v>940</v>
      </c>
      <c r="D693" s="48" t="s">
        <v>8</v>
      </c>
      <c r="E693" s="8" t="s">
        <v>9</v>
      </c>
      <c r="F693" s="12">
        <v>34004</v>
      </c>
      <c r="G693" s="9">
        <v>41085.554216422395</v>
      </c>
      <c r="H693" s="9">
        <v>35328</v>
      </c>
      <c r="I693" s="9">
        <v>39060.473856000004</v>
      </c>
      <c r="J693" s="9">
        <v>36683</v>
      </c>
      <c r="K693" s="9">
        <v>38553.832999999999</v>
      </c>
      <c r="L693" s="125">
        <v>38553.832999999999</v>
      </c>
      <c r="M693" s="127">
        <v>43939.280000000006</v>
      </c>
      <c r="N693" s="127">
        <v>38553.832999999999</v>
      </c>
      <c r="O693" s="127">
        <v>38553.832999999999</v>
      </c>
      <c r="P693" s="26">
        <f t="shared" si="61"/>
        <v>38553.832999999999</v>
      </c>
      <c r="Q693" s="128">
        <v>4</v>
      </c>
      <c r="R693" s="26">
        <f t="shared" ref="R693:R701" si="62">+P693</f>
        <v>38553.832999999999</v>
      </c>
      <c r="S693" s="15">
        <f t="shared" si="60"/>
        <v>0</v>
      </c>
    </row>
    <row r="694" spans="1:19" ht="33.75" x14ac:dyDescent="0.25">
      <c r="A694" s="18">
        <v>693</v>
      </c>
      <c r="B694" s="31">
        <v>903506</v>
      </c>
      <c r="C694" s="32" t="s">
        <v>127</v>
      </c>
      <c r="D694" s="48" t="s">
        <v>8</v>
      </c>
      <c r="E694" s="8" t="s">
        <v>9</v>
      </c>
      <c r="F694" s="12">
        <v>32451</v>
      </c>
      <c r="G694" s="9">
        <v>39209.131863225593</v>
      </c>
      <c r="H694" s="9">
        <v>33714</v>
      </c>
      <c r="I694" s="9">
        <v>37275.951528000005</v>
      </c>
      <c r="J694" s="9">
        <v>25952</v>
      </c>
      <c r="K694" s="9">
        <v>27275.552</v>
      </c>
      <c r="L694" s="125">
        <v>27275.552</v>
      </c>
      <c r="M694" s="127">
        <v>41931.850000000006</v>
      </c>
      <c r="N694" s="127">
        <v>27275.552</v>
      </c>
      <c r="O694" s="127">
        <v>27275.552</v>
      </c>
      <c r="P694" s="26">
        <f t="shared" si="61"/>
        <v>27275.552</v>
      </c>
      <c r="Q694" s="128">
        <v>4</v>
      </c>
      <c r="R694" s="26">
        <f t="shared" si="62"/>
        <v>27275.552</v>
      </c>
      <c r="S694" s="15">
        <f t="shared" si="60"/>
        <v>0</v>
      </c>
    </row>
    <row r="695" spans="1:19" x14ac:dyDescent="0.25">
      <c r="A695" s="18">
        <v>694</v>
      </c>
      <c r="B695" s="31">
        <v>903602</v>
      </c>
      <c r="C695" s="32" t="s">
        <v>128</v>
      </c>
      <c r="D695" s="48" t="s">
        <v>8</v>
      </c>
      <c r="E695" s="8" t="s">
        <v>9</v>
      </c>
      <c r="F695" s="12">
        <v>32332</v>
      </c>
      <c r="G695" s="9">
        <v>39065.349339059198</v>
      </c>
      <c r="H695" s="9">
        <v>31500</v>
      </c>
      <c r="I695" s="9">
        <v>34828.038</v>
      </c>
      <c r="J695" s="9">
        <v>28979</v>
      </c>
      <c r="K695" s="9">
        <v>30456.928999999996</v>
      </c>
      <c r="L695" s="125">
        <v>30456.928999999996</v>
      </c>
      <c r="M695" s="127">
        <v>37000</v>
      </c>
      <c r="N695" s="127">
        <v>30456.929</v>
      </c>
      <c r="O695" s="127">
        <v>30456.929</v>
      </c>
      <c r="P695" s="26">
        <f t="shared" si="61"/>
        <v>30456.928999999996</v>
      </c>
      <c r="Q695" s="128">
        <v>4</v>
      </c>
      <c r="R695" s="26">
        <f t="shared" si="62"/>
        <v>30456.928999999996</v>
      </c>
      <c r="S695" s="15">
        <f t="shared" si="60"/>
        <v>0</v>
      </c>
    </row>
    <row r="696" spans="1:19" x14ac:dyDescent="0.25">
      <c r="A696" s="18">
        <v>695</v>
      </c>
      <c r="B696" s="31">
        <v>903603</v>
      </c>
      <c r="C696" s="32" t="s">
        <v>129</v>
      </c>
      <c r="D696" s="48" t="s">
        <v>8</v>
      </c>
      <c r="E696" s="8" t="s">
        <v>9</v>
      </c>
      <c r="F696" s="12">
        <v>32861</v>
      </c>
      <c r="G696" s="9">
        <v>39704.517030521602</v>
      </c>
      <c r="H696" s="9">
        <v>34140</v>
      </c>
      <c r="I696" s="9">
        <v>37746.959279999995</v>
      </c>
      <c r="J696" s="9">
        <v>25952</v>
      </c>
      <c r="K696" s="9">
        <v>27275.552</v>
      </c>
      <c r="L696" s="125">
        <v>27275.552</v>
      </c>
      <c r="M696" s="127">
        <v>42461.73</v>
      </c>
      <c r="N696" s="127">
        <v>27275.552</v>
      </c>
      <c r="O696" s="127">
        <v>27275.552</v>
      </c>
      <c r="P696" s="26">
        <f t="shared" si="61"/>
        <v>27275.552</v>
      </c>
      <c r="Q696" s="128">
        <v>4</v>
      </c>
      <c r="R696" s="26">
        <f t="shared" si="62"/>
        <v>27275.552</v>
      </c>
      <c r="S696" s="15">
        <f t="shared" si="60"/>
        <v>0</v>
      </c>
    </row>
    <row r="697" spans="1:19" x14ac:dyDescent="0.25">
      <c r="A697" s="18">
        <v>696</v>
      </c>
      <c r="B697" s="31">
        <v>903604</v>
      </c>
      <c r="C697" s="32" t="s">
        <v>130</v>
      </c>
      <c r="D697" s="48" t="s">
        <v>8</v>
      </c>
      <c r="E697" s="8" t="s">
        <v>9</v>
      </c>
      <c r="F697" s="12">
        <v>51567</v>
      </c>
      <c r="G697" s="9">
        <v>62306.163224275195</v>
      </c>
      <c r="H697" s="9">
        <v>53574</v>
      </c>
      <c r="I697" s="9">
        <v>59234.200248000001</v>
      </c>
      <c r="J697" s="9">
        <v>30332</v>
      </c>
      <c r="K697" s="9">
        <v>31878.931999999997</v>
      </c>
      <c r="L697" s="125">
        <v>31878.931999999997</v>
      </c>
      <c r="M697" s="127">
        <v>66632.41</v>
      </c>
      <c r="N697" s="127">
        <v>31878.932000000001</v>
      </c>
      <c r="O697" s="127">
        <v>31878.932000000001</v>
      </c>
      <c r="P697" s="26">
        <f t="shared" si="61"/>
        <v>31878.932000000001</v>
      </c>
      <c r="Q697" s="128">
        <v>4</v>
      </c>
      <c r="R697" s="26">
        <f t="shared" si="62"/>
        <v>31878.932000000001</v>
      </c>
      <c r="S697" s="15">
        <f t="shared" si="60"/>
        <v>0</v>
      </c>
    </row>
    <row r="698" spans="1:19" x14ac:dyDescent="0.25">
      <c r="A698" s="18">
        <v>697</v>
      </c>
      <c r="B698" s="31">
        <v>903608</v>
      </c>
      <c r="C698" s="32" t="s">
        <v>131</v>
      </c>
      <c r="D698" s="48" t="s">
        <v>8</v>
      </c>
      <c r="E698" s="8" t="s">
        <v>9</v>
      </c>
      <c r="F698" s="12">
        <v>63440</v>
      </c>
      <c r="G698" s="9">
        <v>76651.792715264004</v>
      </c>
      <c r="H698" s="9">
        <v>61800</v>
      </c>
      <c r="I698" s="9">
        <v>68329.293600000005</v>
      </c>
      <c r="J698" s="9">
        <v>60553</v>
      </c>
      <c r="K698" s="9">
        <v>63641.202999999994</v>
      </c>
      <c r="L698" s="125">
        <v>63641.202999999994</v>
      </c>
      <c r="M698" s="127">
        <v>72000</v>
      </c>
      <c r="N698" s="127">
        <v>63641.203000000001</v>
      </c>
      <c r="O698" s="127">
        <v>63641.203000000001</v>
      </c>
      <c r="P698" s="26">
        <f t="shared" si="61"/>
        <v>63641.202999999994</v>
      </c>
      <c r="Q698" s="128">
        <v>4</v>
      </c>
      <c r="R698" s="26">
        <f t="shared" si="62"/>
        <v>63641.202999999994</v>
      </c>
      <c r="S698" s="15">
        <f t="shared" si="60"/>
        <v>0</v>
      </c>
    </row>
    <row r="699" spans="1:19" x14ac:dyDescent="0.25">
      <c r="A699" s="18">
        <v>698</v>
      </c>
      <c r="B699" s="31">
        <v>903609</v>
      </c>
      <c r="C699" s="32" t="s">
        <v>941</v>
      </c>
      <c r="D699" s="48" t="s">
        <v>8</v>
      </c>
      <c r="E699" s="8" t="s">
        <v>9</v>
      </c>
      <c r="F699" s="12">
        <v>71300</v>
      </c>
      <c r="G699" s="9">
        <v>86148.688849279992</v>
      </c>
      <c r="H699" s="9">
        <v>69400</v>
      </c>
      <c r="I699" s="9">
        <v>76732.248800000001</v>
      </c>
      <c r="J699" s="9">
        <v>31974</v>
      </c>
      <c r="K699" s="9">
        <v>33604.673999999999</v>
      </c>
      <c r="L699" s="125">
        <v>33604.673999999999</v>
      </c>
      <c r="M699" s="127">
        <v>81000</v>
      </c>
      <c r="N699" s="127">
        <v>33604.673999999999</v>
      </c>
      <c r="O699" s="127">
        <v>33604.673999999999</v>
      </c>
      <c r="P699" s="26">
        <f t="shared" si="61"/>
        <v>33604.673999999999</v>
      </c>
      <c r="Q699" s="128">
        <v>4</v>
      </c>
      <c r="R699" s="26">
        <f t="shared" si="62"/>
        <v>33604.673999999999</v>
      </c>
      <c r="S699" s="15">
        <f t="shared" si="60"/>
        <v>0</v>
      </c>
    </row>
    <row r="700" spans="1:19" x14ac:dyDescent="0.25">
      <c r="A700" s="18">
        <v>699</v>
      </c>
      <c r="B700" s="31">
        <v>903701</v>
      </c>
      <c r="C700" s="32" t="s">
        <v>942</v>
      </c>
      <c r="D700" s="48" t="s">
        <v>8</v>
      </c>
      <c r="E700" s="8" t="s">
        <v>9</v>
      </c>
      <c r="F700" s="12">
        <v>73925</v>
      </c>
      <c r="G700" s="9">
        <v>89320.36217647999</v>
      </c>
      <c r="H700" s="9">
        <v>82800</v>
      </c>
      <c r="I700" s="9">
        <v>91547.9856</v>
      </c>
      <c r="J700" s="9">
        <v>39858</v>
      </c>
      <c r="K700" s="9">
        <v>41890.757999999994</v>
      </c>
      <c r="L700" s="125">
        <v>41890.757999999994</v>
      </c>
      <c r="M700" s="127">
        <v>97000</v>
      </c>
      <c r="N700" s="127">
        <v>41890.758000000002</v>
      </c>
      <c r="O700" s="127">
        <v>41890.758000000002</v>
      </c>
      <c r="P700" s="26">
        <f t="shared" si="61"/>
        <v>41890.758000000002</v>
      </c>
      <c r="Q700" s="128">
        <v>4</v>
      </c>
      <c r="R700" s="26">
        <f t="shared" si="62"/>
        <v>41890.758000000002</v>
      </c>
      <c r="S700" s="15">
        <f t="shared" si="60"/>
        <v>0</v>
      </c>
    </row>
    <row r="701" spans="1:19" x14ac:dyDescent="0.25">
      <c r="A701" s="18">
        <v>700</v>
      </c>
      <c r="B701" s="31">
        <v>903702</v>
      </c>
      <c r="C701" s="32" t="s">
        <v>943</v>
      </c>
      <c r="D701" s="48" t="s">
        <v>8</v>
      </c>
      <c r="E701" s="8" t="s">
        <v>9</v>
      </c>
      <c r="F701" s="12">
        <v>105047</v>
      </c>
      <c r="G701" s="9">
        <v>126923.72114376321</v>
      </c>
      <c r="H701" s="9">
        <v>102300</v>
      </c>
      <c r="I701" s="9">
        <v>113108.19959999999</v>
      </c>
      <c r="J701" s="9">
        <v>103806</v>
      </c>
      <c r="K701" s="9">
        <v>109100.106</v>
      </c>
      <c r="L701" s="125">
        <v>109100.106</v>
      </c>
      <c r="M701" s="127">
        <v>119000</v>
      </c>
      <c r="N701" s="127">
        <v>109100.106</v>
      </c>
      <c r="O701" s="127">
        <v>109100.106</v>
      </c>
      <c r="P701" s="26">
        <f t="shared" si="61"/>
        <v>109100.106</v>
      </c>
      <c r="Q701" s="128">
        <v>4</v>
      </c>
      <c r="R701" s="26">
        <f t="shared" si="62"/>
        <v>109100.106</v>
      </c>
      <c r="S701" s="15">
        <f t="shared" si="60"/>
        <v>0</v>
      </c>
    </row>
    <row r="702" spans="1:19" x14ac:dyDescent="0.25">
      <c r="A702" s="18">
        <v>701</v>
      </c>
      <c r="B702" s="31">
        <v>903703</v>
      </c>
      <c r="C702" s="32" t="s">
        <v>944</v>
      </c>
      <c r="D702" s="48" t="s">
        <v>8</v>
      </c>
      <c r="E702" s="8" t="s">
        <v>9</v>
      </c>
      <c r="F702" s="12">
        <v>51543</v>
      </c>
      <c r="G702" s="9">
        <v>62277.165068140799</v>
      </c>
      <c r="H702" s="9">
        <v>53549</v>
      </c>
      <c r="I702" s="9">
        <v>59206.558947999998</v>
      </c>
      <c r="J702" s="9">
        <v>82369</v>
      </c>
      <c r="K702" s="9">
        <v>86569.818999999989</v>
      </c>
      <c r="L702" s="125">
        <v>69351.181005380262</v>
      </c>
      <c r="M702" s="127">
        <v>66601.840000000011</v>
      </c>
      <c r="N702" s="127">
        <v>86569.819000000003</v>
      </c>
      <c r="O702" s="127">
        <v>66601.840000000011</v>
      </c>
      <c r="P702" s="26">
        <f t="shared" si="61"/>
        <v>67976.510502690129</v>
      </c>
      <c r="Q702" s="128">
        <v>7</v>
      </c>
      <c r="R702" s="26">
        <f>+O702</f>
        <v>66601.840000000011</v>
      </c>
      <c r="S702" s="15">
        <f t="shared" si="60"/>
        <v>2749.3410053802509</v>
      </c>
    </row>
    <row r="703" spans="1:19" x14ac:dyDescent="0.25">
      <c r="A703" s="18">
        <v>702</v>
      </c>
      <c r="B703" s="31">
        <v>903704</v>
      </c>
      <c r="C703" s="32" t="s">
        <v>945</v>
      </c>
      <c r="D703" s="48" t="s">
        <v>8</v>
      </c>
      <c r="E703" s="8" t="s">
        <v>9</v>
      </c>
      <c r="F703" s="12">
        <v>180895</v>
      </c>
      <c r="G703" s="9">
        <v>218567.56058051201</v>
      </c>
      <c r="H703" s="9">
        <v>176200</v>
      </c>
      <c r="I703" s="9">
        <v>194815.88239999997</v>
      </c>
      <c r="J703" s="9">
        <v>88695</v>
      </c>
      <c r="K703" s="9">
        <v>93218.444999999992</v>
      </c>
      <c r="L703" s="125">
        <v>93218.444999999992</v>
      </c>
      <c r="M703" s="127">
        <v>206000</v>
      </c>
      <c r="N703" s="127">
        <v>93218.445000000007</v>
      </c>
      <c r="O703" s="127">
        <v>206000</v>
      </c>
      <c r="P703" s="26">
        <f t="shared" si="61"/>
        <v>149609.2225</v>
      </c>
      <c r="Q703" s="128">
        <v>6</v>
      </c>
      <c r="R703" s="26">
        <f>+O703</f>
        <v>206000</v>
      </c>
      <c r="S703" s="134">
        <f t="shared" si="60"/>
        <v>-112781.55500000001</v>
      </c>
    </row>
    <row r="704" spans="1:19" x14ac:dyDescent="0.25">
      <c r="A704" s="18">
        <v>703</v>
      </c>
      <c r="B704" s="31">
        <v>903705</v>
      </c>
      <c r="C704" s="32" t="s">
        <v>946</v>
      </c>
      <c r="D704" s="48" t="s">
        <v>8</v>
      </c>
      <c r="E704" s="8" t="s">
        <v>9</v>
      </c>
      <c r="F704" s="12">
        <v>110182</v>
      </c>
      <c r="G704" s="9">
        <v>133128.11830001918</v>
      </c>
      <c r="H704" s="9">
        <v>107300</v>
      </c>
      <c r="I704" s="9">
        <v>118636.4596</v>
      </c>
      <c r="J704" s="9">
        <v>106872</v>
      </c>
      <c r="K704" s="9">
        <v>112322.47199999999</v>
      </c>
      <c r="L704" s="125">
        <v>112322.47199999999</v>
      </c>
      <c r="M704" s="127">
        <v>125000</v>
      </c>
      <c r="N704" s="127">
        <v>112322.47199999999</v>
      </c>
      <c r="O704" s="127">
        <v>112322.47199999999</v>
      </c>
      <c r="P704" s="26">
        <f t="shared" si="61"/>
        <v>112322.47199999999</v>
      </c>
      <c r="Q704" s="128">
        <v>4</v>
      </c>
      <c r="R704" s="26">
        <f>+P704</f>
        <v>112322.47199999999</v>
      </c>
      <c r="S704" s="15">
        <f t="shared" si="60"/>
        <v>0</v>
      </c>
    </row>
    <row r="705" spans="1:19" x14ac:dyDescent="0.25">
      <c r="A705" s="18">
        <v>704</v>
      </c>
      <c r="B705" s="31">
        <v>903706</v>
      </c>
      <c r="C705" s="32" t="s">
        <v>947</v>
      </c>
      <c r="D705" s="48" t="s">
        <v>8</v>
      </c>
      <c r="E705" s="8" t="s">
        <v>9</v>
      </c>
      <c r="F705" s="12">
        <v>89637</v>
      </c>
      <c r="G705" s="9">
        <v>108304.48839246719</v>
      </c>
      <c r="H705" s="9">
        <v>87300</v>
      </c>
      <c r="I705" s="9">
        <v>96523.419599999994</v>
      </c>
      <c r="J705" s="9">
        <v>87819</v>
      </c>
      <c r="K705" s="9">
        <v>92297.769</v>
      </c>
      <c r="L705" s="125">
        <v>92297.769</v>
      </c>
      <c r="M705" s="127">
        <v>101000</v>
      </c>
      <c r="N705" s="127">
        <v>92297.769</v>
      </c>
      <c r="O705" s="127">
        <v>92297.769</v>
      </c>
      <c r="P705" s="26">
        <f t="shared" si="61"/>
        <v>92297.769</v>
      </c>
      <c r="Q705" s="128">
        <v>4</v>
      </c>
      <c r="R705" s="26">
        <f>+P705</f>
        <v>92297.769</v>
      </c>
      <c r="S705" s="15">
        <f t="shared" si="60"/>
        <v>0</v>
      </c>
    </row>
    <row r="706" spans="1:19" x14ac:dyDescent="0.25">
      <c r="A706" s="18">
        <v>705</v>
      </c>
      <c r="B706" s="31">
        <v>903707</v>
      </c>
      <c r="C706" s="32" t="s">
        <v>948</v>
      </c>
      <c r="D706" s="48" t="s">
        <v>8</v>
      </c>
      <c r="E706" s="8" t="s">
        <v>9</v>
      </c>
      <c r="F706" s="12">
        <v>160523</v>
      </c>
      <c r="G706" s="9">
        <v>193952.95904842881</v>
      </c>
      <c r="H706" s="9">
        <v>156300</v>
      </c>
      <c r="I706" s="9">
        <v>172813.40760000001</v>
      </c>
      <c r="J706" s="9">
        <v>161184</v>
      </c>
      <c r="K706" s="9">
        <v>169404.38399999999</v>
      </c>
      <c r="L706" s="125">
        <v>169404.38399999999</v>
      </c>
      <c r="M706" s="127">
        <v>182000</v>
      </c>
      <c r="N706" s="127">
        <v>169404.38399999999</v>
      </c>
      <c r="O706" s="127">
        <v>169404.38399999999</v>
      </c>
      <c r="P706" s="26">
        <f t="shared" si="61"/>
        <v>169404.38399999999</v>
      </c>
      <c r="Q706" s="128">
        <v>4</v>
      </c>
      <c r="R706" s="26">
        <f>+P706</f>
        <v>169404.38399999999</v>
      </c>
      <c r="S706" s="15">
        <f t="shared" ref="S706:S769" si="63">+L706-O706</f>
        <v>0</v>
      </c>
    </row>
    <row r="707" spans="1:19" x14ac:dyDescent="0.25">
      <c r="A707" s="18">
        <v>706</v>
      </c>
      <c r="B707" s="31">
        <v>903708</v>
      </c>
      <c r="C707" s="32" t="s">
        <v>949</v>
      </c>
      <c r="D707" s="48" t="s">
        <v>8</v>
      </c>
      <c r="E707" s="8" t="s">
        <v>9</v>
      </c>
      <c r="F707" s="12">
        <v>73925</v>
      </c>
      <c r="G707" s="9">
        <v>89320.36217647999</v>
      </c>
      <c r="H707" s="9">
        <v>82800</v>
      </c>
      <c r="I707" s="9">
        <v>91547.9856</v>
      </c>
      <c r="J707" s="9">
        <v>84315</v>
      </c>
      <c r="K707" s="9">
        <v>88615.064999999988</v>
      </c>
      <c r="L707" s="125">
        <v>88615.064999999988</v>
      </c>
      <c r="M707" s="127">
        <v>97000</v>
      </c>
      <c r="N707" s="127">
        <v>88615.065000000002</v>
      </c>
      <c r="O707" s="127">
        <v>88615.065000000002</v>
      </c>
      <c r="P707" s="26">
        <f t="shared" si="61"/>
        <v>88615.065000000002</v>
      </c>
      <c r="Q707" s="128">
        <v>4</v>
      </c>
      <c r="R707" s="26">
        <f>+P707</f>
        <v>88615.065000000002</v>
      </c>
      <c r="S707" s="15">
        <f t="shared" si="63"/>
        <v>0</v>
      </c>
    </row>
    <row r="708" spans="1:19" x14ac:dyDescent="0.25">
      <c r="A708" s="18">
        <v>707</v>
      </c>
      <c r="B708" s="31">
        <v>903801</v>
      </c>
      <c r="C708" s="32" t="s">
        <v>950</v>
      </c>
      <c r="D708" s="48" t="s">
        <v>8</v>
      </c>
      <c r="E708" s="8" t="s">
        <v>9</v>
      </c>
      <c r="F708" s="12">
        <v>9161</v>
      </c>
      <c r="G708" s="9">
        <v>11068.837847801598</v>
      </c>
      <c r="H708" s="9">
        <v>8900</v>
      </c>
      <c r="I708" s="9">
        <v>9840.3028000000013</v>
      </c>
      <c r="J708" s="9">
        <v>44101</v>
      </c>
      <c r="K708" s="9">
        <v>46350.150999999998</v>
      </c>
      <c r="L708" s="125">
        <v>22419.763882600531</v>
      </c>
      <c r="M708" s="127">
        <v>10900</v>
      </c>
      <c r="N708" s="127">
        <v>46350.150999999998</v>
      </c>
      <c r="O708" s="127">
        <v>10900</v>
      </c>
      <c r="P708" s="26">
        <f t="shared" si="61"/>
        <v>16659.881941300264</v>
      </c>
      <c r="Q708" s="128">
        <v>7</v>
      </c>
      <c r="R708" s="26">
        <f>+O708</f>
        <v>10900</v>
      </c>
      <c r="S708" s="15">
        <f t="shared" si="63"/>
        <v>11519.763882600531</v>
      </c>
    </row>
    <row r="709" spans="1:19" x14ac:dyDescent="0.25">
      <c r="A709" s="18">
        <v>708</v>
      </c>
      <c r="B709" s="31">
        <v>903802</v>
      </c>
      <c r="C709" s="32" t="s">
        <v>132</v>
      </c>
      <c r="D709" s="48" t="s">
        <v>8</v>
      </c>
      <c r="E709" s="8" t="s">
        <v>9</v>
      </c>
      <c r="F709" s="12">
        <v>25415</v>
      </c>
      <c r="G709" s="9">
        <v>30707.839089824</v>
      </c>
      <c r="H709" s="9">
        <v>24800</v>
      </c>
      <c r="I709" s="9">
        <v>27420.169600000001</v>
      </c>
      <c r="J709" s="9">
        <v>17849</v>
      </c>
      <c r="K709" s="9">
        <v>18759.298999999999</v>
      </c>
      <c r="L709" s="125">
        <v>18759.298999999999</v>
      </c>
      <c r="M709" s="127">
        <v>29400</v>
      </c>
      <c r="N709" s="127">
        <v>18759.298999999999</v>
      </c>
      <c r="O709" s="127">
        <v>18759.298999999999</v>
      </c>
      <c r="P709" s="26">
        <f t="shared" si="61"/>
        <v>18759.298999999999</v>
      </c>
      <c r="Q709" s="128">
        <v>4</v>
      </c>
      <c r="R709" s="26">
        <f>+P709</f>
        <v>18759.298999999999</v>
      </c>
      <c r="S709" s="15">
        <f t="shared" si="63"/>
        <v>0</v>
      </c>
    </row>
    <row r="710" spans="1:19" x14ac:dyDescent="0.25">
      <c r="A710" s="18">
        <v>709</v>
      </c>
      <c r="B710" s="31">
        <v>903803</v>
      </c>
      <c r="C710" s="32" t="s">
        <v>133</v>
      </c>
      <c r="D710" s="48" t="s">
        <v>8</v>
      </c>
      <c r="E710" s="8" t="s">
        <v>9</v>
      </c>
      <c r="F710" s="12">
        <v>8327</v>
      </c>
      <c r="G710" s="9">
        <v>10061.151922131199</v>
      </c>
      <c r="H710" s="9">
        <v>8100</v>
      </c>
      <c r="I710" s="9">
        <v>8955.7811999999994</v>
      </c>
      <c r="J710" s="9">
        <v>22557</v>
      </c>
      <c r="K710" s="9">
        <v>23707.406999999999</v>
      </c>
      <c r="L710" s="125">
        <v>14241.446707377065</v>
      </c>
      <c r="M710" s="127">
        <v>9800</v>
      </c>
      <c r="N710" s="127">
        <v>23707.406999999999</v>
      </c>
      <c r="O710" s="127">
        <v>9800</v>
      </c>
      <c r="P710" s="26">
        <f t="shared" si="61"/>
        <v>12020.723353688532</v>
      </c>
      <c r="Q710" s="128">
        <v>7</v>
      </c>
      <c r="R710" s="26">
        <f>+O710</f>
        <v>9800</v>
      </c>
      <c r="S710" s="15">
        <f t="shared" si="63"/>
        <v>4441.4467073770647</v>
      </c>
    </row>
    <row r="711" spans="1:19" x14ac:dyDescent="0.25">
      <c r="A711" s="18">
        <v>710</v>
      </c>
      <c r="B711" s="31">
        <v>903804</v>
      </c>
      <c r="C711" s="32" t="s">
        <v>134</v>
      </c>
      <c r="D711" s="48" t="s">
        <v>8</v>
      </c>
      <c r="E711" s="8" t="s">
        <v>9</v>
      </c>
      <c r="F711" s="12">
        <v>28405</v>
      </c>
      <c r="G711" s="9">
        <v>34320.526041567995</v>
      </c>
      <c r="H711" s="9">
        <v>27700</v>
      </c>
      <c r="I711" s="9">
        <v>30626.560399999998</v>
      </c>
      <c r="J711" s="9">
        <v>23871</v>
      </c>
      <c r="K711" s="9">
        <v>25088.420999999998</v>
      </c>
      <c r="L711" s="125">
        <v>25088.420999999998</v>
      </c>
      <c r="M711" s="127">
        <v>32700</v>
      </c>
      <c r="N711" s="127">
        <v>25088.420999999998</v>
      </c>
      <c r="O711" s="127">
        <v>25088.420999999998</v>
      </c>
      <c r="P711" s="26">
        <f t="shared" si="61"/>
        <v>25088.420999999998</v>
      </c>
      <c r="Q711" s="128">
        <v>4</v>
      </c>
      <c r="R711" s="26">
        <f>+P711</f>
        <v>25088.420999999998</v>
      </c>
      <c r="S711" s="15">
        <f t="shared" si="63"/>
        <v>0</v>
      </c>
    </row>
    <row r="712" spans="1:19" x14ac:dyDescent="0.25">
      <c r="A712" s="18">
        <v>711</v>
      </c>
      <c r="B712" s="31">
        <v>903805</v>
      </c>
      <c r="C712" s="32" t="s">
        <v>135</v>
      </c>
      <c r="D712" s="48" t="s">
        <v>8</v>
      </c>
      <c r="E712" s="8" t="s">
        <v>9</v>
      </c>
      <c r="F712" s="12">
        <v>9771</v>
      </c>
      <c r="G712" s="9">
        <v>11805.874316217598</v>
      </c>
      <c r="H712" s="9">
        <v>10151</v>
      </c>
      <c r="I712" s="9">
        <v>11223.473452</v>
      </c>
      <c r="J712" s="9">
        <v>21243</v>
      </c>
      <c r="K712" s="9">
        <v>22326.393</v>
      </c>
      <c r="L712" s="125">
        <v>15118.580256072533</v>
      </c>
      <c r="M712" s="127">
        <v>12625.410000000002</v>
      </c>
      <c r="N712" s="127">
        <v>22326.393</v>
      </c>
      <c r="O712" s="127">
        <v>12625.410000000002</v>
      </c>
      <c r="P712" s="26">
        <f t="shared" si="61"/>
        <v>13871.995128036267</v>
      </c>
      <c r="Q712" s="128">
        <v>7</v>
      </c>
      <c r="R712" s="26">
        <f>+O712</f>
        <v>12625.410000000002</v>
      </c>
      <c r="S712" s="15">
        <f t="shared" si="63"/>
        <v>2493.1702560725316</v>
      </c>
    </row>
    <row r="713" spans="1:19" x14ac:dyDescent="0.25">
      <c r="A713" s="18">
        <v>712</v>
      </c>
      <c r="B713" s="31">
        <v>903806</v>
      </c>
      <c r="C713" s="32" t="s">
        <v>136</v>
      </c>
      <c r="D713" s="48" t="s">
        <v>8</v>
      </c>
      <c r="E713" s="8" t="s">
        <v>9</v>
      </c>
      <c r="F713" s="12">
        <v>33925</v>
      </c>
      <c r="G713" s="9">
        <v>40990.101952479992</v>
      </c>
      <c r="H713" s="9">
        <v>33000</v>
      </c>
      <c r="I713" s="9">
        <v>36486.515999999996</v>
      </c>
      <c r="J713" s="9">
        <v>32303</v>
      </c>
      <c r="K713" s="9">
        <v>33950.453000000001</v>
      </c>
      <c r="L713" s="125">
        <v>33950.453000000001</v>
      </c>
      <c r="M713" s="127">
        <v>38000</v>
      </c>
      <c r="N713" s="127">
        <v>33950.453000000001</v>
      </c>
      <c r="O713" s="127">
        <v>33950.453000000001</v>
      </c>
      <c r="P713" s="26">
        <f t="shared" si="61"/>
        <v>33950.453000000001</v>
      </c>
      <c r="Q713" s="128">
        <v>4</v>
      </c>
      <c r="R713" s="26">
        <f>+P713</f>
        <v>33950.453000000001</v>
      </c>
      <c r="S713" s="15">
        <f t="shared" si="63"/>
        <v>0</v>
      </c>
    </row>
    <row r="714" spans="1:19" x14ac:dyDescent="0.25">
      <c r="A714" s="18">
        <v>713</v>
      </c>
      <c r="B714" s="31">
        <v>903809</v>
      </c>
      <c r="C714" s="32" t="s">
        <v>137</v>
      </c>
      <c r="D714" s="48" t="s">
        <v>8</v>
      </c>
      <c r="E714" s="8" t="s">
        <v>9</v>
      </c>
      <c r="F714" s="12">
        <v>9835</v>
      </c>
      <c r="G714" s="9">
        <v>11883.202732575999</v>
      </c>
      <c r="H714" s="9">
        <v>9600</v>
      </c>
      <c r="I714" s="9">
        <v>10614.2592</v>
      </c>
      <c r="J714" s="9">
        <v>21900</v>
      </c>
      <c r="K714" s="9">
        <v>23016.899999999998</v>
      </c>
      <c r="L714" s="125">
        <v>15171.453977525331</v>
      </c>
      <c r="M714" s="127">
        <v>10900</v>
      </c>
      <c r="N714" s="127">
        <v>23016.9</v>
      </c>
      <c r="O714" s="127">
        <v>10900</v>
      </c>
      <c r="P714" s="26">
        <f t="shared" si="61"/>
        <v>13035.726988762664</v>
      </c>
      <c r="Q714" s="128">
        <v>7</v>
      </c>
      <c r="R714" s="26">
        <f>+O714</f>
        <v>10900</v>
      </c>
      <c r="S714" s="15">
        <f t="shared" si="63"/>
        <v>4271.4539775253306</v>
      </c>
    </row>
    <row r="715" spans="1:19" x14ac:dyDescent="0.25">
      <c r="A715" s="18">
        <v>714</v>
      </c>
      <c r="B715" s="31">
        <v>903810</v>
      </c>
      <c r="C715" s="32" t="s">
        <v>138</v>
      </c>
      <c r="D715" s="48" t="s">
        <v>8</v>
      </c>
      <c r="E715" s="8" t="s">
        <v>9</v>
      </c>
      <c r="F715" s="12">
        <v>5441</v>
      </c>
      <c r="G715" s="9">
        <v>6574.1236469695996</v>
      </c>
      <c r="H715" s="9">
        <v>5653</v>
      </c>
      <c r="I715" s="9">
        <v>6250.2507559999995</v>
      </c>
      <c r="J715" s="9">
        <v>20477</v>
      </c>
      <c r="K715" s="9">
        <v>21521.326999999997</v>
      </c>
      <c r="L715" s="125">
        <v>11448.567134323201</v>
      </c>
      <c r="M715" s="127">
        <v>7031.1000000000013</v>
      </c>
      <c r="N715" s="127">
        <v>21521.327000000001</v>
      </c>
      <c r="O715" s="127">
        <v>7031.1000000000013</v>
      </c>
      <c r="P715" s="26">
        <f t="shared" si="61"/>
        <v>9239.8335671616005</v>
      </c>
      <c r="Q715" s="128">
        <v>7</v>
      </c>
      <c r="R715" s="26">
        <f>+O715</f>
        <v>7031.1000000000013</v>
      </c>
      <c r="S715" s="15">
        <f t="shared" si="63"/>
        <v>4417.4671343231994</v>
      </c>
    </row>
    <row r="716" spans="1:19" x14ac:dyDescent="0.25">
      <c r="A716" s="18">
        <v>715</v>
      </c>
      <c r="B716" s="31">
        <v>903811</v>
      </c>
      <c r="C716" s="32" t="s">
        <v>139</v>
      </c>
      <c r="D716" s="48" t="s">
        <v>8</v>
      </c>
      <c r="E716" s="8" t="s">
        <v>9</v>
      </c>
      <c r="F716" s="12">
        <v>27600</v>
      </c>
      <c r="G716" s="9">
        <v>33347.879554560001</v>
      </c>
      <c r="H716" s="9">
        <v>26900</v>
      </c>
      <c r="I716" s="9">
        <v>29742.038800000002</v>
      </c>
      <c r="J716" s="9">
        <v>22557</v>
      </c>
      <c r="K716" s="9">
        <v>23707.406999999999</v>
      </c>
      <c r="L716" s="125">
        <v>23707.406999999999</v>
      </c>
      <c r="M716" s="127">
        <v>31600</v>
      </c>
      <c r="N716" s="127">
        <v>23707.406999999999</v>
      </c>
      <c r="O716" s="127">
        <v>23707.406999999999</v>
      </c>
      <c r="P716" s="26">
        <f t="shared" si="61"/>
        <v>23707.406999999999</v>
      </c>
      <c r="Q716" s="128">
        <v>4</v>
      </c>
      <c r="R716" s="26">
        <f>+P716</f>
        <v>23707.406999999999</v>
      </c>
      <c r="S716" s="15">
        <f t="shared" si="63"/>
        <v>0</v>
      </c>
    </row>
    <row r="717" spans="1:19" x14ac:dyDescent="0.25">
      <c r="A717" s="18">
        <v>716</v>
      </c>
      <c r="B717" s="31">
        <v>903812</v>
      </c>
      <c r="C717" s="32" t="s">
        <v>140</v>
      </c>
      <c r="D717" s="48" t="s">
        <v>8</v>
      </c>
      <c r="E717" s="8" t="s">
        <v>9</v>
      </c>
      <c r="F717" s="12">
        <v>32200</v>
      </c>
      <c r="G717" s="9">
        <v>38905.859480319996</v>
      </c>
      <c r="H717" s="9">
        <v>31400</v>
      </c>
      <c r="I717" s="9">
        <v>34717.472800000003</v>
      </c>
      <c r="J717" s="9">
        <v>23871</v>
      </c>
      <c r="K717" s="9">
        <v>25088.420999999998</v>
      </c>
      <c r="L717" s="125">
        <v>25088.420999999998</v>
      </c>
      <c r="M717" s="127">
        <v>37000</v>
      </c>
      <c r="N717" s="127">
        <v>25088.420999999998</v>
      </c>
      <c r="O717" s="127">
        <v>25088.420999999998</v>
      </c>
      <c r="P717" s="26">
        <f t="shared" si="61"/>
        <v>25088.420999999998</v>
      </c>
      <c r="Q717" s="128">
        <v>4</v>
      </c>
      <c r="R717" s="26">
        <f>+P717</f>
        <v>25088.420999999998</v>
      </c>
      <c r="S717" s="15">
        <f t="shared" si="63"/>
        <v>0</v>
      </c>
    </row>
    <row r="718" spans="1:19" x14ac:dyDescent="0.25">
      <c r="A718" s="18">
        <v>717</v>
      </c>
      <c r="B718" s="31">
        <v>903813</v>
      </c>
      <c r="C718" s="32" t="s">
        <v>141</v>
      </c>
      <c r="D718" s="48" t="s">
        <v>8</v>
      </c>
      <c r="E718" s="8" t="s">
        <v>9</v>
      </c>
      <c r="F718" s="12">
        <v>11578</v>
      </c>
      <c r="G718" s="9">
        <v>13989.193821836798</v>
      </c>
      <c r="H718" s="9">
        <v>11300</v>
      </c>
      <c r="I718" s="9">
        <v>12493.8676</v>
      </c>
      <c r="J718" s="9">
        <v>17849</v>
      </c>
      <c r="K718" s="9">
        <v>18759.298999999999</v>
      </c>
      <c r="L718" s="125">
        <v>15080.786807278933</v>
      </c>
      <c r="M718" s="127">
        <v>13100</v>
      </c>
      <c r="N718" s="127">
        <v>18759.298999999999</v>
      </c>
      <c r="O718" s="127">
        <v>13100</v>
      </c>
      <c r="P718" s="26">
        <f t="shared" si="61"/>
        <v>14090.393403639468</v>
      </c>
      <c r="Q718" s="128">
        <v>7</v>
      </c>
      <c r="R718" s="26">
        <f>+O718</f>
        <v>13100</v>
      </c>
      <c r="S718" s="15">
        <f t="shared" si="63"/>
        <v>1980.7868072789333</v>
      </c>
    </row>
    <row r="719" spans="1:19" x14ac:dyDescent="0.25">
      <c r="A719" s="18">
        <v>718</v>
      </c>
      <c r="B719" s="31">
        <v>903814</v>
      </c>
      <c r="C719" s="32" t="s">
        <v>142</v>
      </c>
      <c r="D719" s="48" t="s">
        <v>8</v>
      </c>
      <c r="E719" s="8" t="s">
        <v>9</v>
      </c>
      <c r="F719" s="12">
        <v>19292</v>
      </c>
      <c r="G719" s="9">
        <v>23309.684506035203</v>
      </c>
      <c r="H719" s="9">
        <v>18800</v>
      </c>
      <c r="I719" s="9">
        <v>20786.257600000001</v>
      </c>
      <c r="J719" s="9">
        <v>34581</v>
      </c>
      <c r="K719" s="9">
        <v>36344.631000000001</v>
      </c>
      <c r="L719" s="125">
        <v>26813.524368678405</v>
      </c>
      <c r="M719" s="127">
        <v>21800</v>
      </c>
      <c r="N719" s="127">
        <v>36344.631000000001</v>
      </c>
      <c r="O719" s="127">
        <v>21800</v>
      </c>
      <c r="P719" s="26">
        <f t="shared" si="61"/>
        <v>24306.762184339204</v>
      </c>
      <c r="Q719" s="128">
        <v>7</v>
      </c>
      <c r="R719" s="26">
        <f>+O719</f>
        <v>21800</v>
      </c>
      <c r="S719" s="15">
        <f t="shared" si="63"/>
        <v>5013.5243686784052</v>
      </c>
    </row>
    <row r="720" spans="1:19" x14ac:dyDescent="0.25">
      <c r="A720" s="18">
        <v>719</v>
      </c>
      <c r="B720" s="31">
        <v>903815</v>
      </c>
      <c r="C720" s="32" t="s">
        <v>143</v>
      </c>
      <c r="D720" s="48" t="s">
        <v>8</v>
      </c>
      <c r="E720" s="8" t="s">
        <v>9</v>
      </c>
      <c r="F720" s="12">
        <v>14338</v>
      </c>
      <c r="G720" s="9">
        <v>17323.9817772928</v>
      </c>
      <c r="H720" s="9">
        <v>14000</v>
      </c>
      <c r="I720" s="9">
        <v>15479.127999999999</v>
      </c>
      <c r="J720" s="9">
        <v>36683</v>
      </c>
      <c r="K720" s="9">
        <v>38553.832999999999</v>
      </c>
      <c r="L720" s="125">
        <v>23785.647592430934</v>
      </c>
      <c r="M720" s="127">
        <v>16400</v>
      </c>
      <c r="N720" s="127">
        <v>38553.832999999999</v>
      </c>
      <c r="O720" s="127">
        <v>16400</v>
      </c>
      <c r="P720" s="26">
        <f t="shared" si="61"/>
        <v>20092.823796215467</v>
      </c>
      <c r="Q720" s="128">
        <v>7</v>
      </c>
      <c r="R720" s="26">
        <f>+O720</f>
        <v>16400</v>
      </c>
      <c r="S720" s="15">
        <f t="shared" si="63"/>
        <v>7385.6475924309343</v>
      </c>
    </row>
    <row r="721" spans="1:19" x14ac:dyDescent="0.25">
      <c r="A721" s="18">
        <v>720</v>
      </c>
      <c r="B721" s="31">
        <v>903816</v>
      </c>
      <c r="C721" s="32" t="s">
        <v>144</v>
      </c>
      <c r="D721" s="48" t="s">
        <v>8</v>
      </c>
      <c r="E721" s="8" t="s">
        <v>9</v>
      </c>
      <c r="F721" s="12">
        <v>8698</v>
      </c>
      <c r="G721" s="9">
        <v>10509.415085708799</v>
      </c>
      <c r="H721" s="9">
        <v>9037</v>
      </c>
      <c r="I721" s="9">
        <v>9991.7771240000002</v>
      </c>
      <c r="J721" s="9">
        <v>25952</v>
      </c>
      <c r="K721" s="9">
        <v>27275.552</v>
      </c>
      <c r="L721" s="125">
        <v>15925.581403236267</v>
      </c>
      <c r="M721" s="127">
        <v>11239.570000000002</v>
      </c>
      <c r="N721" s="127">
        <v>27275.552</v>
      </c>
      <c r="O721" s="127">
        <v>11239.570000000002</v>
      </c>
      <c r="P721" s="26">
        <f t="shared" ref="P721:P784" si="64">+AVERAGE(L721,O721)</f>
        <v>13582.575701618134</v>
      </c>
      <c r="Q721" s="128">
        <v>7</v>
      </c>
      <c r="R721" s="26">
        <f>+O721</f>
        <v>11239.570000000002</v>
      </c>
      <c r="S721" s="15">
        <f t="shared" si="63"/>
        <v>4686.0114032362653</v>
      </c>
    </row>
    <row r="722" spans="1:19" x14ac:dyDescent="0.25">
      <c r="A722" s="18">
        <v>721</v>
      </c>
      <c r="B722" s="31">
        <v>903817</v>
      </c>
      <c r="C722" s="32" t="s">
        <v>951</v>
      </c>
      <c r="D722" s="48" t="s">
        <v>8</v>
      </c>
      <c r="E722" s="8" t="s">
        <v>9</v>
      </c>
      <c r="F722" s="12">
        <v>37829</v>
      </c>
      <c r="G722" s="9">
        <v>45707.135350342396</v>
      </c>
      <c r="H722" s="9">
        <v>39302</v>
      </c>
      <c r="I722" s="9">
        <v>43454.334904000003</v>
      </c>
      <c r="J722" s="9">
        <v>29346</v>
      </c>
      <c r="K722" s="9">
        <v>30842.645999999997</v>
      </c>
      <c r="L722" s="125">
        <v>30842.645999999997</v>
      </c>
      <c r="M722" s="127">
        <v>48881.430000000008</v>
      </c>
      <c r="N722" s="127">
        <v>30842.646000000001</v>
      </c>
      <c r="O722" s="127">
        <v>30842.646000000001</v>
      </c>
      <c r="P722" s="26">
        <f t="shared" si="64"/>
        <v>30842.646000000001</v>
      </c>
      <c r="Q722" s="128">
        <v>4</v>
      </c>
      <c r="R722" s="26">
        <f>+P722</f>
        <v>30842.646000000001</v>
      </c>
      <c r="S722" s="15">
        <f t="shared" si="63"/>
        <v>0</v>
      </c>
    </row>
    <row r="723" spans="1:19" x14ac:dyDescent="0.25">
      <c r="A723" s="18">
        <v>722</v>
      </c>
      <c r="B723" s="31">
        <v>903818</v>
      </c>
      <c r="C723" s="32" t="s">
        <v>145</v>
      </c>
      <c r="D723" s="48" t="s">
        <v>8</v>
      </c>
      <c r="E723" s="8" t="s">
        <v>9</v>
      </c>
      <c r="F723" s="12">
        <v>8802</v>
      </c>
      <c r="G723" s="9">
        <v>10635.0737622912</v>
      </c>
      <c r="H723" s="9">
        <v>8600</v>
      </c>
      <c r="I723" s="9">
        <v>9508.6072000000004</v>
      </c>
      <c r="J723" s="9">
        <v>25952</v>
      </c>
      <c r="K723" s="9">
        <v>27275.552</v>
      </c>
      <c r="L723" s="125">
        <v>15806.410987430399</v>
      </c>
      <c r="M723" s="127">
        <v>9800</v>
      </c>
      <c r="N723" s="127">
        <v>27275.552</v>
      </c>
      <c r="O723" s="127">
        <v>9800</v>
      </c>
      <c r="P723" s="26">
        <f t="shared" si="64"/>
        <v>12803.205493715199</v>
      </c>
      <c r="Q723" s="128">
        <v>7</v>
      </c>
      <c r="R723" s="26">
        <f>+O723</f>
        <v>9800</v>
      </c>
      <c r="S723" s="15">
        <f t="shared" si="63"/>
        <v>6006.4109874303995</v>
      </c>
    </row>
    <row r="724" spans="1:19" x14ac:dyDescent="0.25">
      <c r="A724" s="18">
        <v>723</v>
      </c>
      <c r="B724" s="31">
        <v>903819</v>
      </c>
      <c r="C724" s="32" t="s">
        <v>952</v>
      </c>
      <c r="D724" s="48" t="s">
        <v>8</v>
      </c>
      <c r="E724" s="8" t="s">
        <v>9</v>
      </c>
      <c r="F724" s="12">
        <v>27139</v>
      </c>
      <c r="G724" s="9">
        <v>32790.873305478395</v>
      </c>
      <c r="H724" s="9">
        <v>26400</v>
      </c>
      <c r="I724" s="9">
        <v>29189.212800000001</v>
      </c>
      <c r="J724" s="9">
        <v>30331.5</v>
      </c>
      <c r="K724" s="9">
        <v>31878.406499999997</v>
      </c>
      <c r="L724" s="125">
        <v>31286.16420182613</v>
      </c>
      <c r="M724" s="127">
        <v>30500</v>
      </c>
      <c r="N724" s="127">
        <v>31878.406500000001</v>
      </c>
      <c r="O724" s="127">
        <v>30500</v>
      </c>
      <c r="P724" s="26">
        <f t="shared" si="64"/>
        <v>30893.082100913067</v>
      </c>
      <c r="Q724" s="128">
        <v>7</v>
      </c>
      <c r="R724" s="26">
        <f>+O724</f>
        <v>30500</v>
      </c>
      <c r="S724" s="15">
        <f t="shared" si="63"/>
        <v>786.16420182613001</v>
      </c>
    </row>
    <row r="725" spans="1:19" x14ac:dyDescent="0.25">
      <c r="A725" s="18">
        <v>724</v>
      </c>
      <c r="B725" s="31">
        <v>903820</v>
      </c>
      <c r="C725" s="32" t="s">
        <v>146</v>
      </c>
      <c r="D725" s="48" t="s">
        <v>8</v>
      </c>
      <c r="E725" s="8" t="s">
        <v>9</v>
      </c>
      <c r="F725" s="12">
        <v>48136</v>
      </c>
      <c r="G725" s="9">
        <v>58160.63515356159</v>
      </c>
      <c r="H725" s="9">
        <v>50010</v>
      </c>
      <c r="I725" s="9">
        <v>55293.656520000004</v>
      </c>
      <c r="J725" s="9">
        <v>105461</v>
      </c>
      <c r="K725" s="9">
        <v>110839.511</v>
      </c>
      <c r="L725" s="125">
        <v>74764.60089118719</v>
      </c>
      <c r="M725" s="127">
        <v>62199.760000000009</v>
      </c>
      <c r="N725" s="127">
        <v>110839.511</v>
      </c>
      <c r="O725" s="127">
        <v>62199.760000000009</v>
      </c>
      <c r="P725" s="26">
        <f t="shared" si="64"/>
        <v>68482.180445593607</v>
      </c>
      <c r="Q725" s="128">
        <v>7</v>
      </c>
      <c r="R725" s="26">
        <f>+O725</f>
        <v>62199.760000000009</v>
      </c>
      <c r="S725" s="15">
        <f t="shared" si="63"/>
        <v>12564.840891187181</v>
      </c>
    </row>
    <row r="726" spans="1:19" x14ac:dyDescent="0.25">
      <c r="A726" s="18">
        <v>725</v>
      </c>
      <c r="B726" s="31">
        <v>903821</v>
      </c>
      <c r="C726" s="32" t="s">
        <v>953</v>
      </c>
      <c r="D726" s="48" t="s">
        <v>8</v>
      </c>
      <c r="E726" s="8" t="s">
        <v>9</v>
      </c>
      <c r="F726" s="12">
        <v>20334</v>
      </c>
      <c r="G726" s="9">
        <v>24568.687784870399</v>
      </c>
      <c r="H726" s="9">
        <v>19800</v>
      </c>
      <c r="I726" s="9">
        <v>21891.909600000003</v>
      </c>
      <c r="J726" s="9" t="s">
        <v>9</v>
      </c>
      <c r="K726" s="9" t="s">
        <v>9</v>
      </c>
      <c r="L726" s="125">
        <v>21891.909600000003</v>
      </c>
      <c r="M726" s="127">
        <v>22900</v>
      </c>
      <c r="N726" s="127" t="s">
        <v>1295</v>
      </c>
      <c r="O726" s="127">
        <v>22900</v>
      </c>
      <c r="P726" s="26">
        <f t="shared" si="64"/>
        <v>22395.9548</v>
      </c>
      <c r="Q726" s="128">
        <v>5</v>
      </c>
      <c r="R726" s="26">
        <f>+P726</f>
        <v>22395.9548</v>
      </c>
      <c r="S726" s="134">
        <f t="shared" si="63"/>
        <v>-1008.0903999999973</v>
      </c>
    </row>
    <row r="727" spans="1:19" x14ac:dyDescent="0.25">
      <c r="A727" s="18">
        <v>726</v>
      </c>
      <c r="B727" s="31">
        <v>903822</v>
      </c>
      <c r="C727" s="32" t="s">
        <v>147</v>
      </c>
      <c r="D727" s="48" t="s">
        <v>8</v>
      </c>
      <c r="E727" s="8" t="s">
        <v>9</v>
      </c>
      <c r="F727" s="12">
        <v>197340</v>
      </c>
      <c r="G727" s="9">
        <v>238437.33881510398</v>
      </c>
      <c r="H727" s="9">
        <v>192200</v>
      </c>
      <c r="I727" s="9">
        <v>212506.3144</v>
      </c>
      <c r="J727" s="9">
        <v>58856</v>
      </c>
      <c r="K727" s="9">
        <v>61857.655999999995</v>
      </c>
      <c r="L727" s="125">
        <v>61857.655999999995</v>
      </c>
      <c r="M727" s="127">
        <v>225000</v>
      </c>
      <c r="N727" s="127">
        <v>61857.656000000003</v>
      </c>
      <c r="O727" s="127">
        <v>225000</v>
      </c>
      <c r="P727" s="26">
        <f t="shared" si="64"/>
        <v>143428.82800000001</v>
      </c>
      <c r="Q727" s="128">
        <v>6</v>
      </c>
      <c r="R727" s="26">
        <f>+O727</f>
        <v>225000</v>
      </c>
      <c r="S727" s="134">
        <f t="shared" si="63"/>
        <v>-163142.34400000001</v>
      </c>
    </row>
    <row r="728" spans="1:19" x14ac:dyDescent="0.25">
      <c r="A728" s="18">
        <v>727</v>
      </c>
      <c r="B728" s="31">
        <v>903823</v>
      </c>
      <c r="C728" s="32" t="s">
        <v>148</v>
      </c>
      <c r="D728" s="48" t="s">
        <v>8</v>
      </c>
      <c r="E728" s="8" t="s">
        <v>9</v>
      </c>
      <c r="F728" s="12">
        <v>25300</v>
      </c>
      <c r="G728" s="9">
        <v>30568.889591680003</v>
      </c>
      <c r="H728" s="9">
        <v>24600</v>
      </c>
      <c r="I728" s="9">
        <v>27199.039199999999</v>
      </c>
      <c r="J728" s="9">
        <v>44566.5</v>
      </c>
      <c r="K728" s="9">
        <v>46839.391499999998</v>
      </c>
      <c r="L728" s="125">
        <v>34869.106763893331</v>
      </c>
      <c r="M728" s="127">
        <v>28300</v>
      </c>
      <c r="N728" s="127">
        <v>46839.391499999998</v>
      </c>
      <c r="O728" s="127">
        <v>28300</v>
      </c>
      <c r="P728" s="26">
        <f t="shared" si="64"/>
        <v>31584.553381946665</v>
      </c>
      <c r="Q728" s="128">
        <v>7</v>
      </c>
      <c r="R728" s="26">
        <f>+O728</f>
        <v>28300</v>
      </c>
      <c r="S728" s="15">
        <f t="shared" si="63"/>
        <v>6569.1067638933309</v>
      </c>
    </row>
    <row r="729" spans="1:19" x14ac:dyDescent="0.25">
      <c r="A729" s="18">
        <v>728</v>
      </c>
      <c r="B729" s="31">
        <v>903824</v>
      </c>
      <c r="C729" s="32" t="s">
        <v>149</v>
      </c>
      <c r="D729" s="48" t="s">
        <v>8</v>
      </c>
      <c r="E729" s="8" t="s">
        <v>9</v>
      </c>
      <c r="F729" s="12">
        <v>19716</v>
      </c>
      <c r="G729" s="9">
        <v>23821.985264409599</v>
      </c>
      <c r="H729" s="9">
        <v>19200</v>
      </c>
      <c r="I729" s="9">
        <v>21228.518400000001</v>
      </c>
      <c r="J729" s="9">
        <v>85818</v>
      </c>
      <c r="K729" s="9">
        <v>90194.717999999993</v>
      </c>
      <c r="L729" s="125">
        <v>45081.740554803197</v>
      </c>
      <c r="M729" s="127">
        <v>22900</v>
      </c>
      <c r="N729" s="127">
        <v>90194.717999999993</v>
      </c>
      <c r="O729" s="127">
        <v>22900</v>
      </c>
      <c r="P729" s="26">
        <f t="shared" si="64"/>
        <v>33990.870277401598</v>
      </c>
      <c r="Q729" s="128">
        <v>7</v>
      </c>
      <c r="R729" s="26">
        <f>+O729</f>
        <v>22900</v>
      </c>
      <c r="S729" s="15">
        <f t="shared" si="63"/>
        <v>22181.740554803197</v>
      </c>
    </row>
    <row r="730" spans="1:19" x14ac:dyDescent="0.25">
      <c r="A730" s="18">
        <v>729</v>
      </c>
      <c r="B730" s="31">
        <v>903826</v>
      </c>
      <c r="C730" s="32" t="s">
        <v>954</v>
      </c>
      <c r="D730" s="48" t="s">
        <v>8</v>
      </c>
      <c r="E730" s="8" t="s">
        <v>9</v>
      </c>
      <c r="F730" s="12">
        <v>52900</v>
      </c>
      <c r="G730" s="9">
        <v>63916.769146240003</v>
      </c>
      <c r="H730" s="9">
        <v>51500</v>
      </c>
      <c r="I730" s="9">
        <v>56941.077999999994</v>
      </c>
      <c r="J730" s="9" t="s">
        <v>9</v>
      </c>
      <c r="K730" s="9" t="s">
        <v>9</v>
      </c>
      <c r="L730" s="125">
        <v>56941.077999999994</v>
      </c>
      <c r="M730" s="127">
        <v>60000</v>
      </c>
      <c r="N730" s="127" t="s">
        <v>1295</v>
      </c>
      <c r="O730" s="127">
        <v>60000</v>
      </c>
      <c r="P730" s="26">
        <f t="shared" si="64"/>
        <v>58470.538999999997</v>
      </c>
      <c r="Q730" s="128">
        <v>5</v>
      </c>
      <c r="R730" s="26">
        <f>+P730</f>
        <v>58470.538999999997</v>
      </c>
      <c r="S730" s="134">
        <f t="shared" si="63"/>
        <v>-3058.9220000000059</v>
      </c>
    </row>
    <row r="731" spans="1:19" x14ac:dyDescent="0.25">
      <c r="A731" s="18">
        <v>730</v>
      </c>
      <c r="B731" s="31">
        <v>903827</v>
      </c>
      <c r="C731" s="32" t="s">
        <v>955</v>
      </c>
      <c r="D731" s="48" t="s">
        <v>8</v>
      </c>
      <c r="E731" s="8" t="s">
        <v>9</v>
      </c>
      <c r="F731" s="12">
        <v>24668</v>
      </c>
      <c r="G731" s="9">
        <v>29805.2714801408</v>
      </c>
      <c r="H731" s="9">
        <v>24000</v>
      </c>
      <c r="I731" s="9">
        <v>26535.647999999997</v>
      </c>
      <c r="J731" s="9" t="s">
        <v>9</v>
      </c>
      <c r="K731" s="9" t="s">
        <v>9</v>
      </c>
      <c r="L731" s="125">
        <v>26535.647999999997</v>
      </c>
      <c r="M731" s="127">
        <v>28300</v>
      </c>
      <c r="N731" s="127" t="s">
        <v>1295</v>
      </c>
      <c r="O731" s="127">
        <v>28300</v>
      </c>
      <c r="P731" s="26">
        <f t="shared" si="64"/>
        <v>27417.824000000001</v>
      </c>
      <c r="Q731" s="128">
        <v>5</v>
      </c>
      <c r="R731" s="26">
        <f>+P731</f>
        <v>27417.824000000001</v>
      </c>
      <c r="S731" s="134">
        <f t="shared" si="63"/>
        <v>-1764.3520000000026</v>
      </c>
    </row>
    <row r="732" spans="1:19" x14ac:dyDescent="0.25">
      <c r="A732" s="18">
        <v>731</v>
      </c>
      <c r="B732" s="31">
        <v>903828</v>
      </c>
      <c r="C732" s="32" t="s">
        <v>150</v>
      </c>
      <c r="D732" s="48" t="s">
        <v>8</v>
      </c>
      <c r="E732" s="8" t="s">
        <v>9</v>
      </c>
      <c r="F732" s="12">
        <v>9069</v>
      </c>
      <c r="G732" s="9">
        <v>10957.678249286399</v>
      </c>
      <c r="H732" s="9">
        <v>9422</v>
      </c>
      <c r="I732" s="9">
        <v>10417.453144000001</v>
      </c>
      <c r="J732" s="9">
        <v>21243</v>
      </c>
      <c r="K732" s="9">
        <v>22326.393</v>
      </c>
      <c r="L732" s="125">
        <v>14567.174797762133</v>
      </c>
      <c r="M732" s="127">
        <v>11718.500000000002</v>
      </c>
      <c r="N732" s="127">
        <v>22326.393</v>
      </c>
      <c r="O732" s="127">
        <v>11718.500000000002</v>
      </c>
      <c r="P732" s="26">
        <f t="shared" si="64"/>
        <v>13142.837398881067</v>
      </c>
      <c r="Q732" s="128">
        <v>7</v>
      </c>
      <c r="R732" s="26">
        <f>+O732</f>
        <v>11718.500000000002</v>
      </c>
      <c r="S732" s="15">
        <f t="shared" si="63"/>
        <v>2848.6747977621308</v>
      </c>
    </row>
    <row r="733" spans="1:19" x14ac:dyDescent="0.25">
      <c r="A733" s="18">
        <v>732</v>
      </c>
      <c r="B733" s="31">
        <v>903829</v>
      </c>
      <c r="C733" s="32" t="s">
        <v>956</v>
      </c>
      <c r="D733" s="48" t="s">
        <v>8</v>
      </c>
      <c r="E733" s="8" t="s">
        <v>9</v>
      </c>
      <c r="F733" s="12">
        <v>169384</v>
      </c>
      <c r="G733" s="9">
        <v>204659.3199445504</v>
      </c>
      <c r="H733" s="9">
        <v>165000</v>
      </c>
      <c r="I733" s="9">
        <v>182432.58</v>
      </c>
      <c r="J733" s="9">
        <v>68328</v>
      </c>
      <c r="K733" s="9">
        <v>71812.727999999988</v>
      </c>
      <c r="L733" s="125">
        <v>71812.727999999988</v>
      </c>
      <c r="M733" s="127">
        <v>193000</v>
      </c>
      <c r="N733" s="127">
        <v>71812.728000000003</v>
      </c>
      <c r="O733" s="127">
        <v>193000</v>
      </c>
      <c r="P733" s="26">
        <f t="shared" si="64"/>
        <v>132406.364</v>
      </c>
      <c r="Q733" s="128">
        <v>6</v>
      </c>
      <c r="R733" s="26">
        <f>+O733</f>
        <v>193000</v>
      </c>
      <c r="S733" s="134">
        <f t="shared" si="63"/>
        <v>-121187.27200000001</v>
      </c>
    </row>
    <row r="734" spans="1:19" x14ac:dyDescent="0.25">
      <c r="A734" s="18">
        <v>733</v>
      </c>
      <c r="B734" s="31">
        <v>903830</v>
      </c>
      <c r="C734" s="32" t="s">
        <v>151</v>
      </c>
      <c r="D734" s="48" t="s">
        <v>8</v>
      </c>
      <c r="E734" s="8" t="s">
        <v>9</v>
      </c>
      <c r="F734" s="12">
        <v>16675</v>
      </c>
      <c r="G734" s="9">
        <v>20147.677230879999</v>
      </c>
      <c r="H734" s="9">
        <v>16200</v>
      </c>
      <c r="I734" s="9">
        <v>17911.562399999999</v>
      </c>
      <c r="J734" s="9">
        <v>32302</v>
      </c>
      <c r="K734" s="9">
        <v>33949.401999999995</v>
      </c>
      <c r="L734" s="125">
        <v>24002.880543626659</v>
      </c>
      <c r="M734" s="127">
        <v>18500</v>
      </c>
      <c r="N734" s="127">
        <v>33949.402000000002</v>
      </c>
      <c r="O734" s="127">
        <v>18500</v>
      </c>
      <c r="P734" s="26">
        <f t="shared" si="64"/>
        <v>21251.440271813328</v>
      </c>
      <c r="Q734" s="128">
        <v>7</v>
      </c>
      <c r="R734" s="26">
        <f>+O734</f>
        <v>18500</v>
      </c>
      <c r="S734" s="15">
        <f t="shared" si="63"/>
        <v>5502.8805436266593</v>
      </c>
    </row>
    <row r="735" spans="1:19" ht="22.5" x14ac:dyDescent="0.25">
      <c r="A735" s="18">
        <v>734</v>
      </c>
      <c r="B735" s="31">
        <v>903832</v>
      </c>
      <c r="C735" s="32" t="s">
        <v>957</v>
      </c>
      <c r="D735" s="48" t="s">
        <v>8</v>
      </c>
      <c r="E735" s="8" t="s">
        <v>9</v>
      </c>
      <c r="F735" s="12">
        <v>26481</v>
      </c>
      <c r="G735" s="9">
        <v>31995.840524793599</v>
      </c>
      <c r="H735" s="9">
        <v>27512</v>
      </c>
      <c r="I735" s="9">
        <v>30418.697823999999</v>
      </c>
      <c r="J735" s="9">
        <v>27156</v>
      </c>
      <c r="K735" s="9">
        <v>28540.955999999998</v>
      </c>
      <c r="L735" s="125">
        <v>28540.955999999998</v>
      </c>
      <c r="M735" s="127">
        <v>34218.020000000004</v>
      </c>
      <c r="N735" s="127">
        <v>28540.955999999998</v>
      </c>
      <c r="O735" s="127">
        <v>28540.955999999998</v>
      </c>
      <c r="P735" s="26">
        <f t="shared" si="64"/>
        <v>28540.955999999998</v>
      </c>
      <c r="Q735" s="128">
        <v>4</v>
      </c>
      <c r="R735" s="26">
        <f>+P735</f>
        <v>28540.955999999998</v>
      </c>
      <c r="S735" s="15">
        <f t="shared" si="63"/>
        <v>0</v>
      </c>
    </row>
    <row r="736" spans="1:19" x14ac:dyDescent="0.25">
      <c r="A736" s="18">
        <v>735</v>
      </c>
      <c r="B736" s="31">
        <v>903833</v>
      </c>
      <c r="C736" s="32" t="s">
        <v>152</v>
      </c>
      <c r="D736" s="48" t="s">
        <v>8</v>
      </c>
      <c r="E736" s="8" t="s">
        <v>9</v>
      </c>
      <c r="F736" s="12">
        <v>8588</v>
      </c>
      <c r="G736" s="9">
        <v>10376.506870092799</v>
      </c>
      <c r="H736" s="9">
        <v>8400</v>
      </c>
      <c r="I736" s="9">
        <v>9287.4768000000004</v>
      </c>
      <c r="J736" s="9">
        <v>21900</v>
      </c>
      <c r="K736" s="9">
        <v>23016.899999999998</v>
      </c>
      <c r="L736" s="125">
        <v>14226.961223364264</v>
      </c>
      <c r="M736" s="127">
        <v>9800</v>
      </c>
      <c r="N736" s="127">
        <v>23016.9</v>
      </c>
      <c r="O736" s="127">
        <v>9800</v>
      </c>
      <c r="P736" s="26">
        <f t="shared" si="64"/>
        <v>12013.480611682131</v>
      </c>
      <c r="Q736" s="128">
        <v>7</v>
      </c>
      <c r="R736" s="26">
        <f>+O736</f>
        <v>9800</v>
      </c>
      <c r="S736" s="15">
        <f t="shared" si="63"/>
        <v>4426.9612233642638</v>
      </c>
    </row>
    <row r="737" spans="1:19" x14ac:dyDescent="0.25">
      <c r="A737" s="18">
        <v>736</v>
      </c>
      <c r="B737" s="31">
        <v>903834</v>
      </c>
      <c r="C737" s="32" t="s">
        <v>958</v>
      </c>
      <c r="D737" s="48" t="s">
        <v>8</v>
      </c>
      <c r="E737" s="8" t="s">
        <v>9</v>
      </c>
      <c r="F737" s="12">
        <v>95381</v>
      </c>
      <c r="G737" s="9">
        <v>115244.71376063359</v>
      </c>
      <c r="H737" s="9">
        <v>92900</v>
      </c>
      <c r="I737" s="9">
        <v>102715.0708</v>
      </c>
      <c r="J737" s="9">
        <v>122230</v>
      </c>
      <c r="K737" s="9">
        <v>128463.73</v>
      </c>
      <c r="L737" s="125">
        <v>115474.50485354452</v>
      </c>
      <c r="M737" s="127">
        <v>108000</v>
      </c>
      <c r="N737" s="127">
        <v>128463.73</v>
      </c>
      <c r="O737" s="127">
        <v>108000</v>
      </c>
      <c r="P737" s="26">
        <f t="shared" si="64"/>
        <v>111737.25242677226</v>
      </c>
      <c r="Q737" s="128">
        <v>7</v>
      </c>
      <c r="R737" s="26">
        <f>+O737</f>
        <v>108000</v>
      </c>
      <c r="S737" s="15">
        <f t="shared" si="63"/>
        <v>7474.5048535445239</v>
      </c>
    </row>
    <row r="738" spans="1:19" x14ac:dyDescent="0.25">
      <c r="A738" s="18">
        <v>737</v>
      </c>
      <c r="B738" s="31">
        <v>903835</v>
      </c>
      <c r="C738" s="32" t="s">
        <v>153</v>
      </c>
      <c r="D738" s="48" t="s">
        <v>8</v>
      </c>
      <c r="E738" s="8" t="s">
        <v>9</v>
      </c>
      <c r="F738" s="12">
        <v>9151</v>
      </c>
      <c r="G738" s="9">
        <v>11056.755282745598</v>
      </c>
      <c r="H738" s="9">
        <v>8900</v>
      </c>
      <c r="I738" s="9">
        <v>9840.3028000000013</v>
      </c>
      <c r="J738" s="9">
        <v>20477</v>
      </c>
      <c r="K738" s="9">
        <v>21521.326999999997</v>
      </c>
      <c r="L738" s="125">
        <v>14139.461694248532</v>
      </c>
      <c r="M738" s="127">
        <v>10900</v>
      </c>
      <c r="N738" s="127">
        <v>21521.327000000001</v>
      </c>
      <c r="O738" s="127">
        <v>10900</v>
      </c>
      <c r="P738" s="26">
        <f t="shared" si="64"/>
        <v>12519.730847124265</v>
      </c>
      <c r="Q738" s="128">
        <v>7</v>
      </c>
      <c r="R738" s="26">
        <f>+O738</f>
        <v>10900</v>
      </c>
      <c r="S738" s="15">
        <f t="shared" si="63"/>
        <v>3239.4616942485318</v>
      </c>
    </row>
    <row r="739" spans="1:19" x14ac:dyDescent="0.25">
      <c r="A739" s="18">
        <v>738</v>
      </c>
      <c r="B739" s="31">
        <v>903836</v>
      </c>
      <c r="C739" s="32" t="s">
        <v>959</v>
      </c>
      <c r="D739" s="48" t="s">
        <v>8</v>
      </c>
      <c r="E739" s="8" t="s">
        <v>9</v>
      </c>
      <c r="F739" s="12">
        <v>19265</v>
      </c>
      <c r="G739" s="9">
        <v>23277.061580384001</v>
      </c>
      <c r="H739" s="9">
        <v>18800</v>
      </c>
      <c r="I739" s="9">
        <v>20786.257600000001</v>
      </c>
      <c r="J739" s="9" t="s">
        <v>9</v>
      </c>
      <c r="K739" s="9" t="s">
        <v>9</v>
      </c>
      <c r="L739" s="125">
        <v>20786.257600000001</v>
      </c>
      <c r="M739" s="127">
        <v>21800</v>
      </c>
      <c r="N739" s="127" t="s">
        <v>1295</v>
      </c>
      <c r="O739" s="127">
        <v>21800</v>
      </c>
      <c r="P739" s="26">
        <f t="shared" si="64"/>
        <v>21293.128799999999</v>
      </c>
      <c r="Q739" s="128">
        <v>5</v>
      </c>
      <c r="R739" s="26">
        <f>+P739</f>
        <v>21293.128799999999</v>
      </c>
      <c r="S739" s="134">
        <f t="shared" si="63"/>
        <v>-1013.7423999999992</v>
      </c>
    </row>
    <row r="740" spans="1:19" x14ac:dyDescent="0.25">
      <c r="A740" s="18">
        <v>739</v>
      </c>
      <c r="B740" s="31">
        <v>903837</v>
      </c>
      <c r="C740" s="32" t="s">
        <v>960</v>
      </c>
      <c r="D740" s="48" t="s">
        <v>8</v>
      </c>
      <c r="E740" s="8" t="s">
        <v>9</v>
      </c>
      <c r="F740" s="12">
        <v>47947</v>
      </c>
      <c r="G740" s="9">
        <v>57932.274674003194</v>
      </c>
      <c r="H740" s="9">
        <v>49813</v>
      </c>
      <c r="I740" s="9">
        <v>55075.843076000005</v>
      </c>
      <c r="J740" s="9">
        <v>64386</v>
      </c>
      <c r="K740" s="9">
        <v>67669.686000000002</v>
      </c>
      <c r="L740" s="125">
        <v>60225.934583334405</v>
      </c>
      <c r="M740" s="127">
        <v>61955.200000000004</v>
      </c>
      <c r="N740" s="127">
        <v>67669.686000000002</v>
      </c>
      <c r="O740" s="127">
        <v>61955.200000000004</v>
      </c>
      <c r="P740" s="26">
        <f t="shared" si="64"/>
        <v>61090.567291667205</v>
      </c>
      <c r="Q740" s="128">
        <v>6</v>
      </c>
      <c r="R740" s="26">
        <f>+O740</f>
        <v>61955.200000000004</v>
      </c>
      <c r="S740" s="134">
        <f t="shared" si="63"/>
        <v>-1729.2654166655993</v>
      </c>
    </row>
    <row r="741" spans="1:19" x14ac:dyDescent="0.25">
      <c r="A741" s="18">
        <v>740</v>
      </c>
      <c r="B741" s="31">
        <v>903838</v>
      </c>
      <c r="C741" s="32" t="s">
        <v>961</v>
      </c>
      <c r="D741" s="48" t="s">
        <v>8</v>
      </c>
      <c r="E741" s="8" t="s">
        <v>9</v>
      </c>
      <c r="F741" s="12">
        <v>15393</v>
      </c>
      <c r="G741" s="9">
        <v>18598.692390700799</v>
      </c>
      <c r="H741" s="9">
        <v>15993</v>
      </c>
      <c r="I741" s="9">
        <v>17682.692436000001</v>
      </c>
      <c r="J741" s="9" t="s">
        <v>9</v>
      </c>
      <c r="K741" s="9" t="s">
        <v>9</v>
      </c>
      <c r="L741" s="125">
        <v>17682.692436000001</v>
      </c>
      <c r="M741" s="127">
        <v>19890.88</v>
      </c>
      <c r="N741" s="127" t="s">
        <v>1295</v>
      </c>
      <c r="O741" s="127">
        <v>19890.88</v>
      </c>
      <c r="P741" s="26">
        <f t="shared" si="64"/>
        <v>18786.786218000001</v>
      </c>
      <c r="Q741" s="128">
        <v>5</v>
      </c>
      <c r="R741" s="26">
        <f>+P741</f>
        <v>18786.786218000001</v>
      </c>
      <c r="S741" s="134">
        <f t="shared" si="63"/>
        <v>-2208.1875639999998</v>
      </c>
    </row>
    <row r="742" spans="1:19" x14ac:dyDescent="0.25">
      <c r="A742" s="18">
        <v>741</v>
      </c>
      <c r="B742" s="31">
        <v>903839</v>
      </c>
      <c r="C742" s="32" t="s">
        <v>154</v>
      </c>
      <c r="D742" s="33" t="s">
        <v>962</v>
      </c>
      <c r="E742" s="8" t="s">
        <v>9</v>
      </c>
      <c r="F742" s="12">
        <v>20015</v>
      </c>
      <c r="G742" s="9">
        <v>24183.253959583999</v>
      </c>
      <c r="H742" s="9">
        <v>20794</v>
      </c>
      <c r="I742" s="9">
        <v>22990.927688</v>
      </c>
      <c r="J742" s="9">
        <v>36682.5</v>
      </c>
      <c r="K742" s="9">
        <v>38553.307499999995</v>
      </c>
      <c r="L742" s="125">
        <v>28575.829715861331</v>
      </c>
      <c r="M742" s="127">
        <v>25862.220000000005</v>
      </c>
      <c r="N742" s="127">
        <v>38553.307500000003</v>
      </c>
      <c r="O742" s="127">
        <v>25862.220000000005</v>
      </c>
      <c r="P742" s="26">
        <f t="shared" si="64"/>
        <v>27219.024857930668</v>
      </c>
      <c r="Q742" s="128">
        <v>7</v>
      </c>
      <c r="R742" s="26">
        <f t="shared" ref="R742:R748" si="65">+O742</f>
        <v>25862.220000000005</v>
      </c>
      <c r="S742" s="15">
        <f t="shared" si="63"/>
        <v>2713.6097158613265</v>
      </c>
    </row>
    <row r="743" spans="1:19" x14ac:dyDescent="0.25">
      <c r="A743" s="18">
        <v>742</v>
      </c>
      <c r="B743" s="31">
        <v>903840</v>
      </c>
      <c r="C743" s="32" t="s">
        <v>155</v>
      </c>
      <c r="D743" s="48" t="s">
        <v>8</v>
      </c>
      <c r="E743" s="8" t="s">
        <v>9</v>
      </c>
      <c r="F743" s="12">
        <v>6316</v>
      </c>
      <c r="G743" s="9">
        <v>7631.3480893695987</v>
      </c>
      <c r="H743" s="9">
        <v>6200</v>
      </c>
      <c r="I743" s="9">
        <v>6855.0424000000003</v>
      </c>
      <c r="J743" s="9">
        <v>21602</v>
      </c>
      <c r="K743" s="9">
        <v>22703.701999999997</v>
      </c>
      <c r="L743" s="125">
        <v>12396.697496456531</v>
      </c>
      <c r="M743" s="127">
        <v>7600</v>
      </c>
      <c r="N743" s="127">
        <v>22703.702000000001</v>
      </c>
      <c r="O743" s="127">
        <v>7600</v>
      </c>
      <c r="P743" s="26">
        <f t="shared" si="64"/>
        <v>9998.3487482282653</v>
      </c>
      <c r="Q743" s="128">
        <v>7</v>
      </c>
      <c r="R743" s="26">
        <f t="shared" si="65"/>
        <v>7600</v>
      </c>
      <c r="S743" s="15">
        <f t="shared" si="63"/>
        <v>4796.6974964565306</v>
      </c>
    </row>
    <row r="744" spans="1:19" x14ac:dyDescent="0.25">
      <c r="A744" s="18">
        <v>743</v>
      </c>
      <c r="B744" s="31">
        <v>903841</v>
      </c>
      <c r="C744" s="32" t="s">
        <v>156</v>
      </c>
      <c r="D744" s="48" t="s">
        <v>8</v>
      </c>
      <c r="E744" s="8" t="s">
        <v>9</v>
      </c>
      <c r="F744" s="12">
        <v>7959</v>
      </c>
      <c r="G744" s="9">
        <v>9616.5135280703998</v>
      </c>
      <c r="H744" s="9">
        <v>7800</v>
      </c>
      <c r="I744" s="9">
        <v>8624.0856000000003</v>
      </c>
      <c r="J744" s="9">
        <v>23265</v>
      </c>
      <c r="K744" s="9">
        <v>24451.514999999999</v>
      </c>
      <c r="L744" s="125">
        <v>14230.704709356802</v>
      </c>
      <c r="M744" s="127">
        <v>8700</v>
      </c>
      <c r="N744" s="127">
        <v>24451.514999999999</v>
      </c>
      <c r="O744" s="127">
        <v>8700</v>
      </c>
      <c r="P744" s="26">
        <f t="shared" si="64"/>
        <v>11465.352354678402</v>
      </c>
      <c r="Q744" s="128">
        <v>7</v>
      </c>
      <c r="R744" s="26">
        <f t="shared" si="65"/>
        <v>8700</v>
      </c>
      <c r="S744" s="15">
        <f t="shared" si="63"/>
        <v>5530.7047093568017</v>
      </c>
    </row>
    <row r="745" spans="1:19" x14ac:dyDescent="0.25">
      <c r="A745" s="18">
        <v>744</v>
      </c>
      <c r="B745" s="31">
        <v>903842</v>
      </c>
      <c r="C745" s="32" t="s">
        <v>963</v>
      </c>
      <c r="D745" s="48" t="s">
        <v>8</v>
      </c>
      <c r="E745" s="8" t="s">
        <v>9</v>
      </c>
      <c r="F745" s="12">
        <v>15835</v>
      </c>
      <c r="G745" s="9">
        <v>19132.741766176001</v>
      </c>
      <c r="H745" s="9">
        <v>16452</v>
      </c>
      <c r="I745" s="9">
        <v>18190.186704</v>
      </c>
      <c r="J745" s="9">
        <v>38325</v>
      </c>
      <c r="K745" s="9">
        <v>40279.574999999997</v>
      </c>
      <c r="L745" s="125">
        <v>25867.501156725335</v>
      </c>
      <c r="M745" s="127">
        <v>20461.520000000004</v>
      </c>
      <c r="N745" s="127">
        <v>40279.574999999997</v>
      </c>
      <c r="O745" s="127">
        <v>20461.520000000004</v>
      </c>
      <c r="P745" s="26">
        <f t="shared" si="64"/>
        <v>23164.510578362671</v>
      </c>
      <c r="Q745" s="128">
        <v>7</v>
      </c>
      <c r="R745" s="26">
        <f t="shared" si="65"/>
        <v>20461.520000000004</v>
      </c>
      <c r="S745" s="15">
        <f t="shared" si="63"/>
        <v>5405.9811567253309</v>
      </c>
    </row>
    <row r="746" spans="1:19" x14ac:dyDescent="0.25">
      <c r="A746" s="18">
        <v>745</v>
      </c>
      <c r="B746" s="31">
        <v>903843</v>
      </c>
      <c r="C746" s="32" t="s">
        <v>157</v>
      </c>
      <c r="D746" s="48" t="s">
        <v>8</v>
      </c>
      <c r="E746" s="8" t="s">
        <v>9</v>
      </c>
      <c r="F746" s="12">
        <v>13524</v>
      </c>
      <c r="G746" s="9">
        <v>16340.460981734401</v>
      </c>
      <c r="H746" s="9">
        <v>14051</v>
      </c>
      <c r="I746" s="9">
        <v>15535.516251999999</v>
      </c>
      <c r="J746" s="9">
        <v>28908</v>
      </c>
      <c r="K746" s="9">
        <v>30382.307999999997</v>
      </c>
      <c r="L746" s="125">
        <v>20752.761744578132</v>
      </c>
      <c r="M746" s="127">
        <v>17475.850000000002</v>
      </c>
      <c r="N746" s="127">
        <v>30382.308000000001</v>
      </c>
      <c r="O746" s="127">
        <v>17475.850000000002</v>
      </c>
      <c r="P746" s="26">
        <f t="shared" si="64"/>
        <v>19114.305872289067</v>
      </c>
      <c r="Q746" s="128">
        <v>7</v>
      </c>
      <c r="R746" s="26">
        <f t="shared" si="65"/>
        <v>17475.850000000002</v>
      </c>
      <c r="S746" s="15">
        <f t="shared" si="63"/>
        <v>3276.9117445781303</v>
      </c>
    </row>
    <row r="747" spans="1:19" x14ac:dyDescent="0.25">
      <c r="A747" s="18">
        <v>746</v>
      </c>
      <c r="B747" s="31">
        <v>903844</v>
      </c>
      <c r="C747" s="32" t="s">
        <v>964</v>
      </c>
      <c r="D747" s="48" t="s">
        <v>8</v>
      </c>
      <c r="E747" s="8" t="s">
        <v>9</v>
      </c>
      <c r="F747" s="12">
        <v>19665</v>
      </c>
      <c r="G747" s="9">
        <v>23760.364182623998</v>
      </c>
      <c r="H747" s="9">
        <v>19200</v>
      </c>
      <c r="I747" s="9">
        <v>21228.518400000001</v>
      </c>
      <c r="J747" s="9">
        <v>31999</v>
      </c>
      <c r="K747" s="9">
        <v>33630.949000000001</v>
      </c>
      <c r="L747" s="125">
        <v>26206.610527541332</v>
      </c>
      <c r="M747" s="127">
        <v>22900</v>
      </c>
      <c r="N747" s="127">
        <v>33630.949000000001</v>
      </c>
      <c r="O747" s="127">
        <v>22900</v>
      </c>
      <c r="P747" s="26">
        <f t="shared" si="64"/>
        <v>24553.305263770664</v>
      </c>
      <c r="Q747" s="128">
        <v>7</v>
      </c>
      <c r="R747" s="26">
        <f t="shared" si="65"/>
        <v>22900</v>
      </c>
      <c r="S747" s="15">
        <f t="shared" si="63"/>
        <v>3306.610527541332</v>
      </c>
    </row>
    <row r="748" spans="1:19" x14ac:dyDescent="0.25">
      <c r="A748" s="18">
        <v>747</v>
      </c>
      <c r="B748" s="31">
        <v>903845</v>
      </c>
      <c r="C748" s="32" t="s">
        <v>965</v>
      </c>
      <c r="D748" s="48" t="s">
        <v>8</v>
      </c>
      <c r="E748" s="8" t="s">
        <v>9</v>
      </c>
      <c r="F748" s="12">
        <v>12420</v>
      </c>
      <c r="G748" s="9">
        <v>15006.545799551999</v>
      </c>
      <c r="H748" s="9">
        <v>12100</v>
      </c>
      <c r="I748" s="9">
        <v>13378.3892</v>
      </c>
      <c r="J748" s="9">
        <v>26294</v>
      </c>
      <c r="K748" s="9">
        <v>27634.993999999999</v>
      </c>
      <c r="L748" s="125">
        <v>18673.309666517333</v>
      </c>
      <c r="M748" s="127">
        <v>14200</v>
      </c>
      <c r="N748" s="127">
        <v>27634.993999999999</v>
      </c>
      <c r="O748" s="127">
        <v>14200</v>
      </c>
      <c r="P748" s="26">
        <f t="shared" si="64"/>
        <v>16436.654833258668</v>
      </c>
      <c r="Q748" s="128">
        <v>7</v>
      </c>
      <c r="R748" s="26">
        <f t="shared" si="65"/>
        <v>14200</v>
      </c>
      <c r="S748" s="15">
        <f t="shared" si="63"/>
        <v>4473.3096665173325</v>
      </c>
    </row>
    <row r="749" spans="1:19" x14ac:dyDescent="0.25">
      <c r="A749" s="18">
        <v>748</v>
      </c>
      <c r="B749" s="31">
        <v>903846</v>
      </c>
      <c r="C749" s="32" t="s">
        <v>158</v>
      </c>
      <c r="D749" s="48" t="s">
        <v>8</v>
      </c>
      <c r="E749" s="8" t="s">
        <v>9</v>
      </c>
      <c r="F749" s="12">
        <v>27159</v>
      </c>
      <c r="G749" s="9">
        <v>32815.038435590403</v>
      </c>
      <c r="H749" s="9">
        <v>28217</v>
      </c>
      <c r="I749" s="9">
        <v>31198.182483999997</v>
      </c>
      <c r="J749" s="9">
        <v>30118</v>
      </c>
      <c r="K749" s="9">
        <v>31654.017999999996</v>
      </c>
      <c r="L749" s="125">
        <v>31654.017999999996</v>
      </c>
      <c r="M749" s="127">
        <v>35094.360000000008</v>
      </c>
      <c r="N749" s="127">
        <v>31654.018</v>
      </c>
      <c r="O749" s="127">
        <v>31654.018</v>
      </c>
      <c r="P749" s="26">
        <f t="shared" si="64"/>
        <v>31654.017999999996</v>
      </c>
      <c r="Q749" s="128">
        <v>4</v>
      </c>
      <c r="R749" s="26">
        <f>+P749</f>
        <v>31654.017999999996</v>
      </c>
      <c r="S749" s="15">
        <f t="shared" si="63"/>
        <v>0</v>
      </c>
    </row>
    <row r="750" spans="1:19" x14ac:dyDescent="0.25">
      <c r="A750" s="18">
        <v>749</v>
      </c>
      <c r="B750" s="31">
        <v>903847</v>
      </c>
      <c r="C750" s="32" t="s">
        <v>159</v>
      </c>
      <c r="D750" s="48" t="s">
        <v>8</v>
      </c>
      <c r="E750" s="8" t="s">
        <v>9</v>
      </c>
      <c r="F750" s="12">
        <v>24288</v>
      </c>
      <c r="G750" s="9">
        <v>29346.134008012803</v>
      </c>
      <c r="H750" s="9">
        <v>23700</v>
      </c>
      <c r="I750" s="9">
        <v>26203.952399999998</v>
      </c>
      <c r="J750" s="9">
        <v>44659</v>
      </c>
      <c r="K750" s="9">
        <v>46936.608999999997</v>
      </c>
      <c r="L750" s="125">
        <v>34162.231802670933</v>
      </c>
      <c r="M750" s="127">
        <v>27300</v>
      </c>
      <c r="N750" s="127">
        <v>46936.608999999997</v>
      </c>
      <c r="O750" s="127">
        <v>27300</v>
      </c>
      <c r="P750" s="26">
        <f t="shared" si="64"/>
        <v>30731.115901335466</v>
      </c>
      <c r="Q750" s="128">
        <v>7</v>
      </c>
      <c r="R750" s="26">
        <f>+O750</f>
        <v>27300</v>
      </c>
      <c r="S750" s="15">
        <f t="shared" si="63"/>
        <v>6862.2318026709327</v>
      </c>
    </row>
    <row r="751" spans="1:19" x14ac:dyDescent="0.25">
      <c r="A751" s="18">
        <v>750</v>
      </c>
      <c r="B751" s="31">
        <v>903849</v>
      </c>
      <c r="C751" s="32" t="s">
        <v>160</v>
      </c>
      <c r="D751" s="48" t="s">
        <v>8</v>
      </c>
      <c r="E751" s="8" t="s">
        <v>9</v>
      </c>
      <c r="F751" s="12">
        <v>28279</v>
      </c>
      <c r="G751" s="9">
        <v>34168.285721862398</v>
      </c>
      <c r="H751" s="9">
        <v>29380</v>
      </c>
      <c r="I751" s="9">
        <v>32484.055759999999</v>
      </c>
      <c r="J751" s="9">
        <v>47647</v>
      </c>
      <c r="K751" s="9">
        <v>50076.996999999996</v>
      </c>
      <c r="L751" s="125">
        <v>38909.779493954127</v>
      </c>
      <c r="M751" s="127">
        <v>36541.340000000004</v>
      </c>
      <c r="N751" s="127">
        <v>50076.997000000003</v>
      </c>
      <c r="O751" s="127">
        <v>36541.340000000004</v>
      </c>
      <c r="P751" s="26">
        <f t="shared" si="64"/>
        <v>37725.559746977066</v>
      </c>
      <c r="Q751" s="128">
        <v>7</v>
      </c>
      <c r="R751" s="26">
        <f>+O751</f>
        <v>36541.340000000004</v>
      </c>
      <c r="S751" s="15">
        <f t="shared" si="63"/>
        <v>2368.4394939541235</v>
      </c>
    </row>
    <row r="752" spans="1:19" ht="33.75" x14ac:dyDescent="0.25">
      <c r="A752" s="18">
        <v>751</v>
      </c>
      <c r="B752" s="31">
        <v>903850</v>
      </c>
      <c r="C752" s="32" t="s">
        <v>161</v>
      </c>
      <c r="D752" s="48" t="s">
        <v>8</v>
      </c>
      <c r="E752" s="8" t="s">
        <v>9</v>
      </c>
      <c r="F752" s="12">
        <v>25716</v>
      </c>
      <c r="G752" s="9">
        <v>31071.524298009601</v>
      </c>
      <c r="H752" s="9">
        <v>26717</v>
      </c>
      <c r="I752" s="9">
        <v>29539.704483999998</v>
      </c>
      <c r="J752" s="9">
        <v>46246</v>
      </c>
      <c r="K752" s="9">
        <v>48604.545999999995</v>
      </c>
      <c r="L752" s="125">
        <v>36405.258260669863</v>
      </c>
      <c r="M752" s="127">
        <v>33229.590000000004</v>
      </c>
      <c r="N752" s="127">
        <v>48604.546000000002</v>
      </c>
      <c r="O752" s="127">
        <v>33229.590000000004</v>
      </c>
      <c r="P752" s="26">
        <f t="shared" si="64"/>
        <v>34817.424130334934</v>
      </c>
      <c r="Q752" s="128">
        <v>7</v>
      </c>
      <c r="R752" s="26">
        <f>+O752</f>
        <v>33229.590000000004</v>
      </c>
      <c r="S752" s="15">
        <f t="shared" si="63"/>
        <v>3175.6682606698596</v>
      </c>
    </row>
    <row r="753" spans="1:19" ht="33.75" x14ac:dyDescent="0.25">
      <c r="A753" s="18">
        <v>752</v>
      </c>
      <c r="B753" s="31">
        <v>903851</v>
      </c>
      <c r="C753" s="32" t="s">
        <v>162</v>
      </c>
      <c r="D753" s="48" t="s">
        <v>8</v>
      </c>
      <c r="E753" s="8" t="s">
        <v>9</v>
      </c>
      <c r="F753" s="12">
        <v>32451</v>
      </c>
      <c r="G753" s="9">
        <v>39209.131863225593</v>
      </c>
      <c r="H753" s="9">
        <v>33714</v>
      </c>
      <c r="I753" s="9">
        <v>37275.951528000005</v>
      </c>
      <c r="J753" s="9">
        <v>49927</v>
      </c>
      <c r="K753" s="9">
        <v>52473.276999999995</v>
      </c>
      <c r="L753" s="125">
        <v>42986.120130408533</v>
      </c>
      <c r="M753" s="127">
        <v>41931.850000000006</v>
      </c>
      <c r="N753" s="127">
        <v>52473.277000000002</v>
      </c>
      <c r="O753" s="127">
        <v>41931.850000000006</v>
      </c>
      <c r="P753" s="26">
        <f t="shared" si="64"/>
        <v>42458.985065204266</v>
      </c>
      <c r="Q753" s="128">
        <v>7</v>
      </c>
      <c r="R753" s="26">
        <f>+O753</f>
        <v>41931.850000000006</v>
      </c>
      <c r="S753" s="15">
        <f t="shared" si="63"/>
        <v>1054.2701304085276</v>
      </c>
    </row>
    <row r="754" spans="1:19" ht="33.75" x14ac:dyDescent="0.25">
      <c r="A754" s="18">
        <v>753</v>
      </c>
      <c r="B754" s="31">
        <v>903852</v>
      </c>
      <c r="C754" s="32" t="s">
        <v>163</v>
      </c>
      <c r="D754" s="48" t="s">
        <v>8</v>
      </c>
      <c r="E754" s="8" t="s">
        <v>9</v>
      </c>
      <c r="F754" s="12">
        <v>32451</v>
      </c>
      <c r="G754" s="9">
        <v>39209.131863225593</v>
      </c>
      <c r="H754" s="9">
        <v>33714</v>
      </c>
      <c r="I754" s="9">
        <v>37275.951528000005</v>
      </c>
      <c r="J754" s="9">
        <v>51241</v>
      </c>
      <c r="K754" s="9">
        <v>53854.290999999997</v>
      </c>
      <c r="L754" s="125">
        <v>43446.458130408537</v>
      </c>
      <c r="M754" s="127">
        <v>41931.850000000006</v>
      </c>
      <c r="N754" s="127">
        <v>53854.290999999997</v>
      </c>
      <c r="O754" s="127">
        <v>41931.850000000006</v>
      </c>
      <c r="P754" s="26">
        <f t="shared" si="64"/>
        <v>42689.154065204275</v>
      </c>
      <c r="Q754" s="128">
        <v>7</v>
      </c>
      <c r="R754" s="26">
        <f>+O754</f>
        <v>41931.850000000006</v>
      </c>
      <c r="S754" s="15">
        <f t="shared" si="63"/>
        <v>1514.608130408531</v>
      </c>
    </row>
    <row r="755" spans="1:19" ht="33.75" x14ac:dyDescent="0.25">
      <c r="A755" s="18">
        <v>754</v>
      </c>
      <c r="B755" s="31">
        <v>903853</v>
      </c>
      <c r="C755" s="32" t="s">
        <v>966</v>
      </c>
      <c r="D755" s="48" t="s">
        <v>8</v>
      </c>
      <c r="E755" s="8" t="s">
        <v>9</v>
      </c>
      <c r="F755" s="12">
        <v>32451</v>
      </c>
      <c r="G755" s="9">
        <v>39209.131863225593</v>
      </c>
      <c r="H755" s="9">
        <v>33714</v>
      </c>
      <c r="I755" s="9">
        <v>37275.951528000005</v>
      </c>
      <c r="J755" s="9">
        <v>30332</v>
      </c>
      <c r="K755" s="9">
        <v>31878.931999999997</v>
      </c>
      <c r="L755" s="125">
        <v>31878.931999999997</v>
      </c>
      <c r="M755" s="127">
        <v>41931.850000000006</v>
      </c>
      <c r="N755" s="127">
        <v>31878.932000000001</v>
      </c>
      <c r="O755" s="127">
        <v>31878.932000000001</v>
      </c>
      <c r="P755" s="26">
        <f t="shared" si="64"/>
        <v>31878.932000000001</v>
      </c>
      <c r="Q755" s="128">
        <v>4</v>
      </c>
      <c r="R755" s="26">
        <f>+P755</f>
        <v>31878.932000000001</v>
      </c>
      <c r="S755" s="15">
        <f t="shared" si="63"/>
        <v>0</v>
      </c>
    </row>
    <row r="756" spans="1:19" x14ac:dyDescent="0.25">
      <c r="A756" s="18">
        <v>755</v>
      </c>
      <c r="B756" s="31">
        <v>903854</v>
      </c>
      <c r="C756" s="32" t="s">
        <v>164</v>
      </c>
      <c r="D756" s="48" t="s">
        <v>8</v>
      </c>
      <c r="E756" s="8" t="s">
        <v>9</v>
      </c>
      <c r="F756" s="12">
        <v>11766</v>
      </c>
      <c r="G756" s="9">
        <v>14216.3460448896</v>
      </c>
      <c r="H756" s="9">
        <v>12224</v>
      </c>
      <c r="I756" s="9">
        <v>13515.490048</v>
      </c>
      <c r="J756" s="9">
        <v>31974</v>
      </c>
      <c r="K756" s="9">
        <v>33604.673999999999</v>
      </c>
      <c r="L756" s="125">
        <v>20445.503364296532</v>
      </c>
      <c r="M756" s="127">
        <v>15203.480000000001</v>
      </c>
      <c r="N756" s="127">
        <v>33604.673999999999</v>
      </c>
      <c r="O756" s="127">
        <v>15203.480000000001</v>
      </c>
      <c r="P756" s="26">
        <f t="shared" si="64"/>
        <v>17824.491682148266</v>
      </c>
      <c r="Q756" s="128">
        <v>7</v>
      </c>
      <c r="R756" s="26">
        <f>+O756</f>
        <v>15203.480000000001</v>
      </c>
      <c r="S756" s="15">
        <f t="shared" si="63"/>
        <v>5242.0233642965304</v>
      </c>
    </row>
    <row r="757" spans="1:19" x14ac:dyDescent="0.25">
      <c r="A757" s="18">
        <v>756</v>
      </c>
      <c r="B757" s="31">
        <v>903855</v>
      </c>
      <c r="C757" s="32" t="s">
        <v>165</v>
      </c>
      <c r="D757" s="48" t="s">
        <v>8</v>
      </c>
      <c r="E757" s="8" t="s">
        <v>9</v>
      </c>
      <c r="F757" s="12">
        <v>19480</v>
      </c>
      <c r="G757" s="9">
        <v>23536.836729087998</v>
      </c>
      <c r="H757" s="9">
        <v>19000</v>
      </c>
      <c r="I757" s="9">
        <v>21007.387999999999</v>
      </c>
      <c r="J757" s="9">
        <v>40271</v>
      </c>
      <c r="K757" s="9">
        <v>42324.820999999996</v>
      </c>
      <c r="L757" s="125">
        <v>28956.348576362663</v>
      </c>
      <c r="M757" s="127">
        <v>21800</v>
      </c>
      <c r="N757" s="127">
        <v>42324.820999999996</v>
      </c>
      <c r="O757" s="127">
        <v>21800</v>
      </c>
      <c r="P757" s="26">
        <f t="shared" si="64"/>
        <v>25378.174288181333</v>
      </c>
      <c r="Q757" s="128">
        <v>7</v>
      </c>
      <c r="R757" s="26">
        <f>+O757</f>
        <v>21800</v>
      </c>
      <c r="S757" s="15">
        <f t="shared" si="63"/>
        <v>7156.3485763626632</v>
      </c>
    </row>
    <row r="758" spans="1:19" x14ac:dyDescent="0.25">
      <c r="A758" s="18">
        <v>757</v>
      </c>
      <c r="B758" s="31">
        <v>903856</v>
      </c>
      <c r="C758" s="32" t="s">
        <v>967</v>
      </c>
      <c r="D758" s="48" t="s">
        <v>8</v>
      </c>
      <c r="E758" s="8" t="s">
        <v>9</v>
      </c>
      <c r="F758" s="12">
        <v>7702</v>
      </c>
      <c r="G758" s="9">
        <v>9305.9916061311997</v>
      </c>
      <c r="H758" s="9">
        <v>7500</v>
      </c>
      <c r="I758" s="9">
        <v>8292.39</v>
      </c>
      <c r="J758" s="9">
        <v>20370</v>
      </c>
      <c r="K758" s="9">
        <v>21408.87</v>
      </c>
      <c r="L758" s="125">
        <v>13002.417202043733</v>
      </c>
      <c r="M758" s="127">
        <v>8700</v>
      </c>
      <c r="N758" s="127" t="s">
        <v>1295</v>
      </c>
      <c r="O758" s="127">
        <v>8700</v>
      </c>
      <c r="P758" s="26">
        <f t="shared" si="64"/>
        <v>10851.208601021866</v>
      </c>
      <c r="Q758" s="128">
        <v>7</v>
      </c>
      <c r="R758" s="26">
        <f>+O758</f>
        <v>8700</v>
      </c>
      <c r="S758" s="15">
        <f t="shared" si="63"/>
        <v>4302.4172020437327</v>
      </c>
    </row>
    <row r="759" spans="1:19" x14ac:dyDescent="0.25">
      <c r="A759" s="18">
        <v>758</v>
      </c>
      <c r="B759" s="31">
        <v>903857</v>
      </c>
      <c r="C759" s="32" t="s">
        <v>166</v>
      </c>
      <c r="D759" s="48" t="s">
        <v>8</v>
      </c>
      <c r="E759" s="8" t="s">
        <v>9</v>
      </c>
      <c r="F759" s="12">
        <v>18943</v>
      </c>
      <c r="G759" s="9">
        <v>22888.002985580799</v>
      </c>
      <c r="H759" s="9">
        <v>18400</v>
      </c>
      <c r="I759" s="9">
        <v>20343.996799999997</v>
      </c>
      <c r="J759" s="9">
        <v>16863</v>
      </c>
      <c r="K759" s="9">
        <v>17723.012999999999</v>
      </c>
      <c r="L759" s="125">
        <v>17723.012999999999</v>
      </c>
      <c r="M759" s="127">
        <v>21800</v>
      </c>
      <c r="N759" s="127">
        <v>17723.012999999999</v>
      </c>
      <c r="O759" s="127">
        <v>17723.012999999999</v>
      </c>
      <c r="P759" s="26">
        <f t="shared" si="64"/>
        <v>17723.012999999999</v>
      </c>
      <c r="Q759" s="128">
        <v>4</v>
      </c>
      <c r="R759" s="26">
        <f>+P759</f>
        <v>17723.012999999999</v>
      </c>
      <c r="S759" s="15">
        <f t="shared" si="63"/>
        <v>0</v>
      </c>
    </row>
    <row r="760" spans="1:19" x14ac:dyDescent="0.25">
      <c r="A760" s="18">
        <v>759</v>
      </c>
      <c r="B760" s="31">
        <v>903859</v>
      </c>
      <c r="C760" s="32" t="s">
        <v>167</v>
      </c>
      <c r="D760" s="48" t="s">
        <v>8</v>
      </c>
      <c r="E760" s="8" t="s">
        <v>9</v>
      </c>
      <c r="F760" s="12">
        <v>13201</v>
      </c>
      <c r="G760" s="9">
        <v>15950.1941304256</v>
      </c>
      <c r="H760" s="9">
        <v>13715</v>
      </c>
      <c r="I760" s="9">
        <v>15164.017179999999</v>
      </c>
      <c r="J760" s="9">
        <v>39681</v>
      </c>
      <c r="K760" s="9">
        <v>41704.731</v>
      </c>
      <c r="L760" s="125">
        <v>24272.980770141865</v>
      </c>
      <c r="M760" s="127">
        <v>17058.060000000001</v>
      </c>
      <c r="N760" s="127">
        <v>41704.731</v>
      </c>
      <c r="O760" s="127">
        <v>17058.060000000001</v>
      </c>
      <c r="P760" s="26">
        <f t="shared" si="64"/>
        <v>20665.520385070933</v>
      </c>
      <c r="Q760" s="128">
        <v>7</v>
      </c>
      <c r="R760" s="26">
        <f>+O760</f>
        <v>17058.060000000001</v>
      </c>
      <c r="S760" s="15">
        <f t="shared" si="63"/>
        <v>7214.9207701418636</v>
      </c>
    </row>
    <row r="761" spans="1:19" x14ac:dyDescent="0.25">
      <c r="A761" s="18">
        <v>760</v>
      </c>
      <c r="B761" s="31">
        <v>903860</v>
      </c>
      <c r="C761" s="32" t="s">
        <v>968</v>
      </c>
      <c r="D761" s="48" t="s">
        <v>8</v>
      </c>
      <c r="E761" s="8" t="s">
        <v>9</v>
      </c>
      <c r="F761" s="12">
        <v>24554</v>
      </c>
      <c r="G761" s="9">
        <v>29667.530238502397</v>
      </c>
      <c r="H761" s="9">
        <v>23900</v>
      </c>
      <c r="I761" s="9">
        <v>26425.0828</v>
      </c>
      <c r="J761" s="9" t="s">
        <v>9</v>
      </c>
      <c r="K761" s="9" t="s">
        <v>9</v>
      </c>
      <c r="L761" s="125">
        <v>26425.0828</v>
      </c>
      <c r="M761" s="127">
        <v>28300</v>
      </c>
      <c r="N761" s="127" t="s">
        <v>1295</v>
      </c>
      <c r="O761" s="127">
        <v>28300</v>
      </c>
      <c r="P761" s="26">
        <f t="shared" si="64"/>
        <v>27362.541400000002</v>
      </c>
      <c r="Q761" s="128">
        <v>5</v>
      </c>
      <c r="R761" s="26">
        <f>+P761</f>
        <v>27362.541400000002</v>
      </c>
      <c r="S761" s="134">
        <f t="shared" si="63"/>
        <v>-1874.9171999999999</v>
      </c>
    </row>
    <row r="762" spans="1:19" x14ac:dyDescent="0.25">
      <c r="A762" s="18">
        <v>761</v>
      </c>
      <c r="B762" s="31">
        <v>903861</v>
      </c>
      <c r="C762" s="32" t="s">
        <v>969</v>
      </c>
      <c r="D762" s="48" t="s">
        <v>8</v>
      </c>
      <c r="E762" s="8" t="s">
        <v>9</v>
      </c>
      <c r="F762" s="12">
        <v>9921</v>
      </c>
      <c r="G762" s="9">
        <v>11987.112792057598</v>
      </c>
      <c r="H762" s="9">
        <v>10307</v>
      </c>
      <c r="I762" s="9">
        <v>11395.955163999999</v>
      </c>
      <c r="J762" s="9">
        <v>39640</v>
      </c>
      <c r="K762" s="9">
        <v>41661.64</v>
      </c>
      <c r="L762" s="125">
        <v>21681.569318685866</v>
      </c>
      <c r="M762" s="127">
        <v>12819.020000000002</v>
      </c>
      <c r="N762" s="127">
        <v>41661.64</v>
      </c>
      <c r="O762" s="127">
        <v>12819.020000000002</v>
      </c>
      <c r="P762" s="26">
        <f t="shared" si="64"/>
        <v>17250.294659342933</v>
      </c>
      <c r="Q762" s="128">
        <v>7</v>
      </c>
      <c r="R762" s="26">
        <f>+O762</f>
        <v>12819.020000000002</v>
      </c>
      <c r="S762" s="15">
        <f t="shared" si="63"/>
        <v>8862.5493186858639</v>
      </c>
    </row>
    <row r="763" spans="1:19" x14ac:dyDescent="0.25">
      <c r="A763" s="18">
        <v>762</v>
      </c>
      <c r="B763" s="31">
        <v>903862</v>
      </c>
      <c r="C763" s="32" t="s">
        <v>168</v>
      </c>
      <c r="D763" s="48" t="s">
        <v>8</v>
      </c>
      <c r="E763" s="8" t="s">
        <v>9</v>
      </c>
      <c r="F763" s="12">
        <v>29555</v>
      </c>
      <c r="G763" s="9">
        <v>35710.021023008005</v>
      </c>
      <c r="H763" s="9">
        <v>28800</v>
      </c>
      <c r="I763" s="9">
        <v>31842.777600000001</v>
      </c>
      <c r="J763" s="9">
        <v>17848</v>
      </c>
      <c r="K763" s="9">
        <v>18758.248</v>
      </c>
      <c r="L763" s="125">
        <v>18758.248</v>
      </c>
      <c r="M763" s="127">
        <v>33800</v>
      </c>
      <c r="N763" s="127">
        <v>18758.248</v>
      </c>
      <c r="O763" s="127">
        <v>18758.248</v>
      </c>
      <c r="P763" s="26">
        <f t="shared" si="64"/>
        <v>18758.248</v>
      </c>
      <c r="Q763" s="128">
        <v>4</v>
      </c>
      <c r="R763" s="26">
        <f>+P763</f>
        <v>18758.248</v>
      </c>
      <c r="S763" s="15">
        <f t="shared" si="63"/>
        <v>0</v>
      </c>
    </row>
    <row r="764" spans="1:19" x14ac:dyDescent="0.25">
      <c r="A764" s="18">
        <v>763</v>
      </c>
      <c r="B764" s="31">
        <v>903863</v>
      </c>
      <c r="C764" s="32" t="s">
        <v>169</v>
      </c>
      <c r="D764" s="48" t="s">
        <v>8</v>
      </c>
      <c r="E764" s="8" t="s">
        <v>9</v>
      </c>
      <c r="F764" s="12">
        <v>9732</v>
      </c>
      <c r="G764" s="9">
        <v>11758.7523124992</v>
      </c>
      <c r="H764" s="9">
        <v>9500</v>
      </c>
      <c r="I764" s="9">
        <v>10503.694</v>
      </c>
      <c r="J764" s="9">
        <v>43267</v>
      </c>
      <c r="K764" s="9">
        <v>45473.616999999998</v>
      </c>
      <c r="L764" s="125">
        <v>22578.687770833068</v>
      </c>
      <c r="M764" s="127">
        <v>10900</v>
      </c>
      <c r="N764" s="127">
        <v>45473.616999999998</v>
      </c>
      <c r="O764" s="127">
        <v>10900</v>
      </c>
      <c r="P764" s="26">
        <f t="shared" si="64"/>
        <v>16739.343885416536</v>
      </c>
      <c r="Q764" s="128">
        <v>7</v>
      </c>
      <c r="R764" s="26">
        <f t="shared" ref="R764:R769" si="66">+O764</f>
        <v>10900</v>
      </c>
      <c r="S764" s="15">
        <f t="shared" si="63"/>
        <v>11678.687770833068</v>
      </c>
    </row>
    <row r="765" spans="1:19" x14ac:dyDescent="0.25">
      <c r="A765" s="18">
        <v>764</v>
      </c>
      <c r="B765" s="31">
        <v>903864</v>
      </c>
      <c r="C765" s="32" t="s">
        <v>170</v>
      </c>
      <c r="D765" s="48" t="s">
        <v>8</v>
      </c>
      <c r="E765" s="8" t="s">
        <v>9</v>
      </c>
      <c r="F765" s="12">
        <v>9400</v>
      </c>
      <c r="G765" s="9">
        <v>11357.611152639998</v>
      </c>
      <c r="H765" s="9">
        <v>9766</v>
      </c>
      <c r="I765" s="9">
        <v>10797.797431999999</v>
      </c>
      <c r="J765" s="9">
        <v>24299</v>
      </c>
      <c r="K765" s="9">
        <v>25538.249</v>
      </c>
      <c r="L765" s="125">
        <v>15897.885861546665</v>
      </c>
      <c r="M765" s="127">
        <v>12146.480000000001</v>
      </c>
      <c r="N765" s="127">
        <v>25538.249</v>
      </c>
      <c r="O765" s="127">
        <v>12146.480000000001</v>
      </c>
      <c r="P765" s="26">
        <f t="shared" si="64"/>
        <v>14022.182930773333</v>
      </c>
      <c r="Q765" s="128">
        <v>7</v>
      </c>
      <c r="R765" s="26">
        <f t="shared" si="66"/>
        <v>12146.480000000001</v>
      </c>
      <c r="S765" s="15">
        <f t="shared" si="63"/>
        <v>3751.4058615466638</v>
      </c>
    </row>
    <row r="766" spans="1:19" x14ac:dyDescent="0.25">
      <c r="A766" s="18">
        <v>765</v>
      </c>
      <c r="B766" s="31">
        <v>903865</v>
      </c>
      <c r="C766" s="32" t="s">
        <v>171</v>
      </c>
      <c r="D766" s="48" t="s">
        <v>8</v>
      </c>
      <c r="E766" s="8" t="s">
        <v>9</v>
      </c>
      <c r="F766" s="12">
        <v>21924</v>
      </c>
      <c r="G766" s="9">
        <v>26489.815628774402</v>
      </c>
      <c r="H766" s="9">
        <v>21400</v>
      </c>
      <c r="I766" s="9">
        <v>23660.952799999999</v>
      </c>
      <c r="J766" s="9">
        <v>33540</v>
      </c>
      <c r="K766" s="9">
        <v>35250.54</v>
      </c>
      <c r="L766" s="125">
        <v>28467.10280959147</v>
      </c>
      <c r="M766" s="127">
        <v>25000</v>
      </c>
      <c r="N766" s="127">
        <v>35250.54</v>
      </c>
      <c r="O766" s="127">
        <v>25000</v>
      </c>
      <c r="P766" s="26">
        <f t="shared" si="64"/>
        <v>26733.551404795733</v>
      </c>
      <c r="Q766" s="128">
        <v>7</v>
      </c>
      <c r="R766" s="26">
        <f t="shared" si="66"/>
        <v>25000</v>
      </c>
      <c r="S766" s="15">
        <f t="shared" si="63"/>
        <v>3467.1028095914698</v>
      </c>
    </row>
    <row r="767" spans="1:19" ht="22.5" x14ac:dyDescent="0.25">
      <c r="A767" s="18">
        <v>766</v>
      </c>
      <c r="B767" s="31">
        <v>903866</v>
      </c>
      <c r="C767" s="32" t="s">
        <v>970</v>
      </c>
      <c r="D767" s="48" t="s">
        <v>8</v>
      </c>
      <c r="E767" s="8" t="s">
        <v>9</v>
      </c>
      <c r="F767" s="12">
        <v>7386</v>
      </c>
      <c r="G767" s="9">
        <v>8924.1825503616001</v>
      </c>
      <c r="H767" s="9">
        <v>8300</v>
      </c>
      <c r="I767" s="9">
        <v>9176.9115999999995</v>
      </c>
      <c r="J767" s="9">
        <v>106475</v>
      </c>
      <c r="K767" s="9">
        <v>111905.22499999999</v>
      </c>
      <c r="L767" s="125">
        <v>43335.439716787194</v>
      </c>
      <c r="M767" s="127">
        <v>9800</v>
      </c>
      <c r="N767" s="127">
        <v>111905.22500000001</v>
      </c>
      <c r="O767" s="127">
        <v>9800</v>
      </c>
      <c r="P767" s="26">
        <f t="shared" si="64"/>
        <v>26567.719858393597</v>
      </c>
      <c r="Q767" s="128">
        <v>7</v>
      </c>
      <c r="R767" s="26">
        <f t="shared" si="66"/>
        <v>9800</v>
      </c>
      <c r="S767" s="15">
        <f t="shared" si="63"/>
        <v>33535.439716787194</v>
      </c>
    </row>
    <row r="768" spans="1:19" ht="22.5" x14ac:dyDescent="0.25">
      <c r="A768" s="18">
        <v>767</v>
      </c>
      <c r="B768" s="31">
        <v>903867</v>
      </c>
      <c r="C768" s="32" t="s">
        <v>971</v>
      </c>
      <c r="D768" s="48" t="s">
        <v>8</v>
      </c>
      <c r="E768" s="8" t="s">
        <v>9</v>
      </c>
      <c r="F768" s="12">
        <v>7161</v>
      </c>
      <c r="G768" s="9">
        <v>8652.3248366015996</v>
      </c>
      <c r="H768" s="9">
        <v>8000</v>
      </c>
      <c r="I768" s="9">
        <v>8845.2160000000003</v>
      </c>
      <c r="J768" s="9">
        <v>147763</v>
      </c>
      <c r="K768" s="9">
        <v>155298.913</v>
      </c>
      <c r="L768" s="125">
        <v>57598.817945533869</v>
      </c>
      <c r="M768" s="127">
        <v>9800</v>
      </c>
      <c r="N768" s="127">
        <v>155298.913</v>
      </c>
      <c r="O768" s="127">
        <v>9800</v>
      </c>
      <c r="P768" s="26">
        <f t="shared" si="64"/>
        <v>33699.408972766934</v>
      </c>
      <c r="Q768" s="128">
        <v>7</v>
      </c>
      <c r="R768" s="26">
        <f t="shared" si="66"/>
        <v>9800</v>
      </c>
      <c r="S768" s="15">
        <f t="shared" si="63"/>
        <v>47798.817945533869</v>
      </c>
    </row>
    <row r="769" spans="1:19" x14ac:dyDescent="0.25">
      <c r="A769" s="18">
        <v>768</v>
      </c>
      <c r="B769" s="31">
        <v>903868</v>
      </c>
      <c r="C769" s="32" t="s">
        <v>172</v>
      </c>
      <c r="D769" s="48" t="s">
        <v>8</v>
      </c>
      <c r="E769" s="8" t="s">
        <v>9</v>
      </c>
      <c r="F769" s="12">
        <v>8154</v>
      </c>
      <c r="G769" s="9">
        <v>9852.1235466623984</v>
      </c>
      <c r="H769" s="9">
        <v>8472</v>
      </c>
      <c r="I769" s="9">
        <v>9367.0837439999996</v>
      </c>
      <c r="J769" s="9">
        <v>188416</v>
      </c>
      <c r="K769" s="9">
        <v>198025.21599999999</v>
      </c>
      <c r="L769" s="125">
        <v>72414.807763554127</v>
      </c>
      <c r="M769" s="127">
        <v>10536.460000000001</v>
      </c>
      <c r="N769" s="127">
        <v>198025.21599999999</v>
      </c>
      <c r="O769" s="127">
        <v>10536.460000000001</v>
      </c>
      <c r="P769" s="26">
        <f t="shared" si="64"/>
        <v>41475.633881777067</v>
      </c>
      <c r="Q769" s="128">
        <v>7</v>
      </c>
      <c r="R769" s="26">
        <f t="shared" si="66"/>
        <v>10536.460000000001</v>
      </c>
      <c r="S769" s="15">
        <f t="shared" si="63"/>
        <v>61878.347763554128</v>
      </c>
    </row>
    <row r="770" spans="1:19" x14ac:dyDescent="0.25">
      <c r="A770" s="18">
        <v>769</v>
      </c>
      <c r="B770" s="31">
        <v>903869</v>
      </c>
      <c r="C770" s="32" t="s">
        <v>972</v>
      </c>
      <c r="D770" s="48" t="s">
        <v>8</v>
      </c>
      <c r="E770" s="8" t="s">
        <v>9</v>
      </c>
      <c r="F770" s="12">
        <v>13201</v>
      </c>
      <c r="G770" s="9">
        <v>15950.1941304256</v>
      </c>
      <c r="H770" s="9">
        <v>7488</v>
      </c>
      <c r="I770" s="9">
        <v>8279.1221759999989</v>
      </c>
      <c r="J770" s="9" t="s">
        <v>9</v>
      </c>
      <c r="K770" s="9" t="s">
        <v>9</v>
      </c>
      <c r="L770" s="125">
        <v>8279.1221759999989</v>
      </c>
      <c r="M770" s="127">
        <v>9313.6600000000017</v>
      </c>
      <c r="N770" s="127" t="s">
        <v>1295</v>
      </c>
      <c r="O770" s="127">
        <v>9313.6600000000017</v>
      </c>
      <c r="P770" s="26">
        <f t="shared" si="64"/>
        <v>8796.3910880000003</v>
      </c>
      <c r="Q770" s="128">
        <v>5</v>
      </c>
      <c r="R770" s="26">
        <f>+P770</f>
        <v>8796.3910880000003</v>
      </c>
      <c r="S770" s="134">
        <f t="shared" ref="S770:S833" si="67">+L770-O770</f>
        <v>-1034.5378240000027</v>
      </c>
    </row>
    <row r="771" spans="1:19" x14ac:dyDescent="0.25">
      <c r="A771" s="18">
        <v>770</v>
      </c>
      <c r="B771" s="31">
        <v>903870</v>
      </c>
      <c r="C771" s="32" t="s">
        <v>173</v>
      </c>
      <c r="D771" s="48" t="s">
        <v>8</v>
      </c>
      <c r="E771" s="8" t="s">
        <v>9</v>
      </c>
      <c r="F771" s="12">
        <v>18943</v>
      </c>
      <c r="G771" s="9">
        <v>22888.002985580799</v>
      </c>
      <c r="H771" s="9">
        <v>18400</v>
      </c>
      <c r="I771" s="9">
        <v>20343.996799999997</v>
      </c>
      <c r="J771" s="9">
        <v>36682.5</v>
      </c>
      <c r="K771" s="9">
        <v>38553.307499999995</v>
      </c>
      <c r="L771" s="125">
        <v>27261.769095193595</v>
      </c>
      <c r="M771" s="127">
        <v>21800</v>
      </c>
      <c r="N771" s="127">
        <v>38553.307500000003</v>
      </c>
      <c r="O771" s="127">
        <v>21800</v>
      </c>
      <c r="P771" s="26">
        <f t="shared" si="64"/>
        <v>24530.884547596797</v>
      </c>
      <c r="Q771" s="128">
        <v>7</v>
      </c>
      <c r="R771" s="26">
        <f>+O771</f>
        <v>21800</v>
      </c>
      <c r="S771" s="15">
        <f t="shared" si="67"/>
        <v>5461.7690951935947</v>
      </c>
    </row>
    <row r="772" spans="1:19" x14ac:dyDescent="0.25">
      <c r="A772" s="18">
        <v>771</v>
      </c>
      <c r="B772" s="31">
        <v>903871</v>
      </c>
      <c r="C772" s="32" t="s">
        <v>174</v>
      </c>
      <c r="D772" s="48" t="s">
        <v>8</v>
      </c>
      <c r="E772" s="8" t="s">
        <v>9</v>
      </c>
      <c r="F772" s="12">
        <v>24150</v>
      </c>
      <c r="G772" s="9">
        <v>29179.394610239997</v>
      </c>
      <c r="H772" s="9">
        <v>23500</v>
      </c>
      <c r="I772" s="9">
        <v>25982.822</v>
      </c>
      <c r="J772" s="9">
        <v>36682.5</v>
      </c>
      <c r="K772" s="9">
        <v>38553.307499999995</v>
      </c>
      <c r="L772" s="125">
        <v>31238.508036746662</v>
      </c>
      <c r="M772" s="127">
        <v>27300</v>
      </c>
      <c r="N772" s="127">
        <v>38553.307500000003</v>
      </c>
      <c r="O772" s="127">
        <v>27300</v>
      </c>
      <c r="P772" s="26">
        <f t="shared" si="64"/>
        <v>29269.254018373329</v>
      </c>
      <c r="Q772" s="128">
        <v>7</v>
      </c>
      <c r="R772" s="26">
        <f>+O772</f>
        <v>27300</v>
      </c>
      <c r="S772" s="15">
        <f t="shared" si="67"/>
        <v>3938.5080367466617</v>
      </c>
    </row>
    <row r="773" spans="1:19" x14ac:dyDescent="0.25">
      <c r="A773" s="18">
        <v>772</v>
      </c>
      <c r="B773" s="31">
        <v>903872</v>
      </c>
      <c r="C773" s="32" t="s">
        <v>973</v>
      </c>
      <c r="D773" s="48" t="s">
        <v>8</v>
      </c>
      <c r="E773" s="8" t="s">
        <v>9</v>
      </c>
      <c r="F773" s="12">
        <v>9014</v>
      </c>
      <c r="G773" s="9">
        <v>10891.2241414784</v>
      </c>
      <c r="H773" s="9">
        <v>9365</v>
      </c>
      <c r="I773" s="9">
        <v>10354.430979999999</v>
      </c>
      <c r="J773" s="9" t="s">
        <v>9</v>
      </c>
      <c r="K773" s="9" t="s">
        <v>9</v>
      </c>
      <c r="L773" s="125">
        <v>10354.430979999999</v>
      </c>
      <c r="M773" s="127">
        <v>11647.170000000002</v>
      </c>
      <c r="N773" s="127" t="s">
        <v>1295</v>
      </c>
      <c r="O773" s="127">
        <v>11647.170000000002</v>
      </c>
      <c r="P773" s="26">
        <f t="shared" si="64"/>
        <v>11000.800490000001</v>
      </c>
      <c r="Q773" s="128">
        <v>5</v>
      </c>
      <c r="R773" s="26">
        <f>+P773</f>
        <v>11000.800490000001</v>
      </c>
      <c r="S773" s="134">
        <f t="shared" si="67"/>
        <v>-1292.7390200000027</v>
      </c>
    </row>
    <row r="774" spans="1:19" x14ac:dyDescent="0.25">
      <c r="A774" s="18">
        <v>773</v>
      </c>
      <c r="B774" s="31">
        <v>903873</v>
      </c>
      <c r="C774" s="32" t="s">
        <v>175</v>
      </c>
      <c r="D774" s="48" t="s">
        <v>8</v>
      </c>
      <c r="E774" s="8" t="s">
        <v>9</v>
      </c>
      <c r="F774" s="12">
        <v>17710</v>
      </c>
      <c r="G774" s="9">
        <v>21398.222714176001</v>
      </c>
      <c r="H774" s="9">
        <v>17200</v>
      </c>
      <c r="I774" s="9">
        <v>19017.214400000001</v>
      </c>
      <c r="J774" s="9">
        <v>36682.5</v>
      </c>
      <c r="K774" s="9">
        <v>38553.307499999995</v>
      </c>
      <c r="L774" s="125">
        <v>26322.914871392</v>
      </c>
      <c r="M774" s="127">
        <v>19600</v>
      </c>
      <c r="N774" s="127">
        <v>38553.307500000003</v>
      </c>
      <c r="O774" s="127">
        <v>19600</v>
      </c>
      <c r="P774" s="26">
        <f t="shared" si="64"/>
        <v>22961.457435696</v>
      </c>
      <c r="Q774" s="128">
        <v>7</v>
      </c>
      <c r="R774" s="26">
        <f t="shared" ref="R774:R782" si="68">+O774</f>
        <v>19600</v>
      </c>
      <c r="S774" s="15">
        <f t="shared" si="67"/>
        <v>6722.9148713920004</v>
      </c>
    </row>
    <row r="775" spans="1:19" x14ac:dyDescent="0.25">
      <c r="A775" s="18">
        <v>774</v>
      </c>
      <c r="B775" s="31">
        <v>903874</v>
      </c>
      <c r="C775" s="32" t="s">
        <v>176</v>
      </c>
      <c r="D775" s="48" t="s">
        <v>8</v>
      </c>
      <c r="E775" s="8" t="s">
        <v>9</v>
      </c>
      <c r="F775" s="12">
        <v>8839</v>
      </c>
      <c r="G775" s="9">
        <v>10679.7792529984</v>
      </c>
      <c r="H775" s="9">
        <v>8600</v>
      </c>
      <c r="I775" s="9">
        <v>9508.6072000000004</v>
      </c>
      <c r="J775" s="9">
        <v>38469</v>
      </c>
      <c r="K775" s="9">
        <v>40430.918999999994</v>
      </c>
      <c r="L775" s="125">
        <v>20206.435150999463</v>
      </c>
      <c r="M775" s="127">
        <v>9800</v>
      </c>
      <c r="N775" s="127">
        <v>40430.919000000002</v>
      </c>
      <c r="O775" s="127">
        <v>9800</v>
      </c>
      <c r="P775" s="26">
        <f t="shared" si="64"/>
        <v>15003.217575499732</v>
      </c>
      <c r="Q775" s="128">
        <v>7</v>
      </c>
      <c r="R775" s="26">
        <f t="shared" si="68"/>
        <v>9800</v>
      </c>
      <c r="S775" s="15">
        <f t="shared" si="67"/>
        <v>10406.435150999463</v>
      </c>
    </row>
    <row r="776" spans="1:19" x14ac:dyDescent="0.25">
      <c r="A776" s="18">
        <v>775</v>
      </c>
      <c r="B776" s="31">
        <v>903875</v>
      </c>
      <c r="C776" s="32" t="s">
        <v>177</v>
      </c>
      <c r="D776" s="48" t="s">
        <v>8</v>
      </c>
      <c r="E776" s="8" t="s">
        <v>9</v>
      </c>
      <c r="F776" s="12">
        <v>6151</v>
      </c>
      <c r="G776" s="9">
        <v>7431.9857659455993</v>
      </c>
      <c r="H776" s="9">
        <v>6500</v>
      </c>
      <c r="I776" s="9">
        <v>7186.7379999999994</v>
      </c>
      <c r="J776" s="9">
        <v>19297</v>
      </c>
      <c r="K776" s="9">
        <v>20281.146999999997</v>
      </c>
      <c r="L776" s="125">
        <v>11633.2902553152</v>
      </c>
      <c r="M776" s="127">
        <v>7948.2000000000007</v>
      </c>
      <c r="N776" s="127">
        <v>20281.147000000001</v>
      </c>
      <c r="O776" s="127">
        <v>7948.2000000000007</v>
      </c>
      <c r="P776" s="26">
        <f t="shared" si="64"/>
        <v>9790.7451276575994</v>
      </c>
      <c r="Q776" s="128">
        <v>7</v>
      </c>
      <c r="R776" s="26">
        <f t="shared" si="68"/>
        <v>7948.2000000000007</v>
      </c>
      <c r="S776" s="15">
        <f t="shared" si="67"/>
        <v>3685.0902553151991</v>
      </c>
    </row>
    <row r="777" spans="1:19" x14ac:dyDescent="0.25">
      <c r="A777" s="18">
        <v>776</v>
      </c>
      <c r="B777" s="31">
        <v>903876</v>
      </c>
      <c r="C777" s="32" t="s">
        <v>178</v>
      </c>
      <c r="D777" s="48" t="s">
        <v>8</v>
      </c>
      <c r="E777" s="8" t="s">
        <v>9</v>
      </c>
      <c r="F777" s="12">
        <v>10005</v>
      </c>
      <c r="G777" s="9">
        <v>12088.606338527999</v>
      </c>
      <c r="H777" s="9">
        <v>9700</v>
      </c>
      <c r="I777" s="9">
        <v>10724.8244</v>
      </c>
      <c r="J777" s="9">
        <v>50545</v>
      </c>
      <c r="K777" s="9">
        <v>53122.794999999998</v>
      </c>
      <c r="L777" s="125">
        <v>25312.075246175998</v>
      </c>
      <c r="M777" s="127">
        <v>10900</v>
      </c>
      <c r="N777" s="127">
        <v>53122.794999999998</v>
      </c>
      <c r="O777" s="127">
        <v>10900</v>
      </c>
      <c r="P777" s="26">
        <f t="shared" si="64"/>
        <v>18106.037623087999</v>
      </c>
      <c r="Q777" s="128">
        <v>7</v>
      </c>
      <c r="R777" s="26">
        <f t="shared" si="68"/>
        <v>10900</v>
      </c>
      <c r="S777" s="15">
        <f t="shared" si="67"/>
        <v>14412.075246175998</v>
      </c>
    </row>
    <row r="778" spans="1:19" x14ac:dyDescent="0.25">
      <c r="A778" s="18">
        <v>777</v>
      </c>
      <c r="B778" s="31">
        <v>903877</v>
      </c>
      <c r="C778" s="32" t="s">
        <v>179</v>
      </c>
      <c r="D778" s="48" t="s">
        <v>8</v>
      </c>
      <c r="E778" s="8" t="s">
        <v>9</v>
      </c>
      <c r="F778" s="12">
        <v>15640</v>
      </c>
      <c r="G778" s="9">
        <v>18897.131747583997</v>
      </c>
      <c r="H778" s="9">
        <v>15200</v>
      </c>
      <c r="I778" s="9">
        <v>16805.910400000001</v>
      </c>
      <c r="J778" s="9">
        <v>53438</v>
      </c>
      <c r="K778" s="9">
        <v>56163.337999999996</v>
      </c>
      <c r="L778" s="125">
        <v>30622.12671586133</v>
      </c>
      <c r="M778" s="127">
        <v>17400</v>
      </c>
      <c r="N778" s="127">
        <v>56163.338000000003</v>
      </c>
      <c r="O778" s="127">
        <v>17400</v>
      </c>
      <c r="P778" s="26">
        <f t="shared" si="64"/>
        <v>24011.063357930667</v>
      </c>
      <c r="Q778" s="128">
        <v>7</v>
      </c>
      <c r="R778" s="26">
        <f t="shared" si="68"/>
        <v>17400</v>
      </c>
      <c r="S778" s="15">
        <f t="shared" si="67"/>
        <v>13222.12671586133</v>
      </c>
    </row>
    <row r="779" spans="1:19" x14ac:dyDescent="0.25">
      <c r="A779" s="18">
        <v>778</v>
      </c>
      <c r="B779" s="31">
        <v>903878</v>
      </c>
      <c r="C779" s="32" t="s">
        <v>180</v>
      </c>
      <c r="D779" s="48" t="s">
        <v>8</v>
      </c>
      <c r="E779" s="8" t="s">
        <v>9</v>
      </c>
      <c r="F779" s="12">
        <v>12657</v>
      </c>
      <c r="G779" s="9">
        <v>15292.902591379199</v>
      </c>
      <c r="H779" s="9">
        <v>13150</v>
      </c>
      <c r="I779" s="9">
        <v>14539.3238</v>
      </c>
      <c r="J779" s="9">
        <v>61174</v>
      </c>
      <c r="K779" s="9">
        <v>64293.873999999996</v>
      </c>
      <c r="L779" s="125">
        <v>31375.366797126397</v>
      </c>
      <c r="M779" s="127">
        <v>16354.950000000003</v>
      </c>
      <c r="N779" s="127">
        <v>64293.873999999996</v>
      </c>
      <c r="O779" s="127">
        <v>16354.950000000003</v>
      </c>
      <c r="P779" s="26">
        <f t="shared" si="64"/>
        <v>23865.158398563199</v>
      </c>
      <c r="Q779" s="128">
        <v>7</v>
      </c>
      <c r="R779" s="26">
        <f t="shared" si="68"/>
        <v>16354.950000000003</v>
      </c>
      <c r="S779" s="15">
        <f t="shared" si="67"/>
        <v>15020.416797126394</v>
      </c>
    </row>
    <row r="780" spans="1:19" x14ac:dyDescent="0.25">
      <c r="A780" s="18">
        <v>779</v>
      </c>
      <c r="B780" s="31">
        <v>903879</v>
      </c>
      <c r="C780" s="32" t="s">
        <v>181</v>
      </c>
      <c r="D780" s="48" t="s">
        <v>8</v>
      </c>
      <c r="E780" s="8" t="s">
        <v>9</v>
      </c>
      <c r="F780" s="12">
        <v>11766</v>
      </c>
      <c r="G780" s="9">
        <v>14216.3460448896</v>
      </c>
      <c r="H780" s="9">
        <v>12224</v>
      </c>
      <c r="I780" s="9">
        <v>13515.490048</v>
      </c>
      <c r="J780" s="9">
        <v>153570</v>
      </c>
      <c r="K780" s="9">
        <v>161402.06999999998</v>
      </c>
      <c r="L780" s="125">
        <v>63044.635364296526</v>
      </c>
      <c r="M780" s="127">
        <v>15203.480000000001</v>
      </c>
      <c r="N780" s="127">
        <v>161402.07</v>
      </c>
      <c r="O780" s="127">
        <v>15203.480000000001</v>
      </c>
      <c r="P780" s="26">
        <f t="shared" si="64"/>
        <v>39124.057682148261</v>
      </c>
      <c r="Q780" s="128">
        <v>7</v>
      </c>
      <c r="R780" s="26">
        <f t="shared" si="68"/>
        <v>15203.480000000001</v>
      </c>
      <c r="S780" s="15">
        <f t="shared" si="67"/>
        <v>47841.155364296523</v>
      </c>
    </row>
    <row r="781" spans="1:19" x14ac:dyDescent="0.25">
      <c r="A781" s="18">
        <v>780</v>
      </c>
      <c r="B781" s="31">
        <v>903880</v>
      </c>
      <c r="C781" s="32" t="s">
        <v>182</v>
      </c>
      <c r="D781" s="48" t="s">
        <v>8</v>
      </c>
      <c r="E781" s="8" t="s">
        <v>9</v>
      </c>
      <c r="F781" s="12">
        <v>10580</v>
      </c>
      <c r="G781" s="9">
        <v>12783.353829248001</v>
      </c>
      <c r="H781" s="9">
        <v>10300</v>
      </c>
      <c r="I781" s="9">
        <v>11388.2156</v>
      </c>
      <c r="J781" s="9">
        <v>30110</v>
      </c>
      <c r="K781" s="9">
        <v>31645.609999999997</v>
      </c>
      <c r="L781" s="125">
        <v>18605.726476415999</v>
      </c>
      <c r="M781" s="127">
        <v>12000</v>
      </c>
      <c r="N781" s="127">
        <v>31645.61</v>
      </c>
      <c r="O781" s="127">
        <v>12000</v>
      </c>
      <c r="P781" s="26">
        <f t="shared" si="64"/>
        <v>15302.863238208</v>
      </c>
      <c r="Q781" s="128">
        <v>7</v>
      </c>
      <c r="R781" s="26">
        <f t="shared" si="68"/>
        <v>12000</v>
      </c>
      <c r="S781" s="15">
        <f t="shared" si="67"/>
        <v>6605.7264764159991</v>
      </c>
    </row>
    <row r="782" spans="1:19" x14ac:dyDescent="0.25">
      <c r="A782" s="18">
        <v>781</v>
      </c>
      <c r="B782" s="31">
        <v>903883</v>
      </c>
      <c r="C782" s="32" t="s">
        <v>974</v>
      </c>
      <c r="D782" s="48" t="s">
        <v>8</v>
      </c>
      <c r="E782" s="8" t="s">
        <v>9</v>
      </c>
      <c r="F782" s="12" t="s">
        <v>9</v>
      </c>
      <c r="G782" s="9" t="s">
        <v>9</v>
      </c>
      <c r="H782" s="9">
        <v>4211</v>
      </c>
      <c r="I782" s="9">
        <v>4655.9005719999996</v>
      </c>
      <c r="J782" s="9">
        <v>18914</v>
      </c>
      <c r="K782" s="9">
        <v>19878.613999999998</v>
      </c>
      <c r="L782" s="125">
        <v>12267.257285999998</v>
      </c>
      <c r="M782" s="127">
        <v>5237.6600000000008</v>
      </c>
      <c r="N782" s="127">
        <v>18914</v>
      </c>
      <c r="O782" s="127">
        <v>5237.6600000000008</v>
      </c>
      <c r="P782" s="26">
        <f t="shared" si="64"/>
        <v>8752.4586429999999</v>
      </c>
      <c r="Q782" s="128">
        <v>7</v>
      </c>
      <c r="R782" s="26">
        <f t="shared" si="68"/>
        <v>5237.6600000000008</v>
      </c>
      <c r="S782" s="15">
        <f t="shared" si="67"/>
        <v>7029.5972859999974</v>
      </c>
    </row>
    <row r="783" spans="1:19" ht="22.5" x14ac:dyDescent="0.25">
      <c r="A783" s="18">
        <v>782</v>
      </c>
      <c r="B783" s="31">
        <v>903885</v>
      </c>
      <c r="C783" s="32" t="s">
        <v>975</v>
      </c>
      <c r="D783" s="48" t="s">
        <v>8</v>
      </c>
      <c r="E783" s="8" t="s">
        <v>9</v>
      </c>
      <c r="F783" s="12">
        <v>55545</v>
      </c>
      <c r="G783" s="9">
        <v>67112.607603551995</v>
      </c>
      <c r="H783" s="9">
        <v>54100</v>
      </c>
      <c r="I783" s="9">
        <v>59815.773200000003</v>
      </c>
      <c r="J783" s="9" t="s">
        <v>9</v>
      </c>
      <c r="K783" s="9" t="s">
        <v>9</v>
      </c>
      <c r="L783" s="125">
        <v>59815.773200000003</v>
      </c>
      <c r="M783" s="127">
        <v>63000</v>
      </c>
      <c r="N783" s="127" t="s">
        <v>1295</v>
      </c>
      <c r="O783" s="127">
        <v>63000</v>
      </c>
      <c r="P783" s="26">
        <f t="shared" si="64"/>
        <v>61407.886599999998</v>
      </c>
      <c r="Q783" s="128">
        <v>5</v>
      </c>
      <c r="R783" s="26">
        <f>+P783</f>
        <v>61407.886599999998</v>
      </c>
      <c r="S783" s="134">
        <f t="shared" si="67"/>
        <v>-3184.2267999999967</v>
      </c>
    </row>
    <row r="784" spans="1:19" ht="22.5" x14ac:dyDescent="0.25">
      <c r="A784" s="18">
        <v>783</v>
      </c>
      <c r="B784" s="31">
        <v>903886</v>
      </c>
      <c r="C784" s="32" t="s">
        <v>976</v>
      </c>
      <c r="D784" s="48" t="s">
        <v>8</v>
      </c>
      <c r="E784" s="8" t="s">
        <v>9</v>
      </c>
      <c r="F784" s="12">
        <v>12914</v>
      </c>
      <c r="G784" s="9">
        <v>15603.424513318401</v>
      </c>
      <c r="H784" s="9">
        <v>13600</v>
      </c>
      <c r="I784" s="9">
        <v>15036.867200000001</v>
      </c>
      <c r="J784" s="9" t="s">
        <v>9</v>
      </c>
      <c r="K784" s="9" t="s">
        <v>9</v>
      </c>
      <c r="L784" s="125">
        <v>15036.867200000001</v>
      </c>
      <c r="M784" s="127">
        <v>16400</v>
      </c>
      <c r="N784" s="127" t="s">
        <v>1295</v>
      </c>
      <c r="O784" s="127">
        <v>16400</v>
      </c>
      <c r="P784" s="26">
        <f t="shared" si="64"/>
        <v>15718.4336</v>
      </c>
      <c r="Q784" s="128">
        <v>5</v>
      </c>
      <c r="R784" s="26">
        <f>+P784</f>
        <v>15718.4336</v>
      </c>
      <c r="S784" s="134">
        <f t="shared" si="67"/>
        <v>-1363.1327999999994</v>
      </c>
    </row>
    <row r="785" spans="1:19" ht="22.5" x14ac:dyDescent="0.25">
      <c r="A785" s="18">
        <v>784</v>
      </c>
      <c r="B785" s="31">
        <v>903887</v>
      </c>
      <c r="C785" s="32" t="s">
        <v>977</v>
      </c>
      <c r="D785" s="48" t="s">
        <v>8</v>
      </c>
      <c r="E785" s="8" t="s">
        <v>9</v>
      </c>
      <c r="F785" s="12">
        <v>38525</v>
      </c>
      <c r="G785" s="9">
        <v>46548.081878240002</v>
      </c>
      <c r="H785" s="9">
        <v>37500</v>
      </c>
      <c r="I785" s="9">
        <v>41461.949999999997</v>
      </c>
      <c r="J785" s="9">
        <v>43033.5</v>
      </c>
      <c r="K785" s="9">
        <v>45228.208500000001</v>
      </c>
      <c r="L785" s="125">
        <v>44412.746792746671</v>
      </c>
      <c r="M785" s="127">
        <v>43600</v>
      </c>
      <c r="N785" s="127">
        <v>45228.208500000001</v>
      </c>
      <c r="O785" s="127">
        <v>43600</v>
      </c>
      <c r="P785" s="26">
        <f t="shared" ref="P785:P848" si="69">+AVERAGE(L785,O785)</f>
        <v>44006.373396373339</v>
      </c>
      <c r="Q785" s="128">
        <v>7</v>
      </c>
      <c r="R785" s="26">
        <f>+O785</f>
        <v>43600</v>
      </c>
      <c r="S785" s="15">
        <f t="shared" si="67"/>
        <v>812.74679274667142</v>
      </c>
    </row>
    <row r="786" spans="1:19" ht="22.5" x14ac:dyDescent="0.25">
      <c r="A786" s="18">
        <v>785</v>
      </c>
      <c r="B786" s="31">
        <v>903888</v>
      </c>
      <c r="C786" s="32" t="s">
        <v>978</v>
      </c>
      <c r="D786" s="48" t="s">
        <v>8</v>
      </c>
      <c r="E786" s="8" t="s">
        <v>9</v>
      </c>
      <c r="F786" s="12">
        <v>47035</v>
      </c>
      <c r="G786" s="9">
        <v>56830.344740895998</v>
      </c>
      <c r="H786" s="9">
        <v>45800</v>
      </c>
      <c r="I786" s="9">
        <v>50638.861599999997</v>
      </c>
      <c r="J786" s="9">
        <v>29346</v>
      </c>
      <c r="K786" s="9">
        <v>30842.645999999997</v>
      </c>
      <c r="L786" s="125">
        <v>30842.645999999997</v>
      </c>
      <c r="M786" s="127">
        <v>53400</v>
      </c>
      <c r="N786" s="127">
        <v>30842.646000000001</v>
      </c>
      <c r="O786" s="127">
        <v>30842.646000000001</v>
      </c>
      <c r="P786" s="26">
        <f t="shared" si="69"/>
        <v>30842.646000000001</v>
      </c>
      <c r="Q786" s="128">
        <v>4</v>
      </c>
      <c r="R786" s="26">
        <f t="shared" ref="R786:R793" si="70">+P786</f>
        <v>30842.646000000001</v>
      </c>
      <c r="S786" s="15">
        <f t="shared" si="67"/>
        <v>0</v>
      </c>
    </row>
    <row r="787" spans="1:19" ht="22.5" x14ac:dyDescent="0.25">
      <c r="A787" s="18">
        <v>786</v>
      </c>
      <c r="B787" s="31">
        <v>903889</v>
      </c>
      <c r="C787" s="32" t="s">
        <v>979</v>
      </c>
      <c r="D787" s="48" t="s">
        <v>8</v>
      </c>
      <c r="E787" s="8" t="s">
        <v>9</v>
      </c>
      <c r="F787" s="12">
        <v>47035</v>
      </c>
      <c r="G787" s="9">
        <v>56830.344740895998</v>
      </c>
      <c r="H787" s="9">
        <v>45800</v>
      </c>
      <c r="I787" s="9">
        <v>50638.861599999997</v>
      </c>
      <c r="J787" s="9">
        <v>33398</v>
      </c>
      <c r="K787" s="9">
        <v>35101.297999999995</v>
      </c>
      <c r="L787" s="125">
        <v>35101.297999999995</v>
      </c>
      <c r="M787" s="127">
        <v>53400</v>
      </c>
      <c r="N787" s="127">
        <v>35101.298000000003</v>
      </c>
      <c r="O787" s="127">
        <v>35101.298000000003</v>
      </c>
      <c r="P787" s="26">
        <f t="shared" si="69"/>
        <v>35101.297999999995</v>
      </c>
      <c r="Q787" s="128">
        <v>4</v>
      </c>
      <c r="R787" s="26">
        <f t="shared" si="70"/>
        <v>35101.297999999995</v>
      </c>
      <c r="S787" s="15">
        <f t="shared" si="67"/>
        <v>0</v>
      </c>
    </row>
    <row r="788" spans="1:19" ht="22.5" x14ac:dyDescent="0.25">
      <c r="A788" s="18">
        <v>787</v>
      </c>
      <c r="B788" s="31">
        <v>903890</v>
      </c>
      <c r="C788" s="32" t="s">
        <v>980</v>
      </c>
      <c r="D788" s="48" t="s">
        <v>8</v>
      </c>
      <c r="E788" s="8" t="s">
        <v>9</v>
      </c>
      <c r="F788" s="12">
        <v>55545</v>
      </c>
      <c r="G788" s="9">
        <v>67112.607603551995</v>
      </c>
      <c r="H788" s="9">
        <v>54100</v>
      </c>
      <c r="I788" s="9">
        <v>59815.773200000003</v>
      </c>
      <c r="J788" s="9">
        <v>33398</v>
      </c>
      <c r="K788" s="9">
        <v>35101.297999999995</v>
      </c>
      <c r="L788" s="125">
        <v>35101.297999999995</v>
      </c>
      <c r="M788" s="127">
        <v>63000</v>
      </c>
      <c r="N788" s="127">
        <v>35101.298000000003</v>
      </c>
      <c r="O788" s="127">
        <v>35101.298000000003</v>
      </c>
      <c r="P788" s="26">
        <f t="shared" si="69"/>
        <v>35101.297999999995</v>
      </c>
      <c r="Q788" s="128">
        <v>4</v>
      </c>
      <c r="R788" s="26">
        <f t="shared" si="70"/>
        <v>35101.297999999995</v>
      </c>
      <c r="S788" s="15">
        <f t="shared" si="67"/>
        <v>0</v>
      </c>
    </row>
    <row r="789" spans="1:19" ht="22.5" x14ac:dyDescent="0.25">
      <c r="A789" s="18">
        <v>788</v>
      </c>
      <c r="B789" s="31">
        <v>903891</v>
      </c>
      <c r="C789" s="32" t="s">
        <v>981</v>
      </c>
      <c r="D789" s="48" t="s">
        <v>8</v>
      </c>
      <c r="E789" s="8" t="s">
        <v>9</v>
      </c>
      <c r="F789" s="12">
        <v>64055</v>
      </c>
      <c r="G789" s="9">
        <v>77394.870466207998</v>
      </c>
      <c r="H789" s="9">
        <v>62400</v>
      </c>
      <c r="I789" s="9">
        <v>68992.684800000003</v>
      </c>
      <c r="J789" s="9">
        <v>39858</v>
      </c>
      <c r="K789" s="9">
        <v>41890.757999999994</v>
      </c>
      <c r="L789" s="125">
        <v>41890.757999999994</v>
      </c>
      <c r="M789" s="127">
        <v>73000</v>
      </c>
      <c r="N789" s="127">
        <v>41890.758000000002</v>
      </c>
      <c r="O789" s="127">
        <v>41890.758000000002</v>
      </c>
      <c r="P789" s="26">
        <f t="shared" si="69"/>
        <v>41890.758000000002</v>
      </c>
      <c r="Q789" s="128">
        <v>4</v>
      </c>
      <c r="R789" s="26">
        <f t="shared" si="70"/>
        <v>41890.758000000002</v>
      </c>
      <c r="S789" s="15">
        <f t="shared" si="67"/>
        <v>0</v>
      </c>
    </row>
    <row r="790" spans="1:19" ht="22.5" x14ac:dyDescent="0.25">
      <c r="A790" s="18">
        <v>789</v>
      </c>
      <c r="B790" s="31">
        <v>903892</v>
      </c>
      <c r="C790" s="32" t="s">
        <v>982</v>
      </c>
      <c r="D790" s="48" t="s">
        <v>8</v>
      </c>
      <c r="E790" s="8" t="s">
        <v>9</v>
      </c>
      <c r="F790" s="12">
        <v>64055</v>
      </c>
      <c r="G790" s="9">
        <v>77394.870466207998</v>
      </c>
      <c r="H790" s="9">
        <v>62400</v>
      </c>
      <c r="I790" s="9">
        <v>68992.684800000003</v>
      </c>
      <c r="J790" s="9">
        <v>33398</v>
      </c>
      <c r="K790" s="9">
        <v>35101.297999999995</v>
      </c>
      <c r="L790" s="125">
        <v>35101.297999999995</v>
      </c>
      <c r="M790" s="127">
        <v>73000</v>
      </c>
      <c r="N790" s="127">
        <v>35101.298000000003</v>
      </c>
      <c r="O790" s="127">
        <v>35101.298000000003</v>
      </c>
      <c r="P790" s="26">
        <f t="shared" si="69"/>
        <v>35101.297999999995</v>
      </c>
      <c r="Q790" s="128">
        <v>4</v>
      </c>
      <c r="R790" s="26">
        <f t="shared" si="70"/>
        <v>35101.297999999995</v>
      </c>
      <c r="S790" s="15">
        <f t="shared" si="67"/>
        <v>0</v>
      </c>
    </row>
    <row r="791" spans="1:19" ht="22.5" x14ac:dyDescent="0.25">
      <c r="A791" s="18">
        <v>790</v>
      </c>
      <c r="B791" s="31">
        <v>903893</v>
      </c>
      <c r="C791" s="32" t="s">
        <v>983</v>
      </c>
      <c r="D791" s="48" t="s">
        <v>8</v>
      </c>
      <c r="E791" s="8" t="s">
        <v>9</v>
      </c>
      <c r="F791" s="12">
        <v>72565</v>
      </c>
      <c r="G791" s="9">
        <v>87677.133328864002</v>
      </c>
      <c r="H791" s="9">
        <v>70700</v>
      </c>
      <c r="I791" s="9">
        <v>78169.596400000009</v>
      </c>
      <c r="J791" s="9">
        <v>36683</v>
      </c>
      <c r="K791" s="9">
        <v>38553.832999999999</v>
      </c>
      <c r="L791" s="125">
        <v>38553.832999999999</v>
      </c>
      <c r="M791" s="127">
        <v>83000</v>
      </c>
      <c r="N791" s="127">
        <v>38553.832999999999</v>
      </c>
      <c r="O791" s="127">
        <v>38553.832999999999</v>
      </c>
      <c r="P791" s="26">
        <f t="shared" si="69"/>
        <v>38553.832999999999</v>
      </c>
      <c r="Q791" s="128">
        <v>4</v>
      </c>
      <c r="R791" s="26">
        <f t="shared" si="70"/>
        <v>38553.832999999999</v>
      </c>
      <c r="S791" s="15">
        <f t="shared" si="67"/>
        <v>0</v>
      </c>
    </row>
    <row r="792" spans="1:19" ht="22.5" x14ac:dyDescent="0.25">
      <c r="A792" s="18">
        <v>791</v>
      </c>
      <c r="B792" s="31">
        <v>903894</v>
      </c>
      <c r="C792" s="32" t="s">
        <v>984</v>
      </c>
      <c r="D792" s="48" t="s">
        <v>8</v>
      </c>
      <c r="E792" s="8" t="s">
        <v>9</v>
      </c>
      <c r="F792" s="12">
        <v>72565</v>
      </c>
      <c r="G792" s="9">
        <v>87677.133328864002</v>
      </c>
      <c r="H792" s="9">
        <v>70700</v>
      </c>
      <c r="I792" s="9">
        <v>78169.596400000009</v>
      </c>
      <c r="J792" s="9">
        <v>36683</v>
      </c>
      <c r="K792" s="9">
        <v>38553.832999999999</v>
      </c>
      <c r="L792" s="125">
        <v>38553.832999999999</v>
      </c>
      <c r="M792" s="127">
        <v>83000</v>
      </c>
      <c r="N792" s="127">
        <v>38553.832999999999</v>
      </c>
      <c r="O792" s="127">
        <v>38553.832999999999</v>
      </c>
      <c r="P792" s="26">
        <f t="shared" si="69"/>
        <v>38553.832999999999</v>
      </c>
      <c r="Q792" s="128">
        <v>4</v>
      </c>
      <c r="R792" s="26">
        <f t="shared" si="70"/>
        <v>38553.832999999999</v>
      </c>
      <c r="S792" s="15">
        <f t="shared" si="67"/>
        <v>0</v>
      </c>
    </row>
    <row r="793" spans="1:19" x14ac:dyDescent="0.25">
      <c r="A793" s="18">
        <v>792</v>
      </c>
      <c r="B793" s="31">
        <v>903895</v>
      </c>
      <c r="C793" s="32" t="s">
        <v>985</v>
      </c>
      <c r="D793" s="48" t="s">
        <v>8</v>
      </c>
      <c r="E793" s="8" t="s">
        <v>9</v>
      </c>
      <c r="F793" s="12">
        <v>7685</v>
      </c>
      <c r="G793" s="9">
        <v>9285.4512455359982</v>
      </c>
      <c r="H793" s="9">
        <v>7500</v>
      </c>
      <c r="I793" s="9">
        <v>8292.39</v>
      </c>
      <c r="J793" s="9" t="s">
        <v>9</v>
      </c>
      <c r="K793" s="9" t="s">
        <v>9</v>
      </c>
      <c r="L793" s="125">
        <v>8292.39</v>
      </c>
      <c r="M793" s="127">
        <v>8700</v>
      </c>
      <c r="N793" s="127" t="s">
        <v>1295</v>
      </c>
      <c r="O793" s="127">
        <v>8700</v>
      </c>
      <c r="P793" s="26">
        <f t="shared" si="69"/>
        <v>8496.1949999999997</v>
      </c>
      <c r="Q793" s="128">
        <v>5</v>
      </c>
      <c r="R793" s="26">
        <f t="shared" si="70"/>
        <v>8496.1949999999997</v>
      </c>
      <c r="S793" s="134">
        <f t="shared" si="67"/>
        <v>-407.61000000000058</v>
      </c>
    </row>
    <row r="794" spans="1:19" x14ac:dyDescent="0.25">
      <c r="A794" s="18">
        <v>793</v>
      </c>
      <c r="B794" s="31">
        <v>904001</v>
      </c>
      <c r="C794" s="32" t="s">
        <v>183</v>
      </c>
      <c r="D794" s="48" t="s">
        <v>8</v>
      </c>
      <c r="E794" s="8" t="s">
        <v>9</v>
      </c>
      <c r="F794" s="12">
        <v>374900</v>
      </c>
      <c r="G794" s="9">
        <v>452975.36394943995</v>
      </c>
      <c r="H794" s="9">
        <v>365100</v>
      </c>
      <c r="I794" s="9">
        <v>403673.54519999999</v>
      </c>
      <c r="J794" s="9">
        <v>435297</v>
      </c>
      <c r="K794" s="9">
        <v>457497.147</v>
      </c>
      <c r="L794" s="125">
        <v>438048.68538314663</v>
      </c>
      <c r="M794" s="127">
        <v>426000</v>
      </c>
      <c r="N794" s="127">
        <v>457497.147</v>
      </c>
      <c r="O794" s="127">
        <v>426000</v>
      </c>
      <c r="P794" s="26">
        <f t="shared" si="69"/>
        <v>432024.34269157331</v>
      </c>
      <c r="Q794" s="128">
        <v>7</v>
      </c>
      <c r="R794" s="26">
        <f>+O794</f>
        <v>426000</v>
      </c>
      <c r="S794" s="15">
        <f t="shared" si="67"/>
        <v>12048.685383146629</v>
      </c>
    </row>
    <row r="795" spans="1:19" x14ac:dyDescent="0.25">
      <c r="A795" s="18">
        <v>794</v>
      </c>
      <c r="B795" s="31">
        <v>904002</v>
      </c>
      <c r="C795" s="32" t="s">
        <v>184</v>
      </c>
      <c r="D795" s="48" t="s">
        <v>8</v>
      </c>
      <c r="E795" s="8" t="s">
        <v>9</v>
      </c>
      <c r="F795" s="12">
        <v>80615</v>
      </c>
      <c r="G795" s="9">
        <v>97403.59819894399</v>
      </c>
      <c r="H795" s="9">
        <v>78500</v>
      </c>
      <c r="I795" s="9">
        <v>86793.682000000001</v>
      </c>
      <c r="J795" s="9">
        <v>97136</v>
      </c>
      <c r="K795" s="9">
        <v>102089.93599999999</v>
      </c>
      <c r="L795" s="125">
        <v>95429.072066314649</v>
      </c>
      <c r="M795" s="127">
        <v>91600</v>
      </c>
      <c r="N795" s="127">
        <v>102089.936</v>
      </c>
      <c r="O795" s="127">
        <v>91600</v>
      </c>
      <c r="P795" s="26">
        <f t="shared" si="69"/>
        <v>93514.536033157317</v>
      </c>
      <c r="Q795" s="128">
        <v>7</v>
      </c>
      <c r="R795" s="26">
        <f>+O795</f>
        <v>91600</v>
      </c>
      <c r="S795" s="15">
        <f t="shared" si="67"/>
        <v>3829.0720663146494</v>
      </c>
    </row>
    <row r="796" spans="1:19" x14ac:dyDescent="0.25">
      <c r="A796" s="18">
        <v>795</v>
      </c>
      <c r="B796" s="31">
        <v>904004</v>
      </c>
      <c r="C796" s="32" t="s">
        <v>185</v>
      </c>
      <c r="D796" s="48" t="s">
        <v>8</v>
      </c>
      <c r="E796" s="8" t="s">
        <v>9</v>
      </c>
      <c r="F796" s="12">
        <v>88803</v>
      </c>
      <c r="G796" s="9">
        <v>107296.8024667968</v>
      </c>
      <c r="H796" s="9">
        <v>86500</v>
      </c>
      <c r="I796" s="9">
        <v>95638.898000000001</v>
      </c>
      <c r="J796" s="9">
        <v>83001</v>
      </c>
      <c r="K796" s="9">
        <v>87234.050999999992</v>
      </c>
      <c r="L796" s="125">
        <v>87234.050999999992</v>
      </c>
      <c r="M796" s="127">
        <v>101000</v>
      </c>
      <c r="N796" s="127">
        <v>87234.051000000007</v>
      </c>
      <c r="O796" s="127">
        <v>87234.051000000007</v>
      </c>
      <c r="P796" s="26">
        <f t="shared" si="69"/>
        <v>87234.051000000007</v>
      </c>
      <c r="Q796" s="128">
        <v>4</v>
      </c>
      <c r="R796" s="26">
        <f>+P796</f>
        <v>87234.051000000007</v>
      </c>
      <c r="S796" s="15">
        <f t="shared" si="67"/>
        <v>0</v>
      </c>
    </row>
    <row r="797" spans="1:19" x14ac:dyDescent="0.25">
      <c r="A797" s="18">
        <v>796</v>
      </c>
      <c r="B797" s="31">
        <v>904005</v>
      </c>
      <c r="C797" s="32" t="s">
        <v>186</v>
      </c>
      <c r="D797" s="48" t="s">
        <v>8</v>
      </c>
      <c r="E797" s="8" t="s">
        <v>9</v>
      </c>
      <c r="F797" s="12">
        <v>98595</v>
      </c>
      <c r="G797" s="9">
        <v>119128.05016963198</v>
      </c>
      <c r="H797" s="9">
        <v>96000</v>
      </c>
      <c r="I797" s="9">
        <v>106142.59199999999</v>
      </c>
      <c r="J797" s="9">
        <v>67014</v>
      </c>
      <c r="K797" s="9">
        <v>70431.713999999993</v>
      </c>
      <c r="L797" s="125">
        <v>70431.713999999993</v>
      </c>
      <c r="M797" s="127">
        <v>112000</v>
      </c>
      <c r="N797" s="127">
        <v>70431.714000000007</v>
      </c>
      <c r="O797" s="127">
        <v>70431.714000000007</v>
      </c>
      <c r="P797" s="26">
        <f t="shared" si="69"/>
        <v>70431.714000000007</v>
      </c>
      <c r="Q797" s="128">
        <v>4</v>
      </c>
      <c r="R797" s="26">
        <f>+P797</f>
        <v>70431.714000000007</v>
      </c>
      <c r="S797" s="15">
        <f t="shared" si="67"/>
        <v>0</v>
      </c>
    </row>
    <row r="798" spans="1:19" ht="22.5" x14ac:dyDescent="0.25">
      <c r="A798" s="18">
        <v>797</v>
      </c>
      <c r="B798" s="31">
        <v>904101</v>
      </c>
      <c r="C798" s="32" t="s">
        <v>986</v>
      </c>
      <c r="D798" s="48" t="s">
        <v>8</v>
      </c>
      <c r="E798" s="8" t="s">
        <v>9</v>
      </c>
      <c r="F798" s="12">
        <v>64019</v>
      </c>
      <c r="G798" s="9">
        <v>77351.373232006401</v>
      </c>
      <c r="H798" s="9">
        <v>66511</v>
      </c>
      <c r="I798" s="9">
        <v>73538.02017199999</v>
      </c>
      <c r="J798" s="9">
        <v>76540.5</v>
      </c>
      <c r="K798" s="9">
        <v>80444.065499999997</v>
      </c>
      <c r="L798" s="125">
        <v>77111.152968002119</v>
      </c>
      <c r="M798" s="127">
        <v>82722.420000000013</v>
      </c>
      <c r="N798" s="127">
        <v>80444.065499999997</v>
      </c>
      <c r="O798" s="127">
        <v>80444.065499999997</v>
      </c>
      <c r="P798" s="26">
        <f t="shared" si="69"/>
        <v>78777.609234001051</v>
      </c>
      <c r="Q798" s="128">
        <v>6</v>
      </c>
      <c r="R798" s="26">
        <f>+O798</f>
        <v>80444.065499999997</v>
      </c>
      <c r="S798" s="134">
        <f t="shared" si="67"/>
        <v>-3332.9125319978775</v>
      </c>
    </row>
    <row r="799" spans="1:19" x14ac:dyDescent="0.25">
      <c r="A799" s="18">
        <v>798</v>
      </c>
      <c r="B799" s="31">
        <v>904102</v>
      </c>
      <c r="C799" s="32" t="s">
        <v>187</v>
      </c>
      <c r="D799" s="48" t="s">
        <v>8</v>
      </c>
      <c r="E799" s="8" t="s">
        <v>9</v>
      </c>
      <c r="F799" s="12">
        <v>109825</v>
      </c>
      <c r="G799" s="9">
        <v>132696.77072751999</v>
      </c>
      <c r="H799" s="9">
        <v>107000</v>
      </c>
      <c r="I799" s="9">
        <v>118304.764</v>
      </c>
      <c r="J799" s="9">
        <v>127457</v>
      </c>
      <c r="K799" s="9">
        <v>133957.307</v>
      </c>
      <c r="L799" s="125">
        <v>128319.61390917333</v>
      </c>
      <c r="M799" s="127">
        <v>124000</v>
      </c>
      <c r="N799" s="127">
        <v>133957.307</v>
      </c>
      <c r="O799" s="127">
        <v>124000</v>
      </c>
      <c r="P799" s="26">
        <f t="shared" si="69"/>
        <v>126159.80695458667</v>
      </c>
      <c r="Q799" s="128">
        <v>7</v>
      </c>
      <c r="R799" s="26">
        <f>+O799</f>
        <v>124000</v>
      </c>
      <c r="S799" s="15">
        <f t="shared" si="67"/>
        <v>4319.6139091733348</v>
      </c>
    </row>
    <row r="800" spans="1:19" x14ac:dyDescent="0.25">
      <c r="A800" s="18">
        <v>799</v>
      </c>
      <c r="B800" s="31">
        <v>904103</v>
      </c>
      <c r="C800" s="32" t="s">
        <v>987</v>
      </c>
      <c r="D800" s="48" t="s">
        <v>8</v>
      </c>
      <c r="E800" s="8" t="s">
        <v>9</v>
      </c>
      <c r="F800" s="12">
        <v>44177</v>
      </c>
      <c r="G800" s="9">
        <v>53377.147647891201</v>
      </c>
      <c r="H800" s="9">
        <v>43000</v>
      </c>
      <c r="I800" s="9">
        <v>47543.036</v>
      </c>
      <c r="J800" s="9">
        <v>88044</v>
      </c>
      <c r="K800" s="9">
        <v>92534.243999999992</v>
      </c>
      <c r="L800" s="125">
        <v>64484.809215963731</v>
      </c>
      <c r="M800" s="127">
        <v>50000</v>
      </c>
      <c r="N800" s="127">
        <v>92534.244000000006</v>
      </c>
      <c r="O800" s="127">
        <v>50000</v>
      </c>
      <c r="P800" s="26">
        <f t="shared" si="69"/>
        <v>57242.404607981865</v>
      </c>
      <c r="Q800" s="128">
        <v>7</v>
      </c>
      <c r="R800" s="26">
        <f>+O800</f>
        <v>50000</v>
      </c>
      <c r="S800" s="15">
        <f t="shared" si="67"/>
        <v>14484.809215963731</v>
      </c>
    </row>
    <row r="801" spans="1:19" x14ac:dyDescent="0.25">
      <c r="A801" s="18">
        <v>800</v>
      </c>
      <c r="B801" s="31">
        <v>904104</v>
      </c>
      <c r="C801" s="32" t="s">
        <v>988</v>
      </c>
      <c r="D801" s="48" t="s">
        <v>8</v>
      </c>
      <c r="E801" s="8" t="s">
        <v>9</v>
      </c>
      <c r="F801" s="12">
        <v>43610</v>
      </c>
      <c r="G801" s="9">
        <v>52692.066209215998</v>
      </c>
      <c r="H801" s="9">
        <v>45307</v>
      </c>
      <c r="I801" s="9">
        <v>50093.775163999999</v>
      </c>
      <c r="J801" s="9" t="s">
        <v>9</v>
      </c>
      <c r="K801" s="9" t="s">
        <v>9</v>
      </c>
      <c r="L801" s="125">
        <v>50093.775163999999</v>
      </c>
      <c r="M801" s="127">
        <v>56350.700000000004</v>
      </c>
      <c r="N801" s="127">
        <v>321849.83199999999</v>
      </c>
      <c r="O801" s="127">
        <v>56350.700000000004</v>
      </c>
      <c r="P801" s="26">
        <f t="shared" si="69"/>
        <v>53222.237582000002</v>
      </c>
      <c r="Q801" s="128">
        <v>5</v>
      </c>
      <c r="R801" s="26">
        <f>+P801</f>
        <v>53222.237582000002</v>
      </c>
      <c r="S801" s="134">
        <f t="shared" si="67"/>
        <v>-6256.9248360000056</v>
      </c>
    </row>
    <row r="802" spans="1:19" x14ac:dyDescent="0.25">
      <c r="A802" s="18">
        <v>801</v>
      </c>
      <c r="B802" s="31">
        <v>904105</v>
      </c>
      <c r="C802" s="32" t="s">
        <v>989</v>
      </c>
      <c r="D802" s="48" t="s">
        <v>8</v>
      </c>
      <c r="E802" s="8" t="s">
        <v>9</v>
      </c>
      <c r="F802" s="12">
        <v>43657</v>
      </c>
      <c r="G802" s="9">
        <v>52748.8542649792</v>
      </c>
      <c r="H802" s="9">
        <v>45356</v>
      </c>
      <c r="I802" s="9">
        <v>50147.952111999999</v>
      </c>
      <c r="J802" s="9" t="s">
        <v>9</v>
      </c>
      <c r="K802" s="9" t="s">
        <v>9</v>
      </c>
      <c r="L802" s="125">
        <v>50147.952111999999</v>
      </c>
      <c r="M802" s="127">
        <v>56411.840000000004</v>
      </c>
      <c r="N802" s="127" t="s">
        <v>1295</v>
      </c>
      <c r="O802" s="127">
        <v>56411.840000000004</v>
      </c>
      <c r="P802" s="26">
        <f t="shared" si="69"/>
        <v>53279.896055999998</v>
      </c>
      <c r="Q802" s="128">
        <v>5</v>
      </c>
      <c r="R802" s="26">
        <f>+P802</f>
        <v>53279.896055999998</v>
      </c>
      <c r="S802" s="134">
        <f t="shared" si="67"/>
        <v>-6263.8878880000048</v>
      </c>
    </row>
    <row r="803" spans="1:19" x14ac:dyDescent="0.25">
      <c r="A803" s="18">
        <v>802</v>
      </c>
      <c r="B803" s="31">
        <v>904107</v>
      </c>
      <c r="C803" s="32" t="s">
        <v>990</v>
      </c>
      <c r="D803" s="48" t="s">
        <v>8</v>
      </c>
      <c r="E803" s="8" t="s">
        <v>9</v>
      </c>
      <c r="F803" s="12">
        <v>45662</v>
      </c>
      <c r="G803" s="9">
        <v>55171.408558707197</v>
      </c>
      <c r="H803" s="9">
        <v>47429</v>
      </c>
      <c r="I803" s="9">
        <v>52439.968708</v>
      </c>
      <c r="J803" s="9" t="s">
        <v>9</v>
      </c>
      <c r="K803" s="9" t="s">
        <v>9</v>
      </c>
      <c r="L803" s="125">
        <v>52439.968708</v>
      </c>
      <c r="M803" s="127">
        <v>58989.910000000011</v>
      </c>
      <c r="N803" s="127" t="s">
        <v>1295</v>
      </c>
      <c r="O803" s="127">
        <v>58989.910000000011</v>
      </c>
      <c r="P803" s="26">
        <f t="shared" si="69"/>
        <v>55714.939354000002</v>
      </c>
      <c r="Q803" s="128">
        <v>5</v>
      </c>
      <c r="R803" s="26">
        <f>+P803</f>
        <v>55714.939354000002</v>
      </c>
      <c r="S803" s="134">
        <f t="shared" si="67"/>
        <v>-6549.9412920000104</v>
      </c>
    </row>
    <row r="804" spans="1:19" x14ac:dyDescent="0.25">
      <c r="A804" s="18">
        <v>803</v>
      </c>
      <c r="B804" s="31">
        <v>904108</v>
      </c>
      <c r="C804" s="32" t="s">
        <v>991</v>
      </c>
      <c r="D804" s="48" t="s">
        <v>8</v>
      </c>
      <c r="E804" s="8" t="s">
        <v>9</v>
      </c>
      <c r="F804" s="12">
        <v>35918</v>
      </c>
      <c r="G804" s="9">
        <v>43398.157168140795</v>
      </c>
      <c r="H804" s="9">
        <v>37213</v>
      </c>
      <c r="I804" s="9">
        <v>41144.627875999999</v>
      </c>
      <c r="J804" s="9">
        <v>39886</v>
      </c>
      <c r="K804" s="9">
        <v>41920.185999999994</v>
      </c>
      <c r="L804" s="125">
        <v>41920.185999999994</v>
      </c>
      <c r="M804" s="127">
        <v>46282.98</v>
      </c>
      <c r="N804" s="127" t="s">
        <v>1295</v>
      </c>
      <c r="O804" s="127">
        <v>46282.98</v>
      </c>
      <c r="P804" s="26">
        <f t="shared" si="69"/>
        <v>44101.582999999999</v>
      </c>
      <c r="Q804" s="128">
        <v>6</v>
      </c>
      <c r="R804" s="26">
        <f>+O804</f>
        <v>46282.98</v>
      </c>
      <c r="S804" s="134">
        <f t="shared" si="67"/>
        <v>-4362.794000000009</v>
      </c>
    </row>
    <row r="805" spans="1:19" x14ac:dyDescent="0.25">
      <c r="A805" s="18">
        <v>804</v>
      </c>
      <c r="B805" s="31">
        <v>904109</v>
      </c>
      <c r="C805" s="32" t="s">
        <v>188</v>
      </c>
      <c r="D805" s="48" t="s">
        <v>8</v>
      </c>
      <c r="E805" s="8" t="s">
        <v>9</v>
      </c>
      <c r="F805" s="12">
        <v>45510</v>
      </c>
      <c r="G805" s="9">
        <v>54987.753569855995</v>
      </c>
      <c r="H805" s="9">
        <v>47282</v>
      </c>
      <c r="I805" s="9">
        <v>52277.437864</v>
      </c>
      <c r="J805" s="9">
        <v>38106</v>
      </c>
      <c r="K805" s="9">
        <v>40049.405999999995</v>
      </c>
      <c r="L805" s="125">
        <v>40049.405999999995</v>
      </c>
      <c r="M805" s="127">
        <v>58806.490000000005</v>
      </c>
      <c r="N805" s="127">
        <v>40049.406000000003</v>
      </c>
      <c r="O805" s="127">
        <v>40049.406000000003</v>
      </c>
      <c r="P805" s="26">
        <f t="shared" si="69"/>
        <v>40049.406000000003</v>
      </c>
      <c r="Q805" s="128">
        <v>4</v>
      </c>
      <c r="R805" s="26">
        <f>+P805</f>
        <v>40049.406000000003</v>
      </c>
      <c r="S805" s="15">
        <f t="shared" si="67"/>
        <v>0</v>
      </c>
    </row>
    <row r="806" spans="1:19" x14ac:dyDescent="0.25">
      <c r="A806" s="18">
        <v>805</v>
      </c>
      <c r="B806" s="31">
        <v>904302</v>
      </c>
      <c r="C806" s="32" t="s">
        <v>189</v>
      </c>
      <c r="D806" s="48" t="s">
        <v>8</v>
      </c>
      <c r="E806" s="8" t="s">
        <v>9</v>
      </c>
      <c r="F806" s="12">
        <v>63440</v>
      </c>
      <c r="G806" s="9">
        <v>76651.792715264004</v>
      </c>
      <c r="H806" s="9">
        <v>61800</v>
      </c>
      <c r="I806" s="9">
        <v>68329.293600000005</v>
      </c>
      <c r="J806" s="9">
        <v>51027</v>
      </c>
      <c r="K806" s="9">
        <v>53629.376999999993</v>
      </c>
      <c r="L806" s="125">
        <v>53629.376999999993</v>
      </c>
      <c r="M806" s="127">
        <v>72000</v>
      </c>
      <c r="N806" s="127">
        <v>53629.377</v>
      </c>
      <c r="O806" s="127">
        <v>53629.377</v>
      </c>
      <c r="P806" s="26">
        <f t="shared" si="69"/>
        <v>53629.376999999993</v>
      </c>
      <c r="Q806" s="128">
        <v>4</v>
      </c>
      <c r="R806" s="26">
        <f>+P806</f>
        <v>53629.376999999993</v>
      </c>
      <c r="S806" s="15">
        <f t="shared" si="67"/>
        <v>0</v>
      </c>
    </row>
    <row r="807" spans="1:19" x14ac:dyDescent="0.25">
      <c r="A807" s="18">
        <v>806</v>
      </c>
      <c r="B807" s="31">
        <v>904501</v>
      </c>
      <c r="C807" s="32" t="s">
        <v>190</v>
      </c>
      <c r="D807" s="48" t="s">
        <v>8</v>
      </c>
      <c r="E807" s="8" t="s">
        <v>9</v>
      </c>
      <c r="F807" s="12">
        <v>40425</v>
      </c>
      <c r="G807" s="9">
        <v>48843.769238879999</v>
      </c>
      <c r="H807" s="9">
        <v>45300</v>
      </c>
      <c r="I807" s="9">
        <v>50086.035599999996</v>
      </c>
      <c r="J807" s="9">
        <v>39858</v>
      </c>
      <c r="K807" s="9">
        <v>41890.757999999994</v>
      </c>
      <c r="L807" s="125">
        <v>41890.757999999994</v>
      </c>
      <c r="M807" s="127">
        <v>52300</v>
      </c>
      <c r="N807" s="127">
        <v>41890.758000000002</v>
      </c>
      <c r="O807" s="127">
        <v>41890.758000000002</v>
      </c>
      <c r="P807" s="26">
        <f t="shared" si="69"/>
        <v>41890.758000000002</v>
      </c>
      <c r="Q807" s="128">
        <v>4</v>
      </c>
      <c r="R807" s="26">
        <f>+P807</f>
        <v>41890.758000000002</v>
      </c>
      <c r="S807" s="15">
        <f t="shared" si="67"/>
        <v>0</v>
      </c>
    </row>
    <row r="808" spans="1:19" x14ac:dyDescent="0.25">
      <c r="A808" s="18">
        <v>807</v>
      </c>
      <c r="B808" s="31">
        <v>904503</v>
      </c>
      <c r="C808" s="32" t="s">
        <v>191</v>
      </c>
      <c r="D808" s="48" t="s">
        <v>8</v>
      </c>
      <c r="E808" s="8" t="s">
        <v>9</v>
      </c>
      <c r="F808" s="12">
        <v>38870</v>
      </c>
      <c r="G808" s="9">
        <v>46964.930372672003</v>
      </c>
      <c r="H808" s="9">
        <v>40383</v>
      </c>
      <c r="I808" s="9">
        <v>44649.544716000004</v>
      </c>
      <c r="J808" s="9">
        <v>54202.5</v>
      </c>
      <c r="K808" s="9">
        <v>56966.827499999999</v>
      </c>
      <c r="L808" s="125">
        <v>49527.100862890678</v>
      </c>
      <c r="M808" s="127">
        <v>50226.510000000009</v>
      </c>
      <c r="N808" s="127">
        <v>56966.827499999999</v>
      </c>
      <c r="O808" s="127">
        <v>50226.510000000009</v>
      </c>
      <c r="P808" s="26">
        <f t="shared" si="69"/>
        <v>49876.805431445347</v>
      </c>
      <c r="Q808" s="128">
        <v>6</v>
      </c>
      <c r="R808" s="26">
        <f>+O808</f>
        <v>50226.510000000009</v>
      </c>
      <c r="S808" s="134">
        <f t="shared" si="67"/>
        <v>-699.40913710933091</v>
      </c>
    </row>
    <row r="809" spans="1:19" ht="22.5" x14ac:dyDescent="0.25">
      <c r="A809" s="18">
        <v>808</v>
      </c>
      <c r="B809" s="31">
        <v>904508</v>
      </c>
      <c r="C809" s="32" t="s">
        <v>992</v>
      </c>
      <c r="D809" s="48" t="s">
        <v>8</v>
      </c>
      <c r="E809" s="8" t="s">
        <v>9</v>
      </c>
      <c r="F809" s="12">
        <v>23595</v>
      </c>
      <c r="G809" s="9">
        <v>28508.812249631999</v>
      </c>
      <c r="H809" s="9">
        <v>24513</v>
      </c>
      <c r="I809" s="9">
        <v>27102.847475999999</v>
      </c>
      <c r="J809" s="9" t="s">
        <v>9</v>
      </c>
      <c r="K809" s="9" t="s">
        <v>9</v>
      </c>
      <c r="L809" s="125">
        <v>27102.847475999999</v>
      </c>
      <c r="M809" s="127">
        <v>30488.480000000003</v>
      </c>
      <c r="N809" s="127" t="s">
        <v>1295</v>
      </c>
      <c r="O809" s="127">
        <v>30488.480000000003</v>
      </c>
      <c r="P809" s="26">
        <f t="shared" si="69"/>
        <v>28795.663738000003</v>
      </c>
      <c r="Q809" s="128">
        <v>5</v>
      </c>
      <c r="R809" s="26">
        <f>+P809</f>
        <v>28795.663738000003</v>
      </c>
      <c r="S809" s="134">
        <f t="shared" si="67"/>
        <v>-3385.6325240000042</v>
      </c>
    </row>
    <row r="810" spans="1:19" x14ac:dyDescent="0.25">
      <c r="A810" s="18">
        <v>809</v>
      </c>
      <c r="B810" s="31">
        <v>904509</v>
      </c>
      <c r="C810" s="32" t="s">
        <v>993</v>
      </c>
      <c r="D810" s="48" t="s">
        <v>8</v>
      </c>
      <c r="E810" s="8" t="s">
        <v>9</v>
      </c>
      <c r="F810" s="12">
        <v>43278</v>
      </c>
      <c r="G810" s="9">
        <v>52290.925049356796</v>
      </c>
      <c r="H810" s="9">
        <v>48000</v>
      </c>
      <c r="I810" s="9">
        <v>53071.295999999995</v>
      </c>
      <c r="J810" s="9">
        <v>62305</v>
      </c>
      <c r="K810" s="9">
        <v>65482.554999999993</v>
      </c>
      <c r="L810" s="125">
        <v>56948.258683118933</v>
      </c>
      <c r="M810" s="127">
        <v>55600</v>
      </c>
      <c r="N810" s="127" t="s">
        <v>1295</v>
      </c>
      <c r="O810" s="127">
        <v>55600</v>
      </c>
      <c r="P810" s="26">
        <f t="shared" si="69"/>
        <v>56274.12934155947</v>
      </c>
      <c r="Q810" s="128">
        <v>7</v>
      </c>
      <c r="R810" s="26">
        <f>+O810</f>
        <v>55600</v>
      </c>
      <c r="S810" s="15">
        <f t="shared" si="67"/>
        <v>1348.2586831189328</v>
      </c>
    </row>
    <row r="811" spans="1:19" x14ac:dyDescent="0.25">
      <c r="A811" s="18">
        <v>810</v>
      </c>
      <c r="B811" s="31">
        <v>904510</v>
      </c>
      <c r="C811" s="32" t="s">
        <v>192</v>
      </c>
      <c r="D811" s="48" t="s">
        <v>8</v>
      </c>
      <c r="E811" s="8" t="s">
        <v>9</v>
      </c>
      <c r="F811" s="12">
        <v>39367</v>
      </c>
      <c r="G811" s="9">
        <v>47565.433855955198</v>
      </c>
      <c r="H811" s="9">
        <v>40899</v>
      </c>
      <c r="I811" s="9">
        <v>45220.061147999993</v>
      </c>
      <c r="J811" s="9">
        <v>52012.5</v>
      </c>
      <c r="K811" s="9">
        <v>54665.137499999997</v>
      </c>
      <c r="L811" s="125">
        <v>49150.210834651727</v>
      </c>
      <c r="M811" s="127">
        <v>50868.480000000003</v>
      </c>
      <c r="N811" s="127">
        <v>54665.137499999997</v>
      </c>
      <c r="O811" s="127">
        <v>50868.480000000003</v>
      </c>
      <c r="P811" s="26">
        <f t="shared" si="69"/>
        <v>50009.345417325865</v>
      </c>
      <c r="Q811" s="128">
        <v>6</v>
      </c>
      <c r="R811" s="26">
        <f>+O811</f>
        <v>50868.480000000003</v>
      </c>
      <c r="S811" s="134">
        <f t="shared" si="67"/>
        <v>-1718.2691653482761</v>
      </c>
    </row>
    <row r="812" spans="1:19" x14ac:dyDescent="0.25">
      <c r="A812" s="18">
        <v>811</v>
      </c>
      <c r="B812" s="31">
        <v>904601</v>
      </c>
      <c r="C812" s="32" t="s">
        <v>193</v>
      </c>
      <c r="D812" s="48" t="s">
        <v>8</v>
      </c>
      <c r="E812" s="8" t="s">
        <v>9</v>
      </c>
      <c r="F812" s="12">
        <v>40897</v>
      </c>
      <c r="G812" s="9">
        <v>49414.066309523201</v>
      </c>
      <c r="H812" s="9">
        <v>42489</v>
      </c>
      <c r="I812" s="9">
        <v>46978.047827999995</v>
      </c>
      <c r="J812" s="9" t="s">
        <v>9</v>
      </c>
      <c r="K812" s="9" t="s">
        <v>9</v>
      </c>
      <c r="L812" s="125">
        <v>46978.047827999995</v>
      </c>
      <c r="M812" s="127">
        <v>52845.340000000004</v>
      </c>
      <c r="N812" s="127">
        <v>97142.879000000001</v>
      </c>
      <c r="O812" s="127">
        <v>52845.340000000004</v>
      </c>
      <c r="P812" s="26">
        <f t="shared" si="69"/>
        <v>49911.693914000003</v>
      </c>
      <c r="Q812" s="128">
        <v>5</v>
      </c>
      <c r="R812" s="26">
        <f>+P812</f>
        <v>49911.693914000003</v>
      </c>
      <c r="S812" s="134">
        <f t="shared" si="67"/>
        <v>-5867.2921720000086</v>
      </c>
    </row>
    <row r="813" spans="1:19" x14ac:dyDescent="0.25">
      <c r="A813" s="18">
        <v>812</v>
      </c>
      <c r="B813" s="31">
        <v>904602</v>
      </c>
      <c r="C813" s="32" t="s">
        <v>994</v>
      </c>
      <c r="D813" s="48" t="s">
        <v>8</v>
      </c>
      <c r="E813" s="8" t="s">
        <v>9</v>
      </c>
      <c r="F813" s="12">
        <v>50486</v>
      </c>
      <c r="G813" s="9">
        <v>61000.037941721603</v>
      </c>
      <c r="H813" s="9">
        <v>52452</v>
      </c>
      <c r="I813" s="9">
        <v>57993.658703999994</v>
      </c>
      <c r="J813" s="9" t="s">
        <v>9</v>
      </c>
      <c r="K813" s="9" t="s">
        <v>9</v>
      </c>
      <c r="L813" s="125">
        <v>57993.658703999994</v>
      </c>
      <c r="M813" s="127">
        <v>65236.380000000005</v>
      </c>
      <c r="N813" s="127" t="s">
        <v>1295</v>
      </c>
      <c r="O813" s="127">
        <v>65236.380000000005</v>
      </c>
      <c r="P813" s="26">
        <f t="shared" si="69"/>
        <v>61615.019352000003</v>
      </c>
      <c r="Q813" s="128">
        <v>5</v>
      </c>
      <c r="R813" s="26">
        <f>+P813</f>
        <v>61615.019352000003</v>
      </c>
      <c r="S813" s="134">
        <f t="shared" si="67"/>
        <v>-7242.7212960000106</v>
      </c>
    </row>
    <row r="814" spans="1:19" x14ac:dyDescent="0.25">
      <c r="A814" s="18">
        <v>813</v>
      </c>
      <c r="B814" s="31">
        <v>904702</v>
      </c>
      <c r="C814" s="32" t="s">
        <v>995</v>
      </c>
      <c r="D814" s="48" t="s">
        <v>8</v>
      </c>
      <c r="E814" s="8" t="s">
        <v>9</v>
      </c>
      <c r="F814" s="12">
        <v>79349</v>
      </c>
      <c r="G814" s="9">
        <v>95873.94546285439</v>
      </c>
      <c r="H814" s="9">
        <v>82438</v>
      </c>
      <c r="I814" s="9">
        <v>91147.739575999993</v>
      </c>
      <c r="J814" s="9">
        <v>95703</v>
      </c>
      <c r="K814" s="9">
        <v>100583.85299999999</v>
      </c>
      <c r="L814" s="125">
        <v>95868.512679618128</v>
      </c>
      <c r="M814" s="127">
        <v>102531.78000000001</v>
      </c>
      <c r="N814" s="127" t="s">
        <v>1295</v>
      </c>
      <c r="O814" s="127">
        <v>102531.78000000001</v>
      </c>
      <c r="P814" s="26">
        <f t="shared" si="69"/>
        <v>99200.146339809071</v>
      </c>
      <c r="Q814" s="128">
        <v>6</v>
      </c>
      <c r="R814" s="26">
        <f>+O814</f>
        <v>102531.78000000001</v>
      </c>
      <c r="S814" s="134">
        <f t="shared" si="67"/>
        <v>-6663.2673203818849</v>
      </c>
    </row>
    <row r="815" spans="1:19" x14ac:dyDescent="0.25">
      <c r="A815" s="18">
        <v>814</v>
      </c>
      <c r="B815" s="31">
        <v>904704</v>
      </c>
      <c r="C815" s="32" t="s">
        <v>996</v>
      </c>
      <c r="D815" s="48" t="s">
        <v>8</v>
      </c>
      <c r="E815" s="8" t="s">
        <v>9</v>
      </c>
      <c r="F815" s="12">
        <v>101959</v>
      </c>
      <c r="G815" s="9">
        <v>123192.62505447038</v>
      </c>
      <c r="H815" s="9">
        <v>99300</v>
      </c>
      <c r="I815" s="9">
        <v>109791.2436</v>
      </c>
      <c r="J815" s="9" t="s">
        <v>9</v>
      </c>
      <c r="K815" s="9" t="s">
        <v>9</v>
      </c>
      <c r="L815" s="125">
        <v>109791.2436</v>
      </c>
      <c r="M815" s="127">
        <v>116000</v>
      </c>
      <c r="N815" s="127" t="s">
        <v>1295</v>
      </c>
      <c r="O815" s="127">
        <v>116000</v>
      </c>
      <c r="P815" s="26">
        <f t="shared" si="69"/>
        <v>112895.62179999999</v>
      </c>
      <c r="Q815" s="128">
        <v>5</v>
      </c>
      <c r="R815" s="26">
        <f>+P815</f>
        <v>112895.62179999999</v>
      </c>
      <c r="S815" s="134">
        <f t="shared" si="67"/>
        <v>-6208.7563999999984</v>
      </c>
    </row>
    <row r="816" spans="1:19" x14ac:dyDescent="0.25">
      <c r="A816" s="18">
        <v>815</v>
      </c>
      <c r="B816" s="31">
        <v>904705</v>
      </c>
      <c r="C816" s="32" t="s">
        <v>194</v>
      </c>
      <c r="D816" s="48" t="s">
        <v>8</v>
      </c>
      <c r="E816" s="8" t="s">
        <v>9</v>
      </c>
      <c r="F816" s="12">
        <v>100625</v>
      </c>
      <c r="G816" s="9">
        <v>121580.81087599999</v>
      </c>
      <c r="H816" s="9">
        <v>98000</v>
      </c>
      <c r="I816" s="9">
        <v>108353.89599999999</v>
      </c>
      <c r="J816" s="9">
        <v>98879</v>
      </c>
      <c r="K816" s="9">
        <v>103921.829</v>
      </c>
      <c r="L816" s="125">
        <v>103921.829</v>
      </c>
      <c r="M816" s="127">
        <v>114000</v>
      </c>
      <c r="N816" s="127">
        <v>103921.829</v>
      </c>
      <c r="O816" s="127">
        <v>103921.829</v>
      </c>
      <c r="P816" s="26">
        <f t="shared" si="69"/>
        <v>103921.829</v>
      </c>
      <c r="Q816" s="128">
        <v>4</v>
      </c>
      <c r="R816" s="26">
        <f>+P816</f>
        <v>103921.829</v>
      </c>
      <c r="S816" s="15">
        <f t="shared" si="67"/>
        <v>0</v>
      </c>
    </row>
    <row r="817" spans="1:19" x14ac:dyDescent="0.25">
      <c r="A817" s="18">
        <v>816</v>
      </c>
      <c r="B817" s="31">
        <v>904706</v>
      </c>
      <c r="C817" s="32" t="s">
        <v>195</v>
      </c>
      <c r="D817" s="48" t="s">
        <v>8</v>
      </c>
      <c r="E817" s="8" t="s">
        <v>9</v>
      </c>
      <c r="F817" s="12">
        <v>84041</v>
      </c>
      <c r="G817" s="9">
        <v>101543.08498712959</v>
      </c>
      <c r="H817" s="9">
        <v>87313</v>
      </c>
      <c r="I817" s="9">
        <v>96537.793075999987</v>
      </c>
      <c r="J817" s="9">
        <v>108123</v>
      </c>
      <c r="K817" s="9">
        <v>113637.27299999999</v>
      </c>
      <c r="L817" s="125">
        <v>103906.05035437651</v>
      </c>
      <c r="M817" s="127">
        <v>108594.83000000002</v>
      </c>
      <c r="N817" s="127">
        <v>113637.273</v>
      </c>
      <c r="O817" s="127">
        <v>108594.83000000002</v>
      </c>
      <c r="P817" s="26">
        <f t="shared" si="69"/>
        <v>106250.44017718825</v>
      </c>
      <c r="Q817" s="128">
        <v>6</v>
      </c>
      <c r="R817" s="26">
        <f>+O817</f>
        <v>108594.83000000002</v>
      </c>
      <c r="S817" s="134">
        <f t="shared" si="67"/>
        <v>-4688.7796456235083</v>
      </c>
    </row>
    <row r="818" spans="1:19" x14ac:dyDescent="0.25">
      <c r="A818" s="18">
        <v>817</v>
      </c>
      <c r="B818" s="31">
        <v>904707</v>
      </c>
      <c r="C818" s="32" t="s">
        <v>196</v>
      </c>
      <c r="D818" s="48" t="s">
        <v>8</v>
      </c>
      <c r="E818" s="8" t="s">
        <v>9</v>
      </c>
      <c r="F818" s="12">
        <v>310500</v>
      </c>
      <c r="G818" s="9">
        <v>375163.64498880005</v>
      </c>
      <c r="H818" s="9">
        <v>302400</v>
      </c>
      <c r="I818" s="9">
        <v>334349.16479999997</v>
      </c>
      <c r="J818" s="9">
        <v>183413</v>
      </c>
      <c r="K818" s="9">
        <v>192767.06299999999</v>
      </c>
      <c r="L818" s="125">
        <v>192767.06299999999</v>
      </c>
      <c r="M818" s="127">
        <v>353000</v>
      </c>
      <c r="N818" s="127">
        <v>192767.06299999999</v>
      </c>
      <c r="O818" s="127">
        <v>353000</v>
      </c>
      <c r="P818" s="26">
        <f t="shared" si="69"/>
        <v>272883.53149999998</v>
      </c>
      <c r="Q818" s="128">
        <v>6</v>
      </c>
      <c r="R818" s="26">
        <f>+O818</f>
        <v>353000</v>
      </c>
      <c r="S818" s="134">
        <f t="shared" si="67"/>
        <v>-160232.93700000001</v>
      </c>
    </row>
    <row r="819" spans="1:19" x14ac:dyDescent="0.25">
      <c r="A819" s="18">
        <v>818</v>
      </c>
      <c r="B819" s="31">
        <v>904720</v>
      </c>
      <c r="C819" s="32" t="s">
        <v>997</v>
      </c>
      <c r="D819" s="48" t="s">
        <v>8</v>
      </c>
      <c r="E819" s="8" t="s">
        <v>9</v>
      </c>
      <c r="F819" s="12">
        <v>236032</v>
      </c>
      <c r="G819" s="9">
        <v>285187.1995297792</v>
      </c>
      <c r="H819" s="9">
        <v>229900</v>
      </c>
      <c r="I819" s="9">
        <v>254189.39480000001</v>
      </c>
      <c r="J819" s="9">
        <v>28908</v>
      </c>
      <c r="K819" s="9">
        <v>30382.307999999997</v>
      </c>
      <c r="L819" s="125">
        <v>30382.307999999997</v>
      </c>
      <c r="M819" s="127">
        <v>268000</v>
      </c>
      <c r="N819" s="127">
        <v>30382.308000000001</v>
      </c>
      <c r="O819" s="127">
        <v>268000</v>
      </c>
      <c r="P819" s="26">
        <f t="shared" si="69"/>
        <v>149191.15400000001</v>
      </c>
      <c r="Q819" s="128">
        <v>6</v>
      </c>
      <c r="R819" s="26">
        <f>+O819</f>
        <v>268000</v>
      </c>
      <c r="S819" s="134">
        <f t="shared" si="67"/>
        <v>-237617.69200000001</v>
      </c>
    </row>
    <row r="820" spans="1:19" x14ac:dyDescent="0.25">
      <c r="A820" s="18">
        <v>819</v>
      </c>
      <c r="B820" s="31">
        <v>904801</v>
      </c>
      <c r="C820" s="32" t="s">
        <v>197</v>
      </c>
      <c r="D820" s="48" t="s">
        <v>8</v>
      </c>
      <c r="E820" s="8" t="s">
        <v>9</v>
      </c>
      <c r="F820" s="12">
        <v>55890</v>
      </c>
      <c r="G820" s="9">
        <v>67529.456097983988</v>
      </c>
      <c r="H820" s="9">
        <v>54400</v>
      </c>
      <c r="I820" s="9">
        <v>60147.468800000002</v>
      </c>
      <c r="J820" s="9">
        <v>70956</v>
      </c>
      <c r="K820" s="9">
        <v>74574.755999999994</v>
      </c>
      <c r="L820" s="125">
        <v>67417.226965994661</v>
      </c>
      <c r="M820" s="127">
        <v>63000</v>
      </c>
      <c r="N820" s="127">
        <v>74574.755999999994</v>
      </c>
      <c r="O820" s="127">
        <v>63000</v>
      </c>
      <c r="P820" s="26">
        <f t="shared" si="69"/>
        <v>65208.613482997331</v>
      </c>
      <c r="Q820" s="128">
        <v>7</v>
      </c>
      <c r="R820" s="26">
        <f>+O820</f>
        <v>63000</v>
      </c>
      <c r="S820" s="15">
        <f t="shared" si="67"/>
        <v>4417.2269659946614</v>
      </c>
    </row>
    <row r="821" spans="1:19" x14ac:dyDescent="0.25">
      <c r="A821" s="18">
        <v>820</v>
      </c>
      <c r="B821" s="31">
        <v>904805</v>
      </c>
      <c r="C821" s="32" t="s">
        <v>198</v>
      </c>
      <c r="D821" s="48" t="s">
        <v>8</v>
      </c>
      <c r="E821" s="8" t="s">
        <v>9</v>
      </c>
      <c r="F821" s="12">
        <v>76705</v>
      </c>
      <c r="G821" s="9">
        <v>92679.315262047996</v>
      </c>
      <c r="H821" s="9">
        <v>74700</v>
      </c>
      <c r="I821" s="9">
        <v>82592.204400000002</v>
      </c>
      <c r="J821" s="9" t="s">
        <v>9</v>
      </c>
      <c r="K821" s="9" t="s">
        <v>9</v>
      </c>
      <c r="L821" s="125">
        <v>82592.204400000002</v>
      </c>
      <c r="M821" s="127">
        <v>87000</v>
      </c>
      <c r="N821" s="127">
        <v>327568.32299999997</v>
      </c>
      <c r="O821" s="127">
        <v>87000</v>
      </c>
      <c r="P821" s="26">
        <f t="shared" si="69"/>
        <v>84796.102199999994</v>
      </c>
      <c r="Q821" s="128">
        <v>5</v>
      </c>
      <c r="R821" s="26">
        <f>+P821</f>
        <v>84796.102199999994</v>
      </c>
      <c r="S821" s="134">
        <f t="shared" si="67"/>
        <v>-4407.7955999999976</v>
      </c>
    </row>
    <row r="822" spans="1:19" x14ac:dyDescent="0.25">
      <c r="A822" s="18">
        <v>821</v>
      </c>
      <c r="B822" s="31">
        <v>904806</v>
      </c>
      <c r="C822" s="32" t="s">
        <v>998</v>
      </c>
      <c r="D822" s="48" t="s">
        <v>8</v>
      </c>
      <c r="E822" s="8" t="s">
        <v>9</v>
      </c>
      <c r="F822" s="12">
        <v>103062</v>
      </c>
      <c r="G822" s="9">
        <v>124525.3319801472</v>
      </c>
      <c r="H822" s="9">
        <v>107074</v>
      </c>
      <c r="I822" s="9">
        <v>118386.58224799999</v>
      </c>
      <c r="J822" s="9">
        <v>28908</v>
      </c>
      <c r="K822" s="9">
        <v>30382.307999999997</v>
      </c>
      <c r="L822" s="125">
        <v>30382.307999999997</v>
      </c>
      <c r="M822" s="127">
        <v>133173.11000000002</v>
      </c>
      <c r="N822" s="127" t="s">
        <v>1295</v>
      </c>
      <c r="O822" s="127">
        <v>133173.11000000002</v>
      </c>
      <c r="P822" s="26">
        <f t="shared" si="69"/>
        <v>81777.709000000003</v>
      </c>
      <c r="Q822" s="128">
        <v>6</v>
      </c>
      <c r="R822" s="26">
        <f>+O822</f>
        <v>133173.11000000002</v>
      </c>
      <c r="S822" s="134">
        <f t="shared" si="67"/>
        <v>-102790.80200000003</v>
      </c>
    </row>
    <row r="823" spans="1:19" x14ac:dyDescent="0.25">
      <c r="A823" s="18">
        <v>822</v>
      </c>
      <c r="B823" s="31">
        <v>904807</v>
      </c>
      <c r="C823" s="32" t="s">
        <v>199</v>
      </c>
      <c r="D823" s="48" t="s">
        <v>8</v>
      </c>
      <c r="E823" s="8" t="s">
        <v>9</v>
      </c>
      <c r="F823" s="12">
        <v>55315</v>
      </c>
      <c r="G823" s="9">
        <v>66834.708607263994</v>
      </c>
      <c r="H823" s="9">
        <v>53900</v>
      </c>
      <c r="I823" s="9">
        <v>59594.642800000001</v>
      </c>
      <c r="J823" s="9">
        <v>71175</v>
      </c>
      <c r="K823" s="9">
        <v>74804.924999999988</v>
      </c>
      <c r="L823" s="125">
        <v>67078.092135754661</v>
      </c>
      <c r="M823" s="127">
        <v>63000</v>
      </c>
      <c r="N823" s="127">
        <v>74804.925000000003</v>
      </c>
      <c r="O823" s="127">
        <v>63000</v>
      </c>
      <c r="P823" s="26">
        <f t="shared" si="69"/>
        <v>65039.046067877331</v>
      </c>
      <c r="Q823" s="128">
        <v>7</v>
      </c>
      <c r="R823" s="26">
        <f>+O823</f>
        <v>63000</v>
      </c>
      <c r="S823" s="15">
        <f t="shared" si="67"/>
        <v>4078.0921357546613</v>
      </c>
    </row>
    <row r="824" spans="1:19" x14ac:dyDescent="0.25">
      <c r="A824" s="18">
        <v>823</v>
      </c>
      <c r="B824" s="31">
        <v>904808</v>
      </c>
      <c r="C824" s="32" t="s">
        <v>200</v>
      </c>
      <c r="D824" s="48" t="s">
        <v>8</v>
      </c>
      <c r="E824" s="8" t="s">
        <v>9</v>
      </c>
      <c r="F824" s="12">
        <v>55809</v>
      </c>
      <c r="G824" s="9">
        <v>67431.587321030398</v>
      </c>
      <c r="H824" s="9">
        <v>60900</v>
      </c>
      <c r="I824" s="9">
        <v>67334.2068</v>
      </c>
      <c r="J824" s="9">
        <v>62306</v>
      </c>
      <c r="K824" s="9">
        <v>65483.605999999992</v>
      </c>
      <c r="L824" s="125">
        <v>65483.605999999992</v>
      </c>
      <c r="M824" s="127">
        <v>71000</v>
      </c>
      <c r="N824" s="127">
        <v>65483.606</v>
      </c>
      <c r="O824" s="127">
        <v>65483.606</v>
      </c>
      <c r="P824" s="26">
        <f t="shared" si="69"/>
        <v>65483.606</v>
      </c>
      <c r="Q824" s="128">
        <v>4</v>
      </c>
      <c r="R824" s="26">
        <f>+P824</f>
        <v>65483.606</v>
      </c>
      <c r="S824" s="15">
        <f t="shared" si="67"/>
        <v>0</v>
      </c>
    </row>
    <row r="825" spans="1:19" ht="33.75" x14ac:dyDescent="0.25">
      <c r="A825" s="18">
        <v>824</v>
      </c>
      <c r="B825" s="31">
        <v>904809</v>
      </c>
      <c r="C825" s="32" t="s">
        <v>999</v>
      </c>
      <c r="D825" s="48" t="s">
        <v>8</v>
      </c>
      <c r="E825" s="8" t="s">
        <v>9</v>
      </c>
      <c r="F825" s="12">
        <v>72910</v>
      </c>
      <c r="G825" s="9">
        <v>88093.981823295995</v>
      </c>
      <c r="H825" s="9">
        <v>71000</v>
      </c>
      <c r="I825" s="9">
        <v>78501.292000000001</v>
      </c>
      <c r="J825" s="9">
        <v>27156</v>
      </c>
      <c r="K825" s="9">
        <v>28540.955999999998</v>
      </c>
      <c r="L825" s="125">
        <v>28540.955999999998</v>
      </c>
      <c r="M825" s="127">
        <v>83000</v>
      </c>
      <c r="N825" s="127">
        <v>28540.955999999998</v>
      </c>
      <c r="O825" s="127">
        <v>28540.955999999998</v>
      </c>
      <c r="P825" s="26">
        <f t="shared" si="69"/>
        <v>28540.955999999998</v>
      </c>
      <c r="Q825" s="128">
        <v>4</v>
      </c>
      <c r="R825" s="26">
        <f>+P825</f>
        <v>28540.955999999998</v>
      </c>
      <c r="S825" s="15">
        <f t="shared" si="67"/>
        <v>0</v>
      </c>
    </row>
    <row r="826" spans="1:19" x14ac:dyDescent="0.25">
      <c r="A826" s="18">
        <v>825</v>
      </c>
      <c r="B826" s="31">
        <v>904812</v>
      </c>
      <c r="C826" s="32" t="s">
        <v>201</v>
      </c>
      <c r="D826" s="48" t="s">
        <v>8</v>
      </c>
      <c r="E826" s="8" t="s">
        <v>9</v>
      </c>
      <c r="F826" s="12">
        <v>33594</v>
      </c>
      <c r="G826" s="9">
        <v>40590.169049126402</v>
      </c>
      <c r="H826" s="9">
        <v>34902</v>
      </c>
      <c r="I826" s="9">
        <v>38589.466103999999</v>
      </c>
      <c r="J826" s="9">
        <v>61611</v>
      </c>
      <c r="K826" s="9">
        <v>64753.160999999993</v>
      </c>
      <c r="L826" s="125">
        <v>47977.598717708803</v>
      </c>
      <c r="M826" s="127">
        <v>43409.400000000009</v>
      </c>
      <c r="N826" s="127">
        <v>64753.161</v>
      </c>
      <c r="O826" s="127">
        <v>43409.400000000009</v>
      </c>
      <c r="P826" s="26">
        <f t="shared" si="69"/>
        <v>45693.499358854402</v>
      </c>
      <c r="Q826" s="128">
        <v>7</v>
      </c>
      <c r="R826" s="26">
        <f>+O826</f>
        <v>43409.400000000009</v>
      </c>
      <c r="S826" s="15">
        <f t="shared" si="67"/>
        <v>4568.198717708794</v>
      </c>
    </row>
    <row r="827" spans="1:19" x14ac:dyDescent="0.25">
      <c r="A827" s="18">
        <v>826</v>
      </c>
      <c r="B827" s="31">
        <v>904901</v>
      </c>
      <c r="C827" s="32" t="s">
        <v>202</v>
      </c>
      <c r="D827" s="48" t="s">
        <v>8</v>
      </c>
      <c r="E827" s="8" t="s">
        <v>9</v>
      </c>
      <c r="F827" s="12">
        <v>69604</v>
      </c>
      <c r="G827" s="9">
        <v>84099.485815782391</v>
      </c>
      <c r="H827" s="9">
        <v>67800</v>
      </c>
      <c r="I827" s="9">
        <v>74963.205600000001</v>
      </c>
      <c r="J827" s="9">
        <v>103443</v>
      </c>
      <c r="K827" s="9">
        <v>108718.59299999999</v>
      </c>
      <c r="L827" s="125">
        <v>89260.428138594129</v>
      </c>
      <c r="M827" s="127">
        <v>79600</v>
      </c>
      <c r="N827" s="127">
        <v>108718.59299999999</v>
      </c>
      <c r="O827" s="127">
        <v>79600</v>
      </c>
      <c r="P827" s="26">
        <f t="shared" si="69"/>
        <v>84430.214069297072</v>
      </c>
      <c r="Q827" s="128">
        <v>7</v>
      </c>
      <c r="R827" s="26">
        <f>+O827</f>
        <v>79600</v>
      </c>
      <c r="S827" s="15">
        <f t="shared" si="67"/>
        <v>9660.4281385941285</v>
      </c>
    </row>
    <row r="828" spans="1:19" x14ac:dyDescent="0.25">
      <c r="A828" s="18">
        <v>827</v>
      </c>
      <c r="B828" s="31">
        <v>904902</v>
      </c>
      <c r="C828" s="32" t="s">
        <v>203</v>
      </c>
      <c r="D828" s="48" t="s">
        <v>8</v>
      </c>
      <c r="E828" s="8" t="s">
        <v>9</v>
      </c>
      <c r="F828" s="12">
        <v>37837</v>
      </c>
      <c r="G828" s="9">
        <v>45716.801402387195</v>
      </c>
      <c r="H828" s="9">
        <v>39310</v>
      </c>
      <c r="I828" s="9">
        <v>43463.180119999997</v>
      </c>
      <c r="J828" s="9">
        <v>23871</v>
      </c>
      <c r="K828" s="9">
        <v>25088.420999999998</v>
      </c>
      <c r="L828" s="125">
        <v>25088.420999999998</v>
      </c>
      <c r="M828" s="127">
        <v>48891.62</v>
      </c>
      <c r="N828" s="127">
        <v>25088.420999999998</v>
      </c>
      <c r="O828" s="127">
        <v>25088.420999999998</v>
      </c>
      <c r="P828" s="26">
        <f t="shared" si="69"/>
        <v>25088.420999999998</v>
      </c>
      <c r="Q828" s="128">
        <v>4</v>
      </c>
      <c r="R828" s="26">
        <f t="shared" ref="R828:R846" si="71">+P828</f>
        <v>25088.420999999998</v>
      </c>
      <c r="S828" s="15">
        <f t="shared" si="67"/>
        <v>0</v>
      </c>
    </row>
    <row r="829" spans="1:19" x14ac:dyDescent="0.25">
      <c r="A829" s="18">
        <v>828</v>
      </c>
      <c r="B829" s="31">
        <v>904904</v>
      </c>
      <c r="C829" s="32" t="s">
        <v>204</v>
      </c>
      <c r="D829" s="48" t="s">
        <v>8</v>
      </c>
      <c r="E829" s="8" t="s">
        <v>9</v>
      </c>
      <c r="F829" s="12">
        <v>48838</v>
      </c>
      <c r="G829" s="9">
        <v>59008.831220492801</v>
      </c>
      <c r="H829" s="9">
        <v>50739</v>
      </c>
      <c r="I829" s="9">
        <v>56099.676827999996</v>
      </c>
      <c r="J829" s="9">
        <v>28580</v>
      </c>
      <c r="K829" s="9">
        <v>30037.579999999998</v>
      </c>
      <c r="L829" s="125">
        <v>30037.579999999998</v>
      </c>
      <c r="M829" s="127">
        <v>63106.670000000006</v>
      </c>
      <c r="N829" s="127">
        <v>30037.58</v>
      </c>
      <c r="O829" s="127">
        <v>30037.58</v>
      </c>
      <c r="P829" s="26">
        <f t="shared" si="69"/>
        <v>30037.58</v>
      </c>
      <c r="Q829" s="128">
        <v>4</v>
      </c>
      <c r="R829" s="26">
        <f t="shared" si="71"/>
        <v>30037.58</v>
      </c>
      <c r="S829" s="15">
        <f t="shared" si="67"/>
        <v>0</v>
      </c>
    </row>
    <row r="830" spans="1:19" x14ac:dyDescent="0.25">
      <c r="A830" s="18">
        <v>829</v>
      </c>
      <c r="B830" s="31">
        <v>904912</v>
      </c>
      <c r="C830" s="32" t="s">
        <v>205</v>
      </c>
      <c r="D830" s="48" t="s">
        <v>8</v>
      </c>
      <c r="E830" s="8" t="s">
        <v>9</v>
      </c>
      <c r="F830" s="12">
        <v>84041</v>
      </c>
      <c r="G830" s="9">
        <v>101543.08498712959</v>
      </c>
      <c r="H830" s="9">
        <v>87313</v>
      </c>
      <c r="I830" s="9">
        <v>96537.793075999987</v>
      </c>
      <c r="J830" s="9">
        <v>49384</v>
      </c>
      <c r="K830" s="9">
        <v>51902.583999999995</v>
      </c>
      <c r="L830" s="125">
        <v>51902.583999999995</v>
      </c>
      <c r="M830" s="127">
        <v>108594.83000000002</v>
      </c>
      <c r="N830" s="127">
        <v>51902.584000000003</v>
      </c>
      <c r="O830" s="127">
        <v>51902.584000000003</v>
      </c>
      <c r="P830" s="26">
        <f t="shared" si="69"/>
        <v>51902.584000000003</v>
      </c>
      <c r="Q830" s="128">
        <v>4</v>
      </c>
      <c r="R830" s="26">
        <f t="shared" si="71"/>
        <v>51902.584000000003</v>
      </c>
      <c r="S830" s="15">
        <f t="shared" si="67"/>
        <v>0</v>
      </c>
    </row>
    <row r="831" spans="1:19" x14ac:dyDescent="0.25">
      <c r="A831" s="18">
        <v>830</v>
      </c>
      <c r="B831" s="31">
        <v>904920</v>
      </c>
      <c r="C831" s="32" t="s">
        <v>206</v>
      </c>
      <c r="D831" s="48" t="s">
        <v>8</v>
      </c>
      <c r="E831" s="8" t="s">
        <v>9</v>
      </c>
      <c r="F831" s="12">
        <v>56156</v>
      </c>
      <c r="G831" s="9">
        <v>67850.8523284736</v>
      </c>
      <c r="H831" s="9">
        <v>58342</v>
      </c>
      <c r="I831" s="9">
        <v>64505.948983999995</v>
      </c>
      <c r="J831" s="9">
        <v>36683</v>
      </c>
      <c r="K831" s="9">
        <v>38553.832999999999</v>
      </c>
      <c r="L831" s="125">
        <v>38553.832999999999</v>
      </c>
      <c r="M831" s="127">
        <v>72562.990000000005</v>
      </c>
      <c r="N831" s="127">
        <v>38553.832999999999</v>
      </c>
      <c r="O831" s="127">
        <v>38553.832999999999</v>
      </c>
      <c r="P831" s="26">
        <f t="shared" si="69"/>
        <v>38553.832999999999</v>
      </c>
      <c r="Q831" s="128">
        <v>4</v>
      </c>
      <c r="R831" s="26">
        <f t="shared" si="71"/>
        <v>38553.832999999999</v>
      </c>
      <c r="S831" s="15">
        <f t="shared" si="67"/>
        <v>0</v>
      </c>
    </row>
    <row r="832" spans="1:19" x14ac:dyDescent="0.25">
      <c r="A832" s="18">
        <v>831</v>
      </c>
      <c r="B832" s="31">
        <v>904921</v>
      </c>
      <c r="C832" s="32" t="s">
        <v>207</v>
      </c>
      <c r="D832" s="48" t="s">
        <v>8</v>
      </c>
      <c r="E832" s="8" t="s">
        <v>9</v>
      </c>
      <c r="F832" s="12">
        <v>34845</v>
      </c>
      <c r="G832" s="9">
        <v>42101.697937632001</v>
      </c>
      <c r="H832" s="9">
        <v>33900</v>
      </c>
      <c r="I832" s="9">
        <v>37481.602800000001</v>
      </c>
      <c r="J832" s="9">
        <v>25952</v>
      </c>
      <c r="K832" s="9">
        <v>27275.552</v>
      </c>
      <c r="L832" s="125">
        <v>27275.552</v>
      </c>
      <c r="M832" s="127">
        <v>39200</v>
      </c>
      <c r="N832" s="127">
        <v>27275.552</v>
      </c>
      <c r="O832" s="127">
        <v>27275.552</v>
      </c>
      <c r="P832" s="26">
        <f t="shared" si="69"/>
        <v>27275.552</v>
      </c>
      <c r="Q832" s="128">
        <v>4</v>
      </c>
      <c r="R832" s="26">
        <f t="shared" si="71"/>
        <v>27275.552</v>
      </c>
      <c r="S832" s="15">
        <f t="shared" si="67"/>
        <v>0</v>
      </c>
    </row>
    <row r="833" spans="1:19" x14ac:dyDescent="0.25">
      <c r="A833" s="18">
        <v>832</v>
      </c>
      <c r="B833" s="31">
        <v>904922</v>
      </c>
      <c r="C833" s="32" t="s">
        <v>1000</v>
      </c>
      <c r="D833" s="48" t="s">
        <v>8</v>
      </c>
      <c r="E833" s="8" t="s">
        <v>9</v>
      </c>
      <c r="F833" s="12">
        <v>25718</v>
      </c>
      <c r="G833" s="9">
        <v>31073.940811020795</v>
      </c>
      <c r="H833" s="9">
        <v>26717</v>
      </c>
      <c r="I833" s="9">
        <v>29539.704483999998</v>
      </c>
      <c r="J833" s="9" t="s">
        <v>9</v>
      </c>
      <c r="K833" s="9" t="s">
        <v>9</v>
      </c>
      <c r="L833" s="125">
        <v>29539.704483999998</v>
      </c>
      <c r="M833" s="127">
        <v>33229.590000000004</v>
      </c>
      <c r="N833" s="127" t="s">
        <v>1295</v>
      </c>
      <c r="O833" s="127">
        <v>33229.590000000004</v>
      </c>
      <c r="P833" s="26">
        <f t="shared" si="69"/>
        <v>31384.647241999999</v>
      </c>
      <c r="Q833" s="128">
        <v>5</v>
      </c>
      <c r="R833" s="26">
        <f t="shared" si="71"/>
        <v>31384.647241999999</v>
      </c>
      <c r="S833" s="134">
        <f t="shared" si="67"/>
        <v>-3689.8855160000057</v>
      </c>
    </row>
    <row r="834" spans="1:19" x14ac:dyDescent="0.25">
      <c r="A834" s="18">
        <v>833</v>
      </c>
      <c r="B834" s="31">
        <v>904923</v>
      </c>
      <c r="C834" s="32" t="s">
        <v>1001</v>
      </c>
      <c r="D834" s="48" t="s">
        <v>8</v>
      </c>
      <c r="E834" s="8" t="s">
        <v>9</v>
      </c>
      <c r="F834" s="12">
        <v>50945</v>
      </c>
      <c r="G834" s="9">
        <v>61554.627677791992</v>
      </c>
      <c r="H834" s="9">
        <v>49600</v>
      </c>
      <c r="I834" s="9">
        <v>54840.339200000002</v>
      </c>
      <c r="J834" s="9" t="s">
        <v>9</v>
      </c>
      <c r="K834" s="9" t="s">
        <v>9</v>
      </c>
      <c r="L834" s="125">
        <v>54840.339200000002</v>
      </c>
      <c r="M834" s="127">
        <v>58000</v>
      </c>
      <c r="N834" s="127" t="s">
        <v>1295</v>
      </c>
      <c r="O834" s="127">
        <v>58000</v>
      </c>
      <c r="P834" s="26">
        <f t="shared" si="69"/>
        <v>56420.169600000001</v>
      </c>
      <c r="Q834" s="128">
        <v>5</v>
      </c>
      <c r="R834" s="26">
        <f t="shared" si="71"/>
        <v>56420.169600000001</v>
      </c>
      <c r="S834" s="134">
        <f t="shared" ref="S834:S897" si="72">+L834-O834</f>
        <v>-3159.6607999999978</v>
      </c>
    </row>
    <row r="835" spans="1:19" x14ac:dyDescent="0.25">
      <c r="A835" s="18">
        <v>834</v>
      </c>
      <c r="B835" s="31">
        <v>904924</v>
      </c>
      <c r="C835" s="32" t="s">
        <v>208</v>
      </c>
      <c r="D835" s="48" t="s">
        <v>8</v>
      </c>
      <c r="E835" s="8" t="s">
        <v>9</v>
      </c>
      <c r="F835" s="12">
        <v>27569</v>
      </c>
      <c r="G835" s="9">
        <v>33310.423602886403</v>
      </c>
      <c r="H835" s="9">
        <v>30300</v>
      </c>
      <c r="I835" s="9">
        <v>33501.255599999997</v>
      </c>
      <c r="J835" s="9">
        <v>29346</v>
      </c>
      <c r="K835" s="9">
        <v>30842.645999999997</v>
      </c>
      <c r="L835" s="125">
        <v>30842.645999999997</v>
      </c>
      <c r="M835" s="127">
        <v>35000</v>
      </c>
      <c r="N835" s="127">
        <v>30842.646000000001</v>
      </c>
      <c r="O835" s="127">
        <v>30842.646000000001</v>
      </c>
      <c r="P835" s="26">
        <f t="shared" si="69"/>
        <v>30842.646000000001</v>
      </c>
      <c r="Q835" s="128">
        <v>4</v>
      </c>
      <c r="R835" s="26">
        <f t="shared" si="71"/>
        <v>30842.646000000001</v>
      </c>
      <c r="S835" s="15">
        <f t="shared" si="72"/>
        <v>0</v>
      </c>
    </row>
    <row r="836" spans="1:19" x14ac:dyDescent="0.25">
      <c r="A836" s="18">
        <v>835</v>
      </c>
      <c r="B836" s="31">
        <v>904925</v>
      </c>
      <c r="C836" s="32" t="s">
        <v>209</v>
      </c>
      <c r="D836" s="48" t="s">
        <v>8</v>
      </c>
      <c r="E836" s="8" t="s">
        <v>9</v>
      </c>
      <c r="F836" s="12">
        <v>29699</v>
      </c>
      <c r="G836" s="9">
        <v>35884.009959814401</v>
      </c>
      <c r="H836" s="9">
        <v>30855</v>
      </c>
      <c r="I836" s="9">
        <v>34114.892460000003</v>
      </c>
      <c r="J836" s="9">
        <v>25952</v>
      </c>
      <c r="K836" s="9">
        <v>27275.552</v>
      </c>
      <c r="L836" s="125">
        <v>27275.552</v>
      </c>
      <c r="M836" s="127">
        <v>38375.540000000008</v>
      </c>
      <c r="N836" s="127">
        <v>27275.552</v>
      </c>
      <c r="O836" s="127">
        <v>27275.552</v>
      </c>
      <c r="P836" s="26">
        <f t="shared" si="69"/>
        <v>27275.552</v>
      </c>
      <c r="Q836" s="128">
        <v>4</v>
      </c>
      <c r="R836" s="26">
        <f t="shared" si="71"/>
        <v>27275.552</v>
      </c>
      <c r="S836" s="15">
        <f t="shared" si="72"/>
        <v>0</v>
      </c>
    </row>
    <row r="837" spans="1:19" x14ac:dyDescent="0.25">
      <c r="A837" s="18">
        <v>836</v>
      </c>
      <c r="B837" s="31">
        <v>905201</v>
      </c>
      <c r="C837" s="32" t="s">
        <v>210</v>
      </c>
      <c r="D837" s="48" t="s">
        <v>8</v>
      </c>
      <c r="E837" s="8" t="s">
        <v>9</v>
      </c>
      <c r="F837" s="12">
        <v>34864</v>
      </c>
      <c r="G837" s="9">
        <v>42124.654811238397</v>
      </c>
      <c r="H837" s="9">
        <v>36221</v>
      </c>
      <c r="I837" s="9">
        <v>40047.821091999998</v>
      </c>
      <c r="J837" s="9">
        <v>30332</v>
      </c>
      <c r="K837" s="9">
        <v>31878.931999999997</v>
      </c>
      <c r="L837" s="125">
        <v>31878.931999999997</v>
      </c>
      <c r="M837" s="127">
        <v>45049.990000000005</v>
      </c>
      <c r="N837" s="127">
        <v>31878.932000000001</v>
      </c>
      <c r="O837" s="127">
        <v>31878.932000000001</v>
      </c>
      <c r="P837" s="26">
        <f t="shared" si="69"/>
        <v>31878.932000000001</v>
      </c>
      <c r="Q837" s="128">
        <v>4</v>
      </c>
      <c r="R837" s="26">
        <f t="shared" si="71"/>
        <v>31878.932000000001</v>
      </c>
      <c r="S837" s="15">
        <f t="shared" si="72"/>
        <v>0</v>
      </c>
    </row>
    <row r="838" spans="1:19" x14ac:dyDescent="0.25">
      <c r="A838" s="18">
        <v>837</v>
      </c>
      <c r="B838" s="31">
        <v>905202</v>
      </c>
      <c r="C838" s="32" t="s">
        <v>1002</v>
      </c>
      <c r="D838" s="48" t="s">
        <v>8</v>
      </c>
      <c r="E838" s="8" t="s">
        <v>9</v>
      </c>
      <c r="F838" s="12">
        <v>141427</v>
      </c>
      <c r="G838" s="9">
        <v>170880.09281749118</v>
      </c>
      <c r="H838" s="9">
        <v>137700</v>
      </c>
      <c r="I838" s="9">
        <v>152248.28039999999</v>
      </c>
      <c r="J838" s="9">
        <v>151586</v>
      </c>
      <c r="K838" s="9">
        <v>159316.886</v>
      </c>
      <c r="L838" s="125">
        <v>159316.886</v>
      </c>
      <c r="M838" s="127">
        <v>160000</v>
      </c>
      <c r="N838" s="127">
        <v>159316.886</v>
      </c>
      <c r="O838" s="127">
        <v>159316.886</v>
      </c>
      <c r="P838" s="26">
        <f t="shared" si="69"/>
        <v>159316.886</v>
      </c>
      <c r="Q838" s="128">
        <v>4</v>
      </c>
      <c r="R838" s="26">
        <f t="shared" si="71"/>
        <v>159316.886</v>
      </c>
      <c r="S838" s="15">
        <f t="shared" si="72"/>
        <v>0</v>
      </c>
    </row>
    <row r="839" spans="1:19" ht="22.5" x14ac:dyDescent="0.25">
      <c r="A839" s="18">
        <v>838</v>
      </c>
      <c r="B839" s="31">
        <v>905203</v>
      </c>
      <c r="C839" s="32" t="s">
        <v>1003</v>
      </c>
      <c r="D839" s="48" t="s">
        <v>8</v>
      </c>
      <c r="E839" s="8" t="s">
        <v>9</v>
      </c>
      <c r="F839" s="12">
        <v>101959</v>
      </c>
      <c r="G839" s="9">
        <v>123192.62505447038</v>
      </c>
      <c r="H839" s="9">
        <v>99300</v>
      </c>
      <c r="I839" s="9">
        <v>109791.2436</v>
      </c>
      <c r="J839" s="9" t="s">
        <v>9</v>
      </c>
      <c r="K839" s="9" t="s">
        <v>9</v>
      </c>
      <c r="L839" s="125">
        <v>109791.2436</v>
      </c>
      <c r="M839" s="127">
        <v>116000</v>
      </c>
      <c r="N839" s="127" t="s">
        <v>1295</v>
      </c>
      <c r="O839" s="127">
        <v>116000</v>
      </c>
      <c r="P839" s="26">
        <f t="shared" si="69"/>
        <v>112895.62179999999</v>
      </c>
      <c r="Q839" s="128">
        <v>5</v>
      </c>
      <c r="R839" s="26">
        <f t="shared" si="71"/>
        <v>112895.62179999999</v>
      </c>
      <c r="S839" s="134">
        <f t="shared" si="72"/>
        <v>-6208.7563999999984</v>
      </c>
    </row>
    <row r="840" spans="1:19" ht="22.5" x14ac:dyDescent="0.25">
      <c r="A840" s="18">
        <v>839</v>
      </c>
      <c r="B840" s="31">
        <v>905204</v>
      </c>
      <c r="C840" s="32" t="s">
        <v>1004</v>
      </c>
      <c r="D840" s="48" t="s">
        <v>8</v>
      </c>
      <c r="E840" s="8" t="s">
        <v>9</v>
      </c>
      <c r="F840" s="12">
        <v>34161</v>
      </c>
      <c r="G840" s="9">
        <v>41275.250487801597</v>
      </c>
      <c r="H840" s="9">
        <v>33300</v>
      </c>
      <c r="I840" s="9">
        <v>36818.211599999995</v>
      </c>
      <c r="J840" s="9" t="s">
        <v>9</v>
      </c>
      <c r="K840" s="9" t="s">
        <v>9</v>
      </c>
      <c r="L840" s="125">
        <v>36818.211599999995</v>
      </c>
      <c r="M840" s="127">
        <v>39200</v>
      </c>
      <c r="N840" s="127" t="s">
        <v>1295</v>
      </c>
      <c r="O840" s="127">
        <v>39200</v>
      </c>
      <c r="P840" s="26">
        <f t="shared" si="69"/>
        <v>38009.105799999998</v>
      </c>
      <c r="Q840" s="128">
        <v>5</v>
      </c>
      <c r="R840" s="26">
        <f t="shared" si="71"/>
        <v>38009.105799999998</v>
      </c>
      <c r="S840" s="134">
        <f t="shared" si="72"/>
        <v>-2381.7884000000049</v>
      </c>
    </row>
    <row r="841" spans="1:19" x14ac:dyDescent="0.25">
      <c r="A841" s="18">
        <v>840</v>
      </c>
      <c r="B841" s="31">
        <v>905205</v>
      </c>
      <c r="C841" s="32" t="s">
        <v>1005</v>
      </c>
      <c r="D841" s="48" t="s">
        <v>8</v>
      </c>
      <c r="E841" s="8" t="s">
        <v>9</v>
      </c>
      <c r="F841" s="12">
        <v>32340</v>
      </c>
      <c r="G841" s="9">
        <v>39075.015391104003</v>
      </c>
      <c r="H841" s="9">
        <v>33599</v>
      </c>
      <c r="I841" s="9">
        <v>37148.801547999996</v>
      </c>
      <c r="J841" s="9" t="s">
        <v>9</v>
      </c>
      <c r="K841" s="9" t="s">
        <v>9</v>
      </c>
      <c r="L841" s="125">
        <v>37148.801547999996</v>
      </c>
      <c r="M841" s="127">
        <v>41789.19</v>
      </c>
      <c r="N841" s="127" t="s">
        <v>1295</v>
      </c>
      <c r="O841" s="127">
        <v>41789.19</v>
      </c>
      <c r="P841" s="26">
        <f t="shared" si="69"/>
        <v>39468.995773999995</v>
      </c>
      <c r="Q841" s="128">
        <v>5</v>
      </c>
      <c r="R841" s="26">
        <f t="shared" si="71"/>
        <v>39468.995773999995</v>
      </c>
      <c r="S841" s="134">
        <f t="shared" si="72"/>
        <v>-4640.3884520000065</v>
      </c>
    </row>
    <row r="842" spans="1:19" x14ac:dyDescent="0.25">
      <c r="A842" s="18">
        <v>841</v>
      </c>
      <c r="B842" s="31">
        <v>905206</v>
      </c>
      <c r="C842" s="32" t="s">
        <v>211</v>
      </c>
      <c r="D842" s="48" t="s">
        <v>8</v>
      </c>
      <c r="E842" s="8" t="s">
        <v>9</v>
      </c>
      <c r="F842" s="12">
        <v>32340</v>
      </c>
      <c r="G842" s="9">
        <v>39075.015391104003</v>
      </c>
      <c r="H842" s="9">
        <v>34800</v>
      </c>
      <c r="I842" s="9">
        <v>38476.689599999998</v>
      </c>
      <c r="J842" s="9">
        <v>31974</v>
      </c>
      <c r="K842" s="9">
        <v>33604.673999999999</v>
      </c>
      <c r="L842" s="125">
        <v>33604.673999999999</v>
      </c>
      <c r="M842" s="127">
        <v>41789.19</v>
      </c>
      <c r="N842" s="127">
        <v>33604.673999999999</v>
      </c>
      <c r="O842" s="127">
        <v>33604.673999999999</v>
      </c>
      <c r="P842" s="26">
        <f t="shared" si="69"/>
        <v>33604.673999999999</v>
      </c>
      <c r="Q842" s="128">
        <v>4</v>
      </c>
      <c r="R842" s="26">
        <f t="shared" si="71"/>
        <v>33604.673999999999</v>
      </c>
      <c r="S842" s="15">
        <f t="shared" si="72"/>
        <v>0</v>
      </c>
    </row>
    <row r="843" spans="1:19" x14ac:dyDescent="0.25">
      <c r="A843" s="18">
        <v>842</v>
      </c>
      <c r="B843" s="31">
        <v>905210</v>
      </c>
      <c r="C843" s="32" t="s">
        <v>1006</v>
      </c>
      <c r="D843" s="48" t="s">
        <v>8</v>
      </c>
      <c r="E843" s="8" t="s">
        <v>9</v>
      </c>
      <c r="F843" s="12">
        <v>95361</v>
      </c>
      <c r="G843" s="9">
        <v>115220.54863052159</v>
      </c>
      <c r="H843" s="9">
        <v>92900</v>
      </c>
      <c r="I843" s="9">
        <v>102715.0708</v>
      </c>
      <c r="J843" s="9" t="s">
        <v>9</v>
      </c>
      <c r="K843" s="9" t="s">
        <v>9</v>
      </c>
      <c r="L843" s="125">
        <v>102715.0708</v>
      </c>
      <c r="M843" s="127">
        <v>108000</v>
      </c>
      <c r="N843" s="127" t="s">
        <v>1295</v>
      </c>
      <c r="O843" s="127">
        <v>108000</v>
      </c>
      <c r="P843" s="26">
        <f t="shared" si="69"/>
        <v>105357.53539999999</v>
      </c>
      <c r="Q843" s="128">
        <v>5</v>
      </c>
      <c r="R843" s="26">
        <f t="shared" si="71"/>
        <v>105357.53539999999</v>
      </c>
      <c r="S843" s="134">
        <f t="shared" si="72"/>
        <v>-5284.9291999999987</v>
      </c>
    </row>
    <row r="844" spans="1:19" x14ac:dyDescent="0.25">
      <c r="A844" s="18">
        <v>843</v>
      </c>
      <c r="B844" s="31">
        <v>905213</v>
      </c>
      <c r="C844" s="32" t="s">
        <v>1007</v>
      </c>
      <c r="D844" s="48" t="s">
        <v>8</v>
      </c>
      <c r="E844" s="8" t="s">
        <v>9</v>
      </c>
      <c r="F844" s="12">
        <v>37745</v>
      </c>
      <c r="G844" s="9">
        <v>45605.641803872</v>
      </c>
      <c r="H844" s="9">
        <v>42300</v>
      </c>
      <c r="I844" s="9">
        <v>46769.079599999997</v>
      </c>
      <c r="J844" s="9">
        <v>39858</v>
      </c>
      <c r="K844" s="9">
        <v>41890.757999999994</v>
      </c>
      <c r="L844" s="125">
        <v>41890.757999999994</v>
      </c>
      <c r="M844" s="127">
        <v>49000</v>
      </c>
      <c r="N844" s="127">
        <v>41890.758000000002</v>
      </c>
      <c r="O844" s="127">
        <v>41890.758000000002</v>
      </c>
      <c r="P844" s="26">
        <f t="shared" si="69"/>
        <v>41890.758000000002</v>
      </c>
      <c r="Q844" s="128">
        <v>4</v>
      </c>
      <c r="R844" s="26">
        <f t="shared" si="71"/>
        <v>41890.758000000002</v>
      </c>
      <c r="S844" s="15">
        <f t="shared" si="72"/>
        <v>0</v>
      </c>
    </row>
    <row r="845" spans="1:19" x14ac:dyDescent="0.25">
      <c r="A845" s="18">
        <v>844</v>
      </c>
      <c r="B845" s="31">
        <v>905214</v>
      </c>
      <c r="C845" s="32" t="s">
        <v>1008</v>
      </c>
      <c r="D845" s="48" t="s">
        <v>8</v>
      </c>
      <c r="E845" s="8" t="s">
        <v>9</v>
      </c>
      <c r="F845" s="12">
        <v>51290</v>
      </c>
      <c r="G845" s="9">
        <v>61971.476172223993</v>
      </c>
      <c r="H845" s="9">
        <v>50000</v>
      </c>
      <c r="I845" s="9">
        <v>55282.6</v>
      </c>
      <c r="J845" s="9">
        <v>44567</v>
      </c>
      <c r="K845" s="9">
        <v>46839.916999999994</v>
      </c>
      <c r="L845" s="125">
        <v>46839.916999999994</v>
      </c>
      <c r="M845" s="127">
        <v>59000</v>
      </c>
      <c r="N845" s="127">
        <v>46839.917000000001</v>
      </c>
      <c r="O845" s="127">
        <v>46839.917000000001</v>
      </c>
      <c r="P845" s="26">
        <f t="shared" si="69"/>
        <v>46839.917000000001</v>
      </c>
      <c r="Q845" s="128">
        <v>4</v>
      </c>
      <c r="R845" s="26">
        <f t="shared" si="71"/>
        <v>46839.917000000001</v>
      </c>
      <c r="S845" s="15">
        <f t="shared" si="72"/>
        <v>0</v>
      </c>
    </row>
    <row r="846" spans="1:19" ht="22.5" x14ac:dyDescent="0.25">
      <c r="A846" s="18">
        <v>845</v>
      </c>
      <c r="B846" s="31">
        <v>905301</v>
      </c>
      <c r="C846" s="32" t="s">
        <v>1009</v>
      </c>
      <c r="D846" s="48" t="s">
        <v>8</v>
      </c>
      <c r="E846" s="8" t="s">
        <v>9</v>
      </c>
      <c r="F846" s="12">
        <v>109670</v>
      </c>
      <c r="G846" s="9">
        <v>132509.49096915202</v>
      </c>
      <c r="H846" s="9">
        <v>106800</v>
      </c>
      <c r="I846" s="9">
        <v>118083.6336</v>
      </c>
      <c r="J846" s="9">
        <v>108405</v>
      </c>
      <c r="K846" s="9">
        <v>113933.655</v>
      </c>
      <c r="L846" s="125">
        <v>113933.655</v>
      </c>
      <c r="M846" s="127">
        <v>124000</v>
      </c>
      <c r="N846" s="127">
        <v>113933.655</v>
      </c>
      <c r="O846" s="127">
        <v>113933.655</v>
      </c>
      <c r="P846" s="26">
        <f t="shared" si="69"/>
        <v>113933.655</v>
      </c>
      <c r="Q846" s="128">
        <v>4</v>
      </c>
      <c r="R846" s="26">
        <f t="shared" si="71"/>
        <v>113933.655</v>
      </c>
      <c r="S846" s="15">
        <f t="shared" si="72"/>
        <v>0</v>
      </c>
    </row>
    <row r="847" spans="1:19" x14ac:dyDescent="0.25">
      <c r="A847" s="18">
        <v>846</v>
      </c>
      <c r="B847" s="31">
        <v>905305</v>
      </c>
      <c r="C847" s="32" t="s">
        <v>212</v>
      </c>
      <c r="D847" s="48" t="s">
        <v>8</v>
      </c>
      <c r="E847" s="8" t="s">
        <v>9</v>
      </c>
      <c r="F847" s="12">
        <v>220800</v>
      </c>
      <c r="G847" s="9">
        <v>266783.03643648</v>
      </c>
      <c r="H847" s="9">
        <v>215000</v>
      </c>
      <c r="I847" s="9">
        <v>237715.18</v>
      </c>
      <c r="J847" s="9">
        <v>88695</v>
      </c>
      <c r="K847" s="9">
        <v>93218.444999999992</v>
      </c>
      <c r="L847" s="125">
        <v>93218.444999999992</v>
      </c>
      <c r="M847" s="127">
        <v>251000</v>
      </c>
      <c r="N847" s="127">
        <v>93218.445000000007</v>
      </c>
      <c r="O847" s="127">
        <v>251000</v>
      </c>
      <c r="P847" s="26">
        <f t="shared" si="69"/>
        <v>172109.2225</v>
      </c>
      <c r="Q847" s="128">
        <v>6</v>
      </c>
      <c r="R847" s="26">
        <f>+O847</f>
        <v>251000</v>
      </c>
      <c r="S847" s="134">
        <f t="shared" si="72"/>
        <v>-157781.55499999999</v>
      </c>
    </row>
    <row r="848" spans="1:19" x14ac:dyDescent="0.25">
      <c r="A848" s="18">
        <v>847</v>
      </c>
      <c r="B848" s="31">
        <v>905310</v>
      </c>
      <c r="C848" s="32" t="s">
        <v>1010</v>
      </c>
      <c r="D848" s="48" t="s">
        <v>8</v>
      </c>
      <c r="E848" s="8" t="s">
        <v>9</v>
      </c>
      <c r="F848" s="12">
        <v>59805</v>
      </c>
      <c r="G848" s="9">
        <v>72259.780317407989</v>
      </c>
      <c r="H848" s="9">
        <v>68000</v>
      </c>
      <c r="I848" s="9">
        <v>75184.335999999996</v>
      </c>
      <c r="J848" s="9" t="s">
        <v>9</v>
      </c>
      <c r="K848" s="9" t="s">
        <v>9</v>
      </c>
      <c r="L848" s="125">
        <v>73722.058158703992</v>
      </c>
      <c r="M848" s="127">
        <v>79600</v>
      </c>
      <c r="N848" s="127" t="s">
        <v>1295</v>
      </c>
      <c r="O848" s="127">
        <v>79600</v>
      </c>
      <c r="P848" s="26">
        <f t="shared" si="69"/>
        <v>76661.029079351996</v>
      </c>
      <c r="Q848" s="128">
        <v>5</v>
      </c>
      <c r="R848" s="26">
        <f>+P848</f>
        <v>76661.029079351996</v>
      </c>
      <c r="S848" s="134">
        <f t="shared" si="72"/>
        <v>-5877.9418412960076</v>
      </c>
    </row>
    <row r="849" spans="1:19" x14ac:dyDescent="0.25">
      <c r="A849" s="18">
        <v>848</v>
      </c>
      <c r="B849" s="31">
        <v>905312</v>
      </c>
      <c r="C849" s="32" t="s">
        <v>213</v>
      </c>
      <c r="D849" s="48" t="s">
        <v>8</v>
      </c>
      <c r="E849" s="8" t="s">
        <v>9</v>
      </c>
      <c r="F849" s="12">
        <v>17210</v>
      </c>
      <c r="G849" s="9">
        <v>20794.094461375997</v>
      </c>
      <c r="H849" s="9">
        <v>16800</v>
      </c>
      <c r="I849" s="9">
        <v>18574.953600000001</v>
      </c>
      <c r="J849" s="9">
        <v>21133.5</v>
      </c>
      <c r="K849" s="9">
        <v>22211.308499999999</v>
      </c>
      <c r="L849" s="125">
        <v>20526.785520458667</v>
      </c>
      <c r="M849" s="127">
        <v>19600</v>
      </c>
      <c r="N849" s="127">
        <v>22211.308499999999</v>
      </c>
      <c r="O849" s="127">
        <v>19600</v>
      </c>
      <c r="P849" s="26">
        <f t="shared" ref="P849:P912" si="73">+AVERAGE(L849,O849)</f>
        <v>20063.392760229333</v>
      </c>
      <c r="Q849" s="128">
        <v>7</v>
      </c>
      <c r="R849" s="26">
        <f>+O849</f>
        <v>19600</v>
      </c>
      <c r="S849" s="15">
        <f t="shared" si="72"/>
        <v>926.78552045866672</v>
      </c>
    </row>
    <row r="850" spans="1:19" x14ac:dyDescent="0.25">
      <c r="A850" s="18">
        <v>849</v>
      </c>
      <c r="B850" s="31">
        <v>905410</v>
      </c>
      <c r="C850" s="32" t="s">
        <v>1011</v>
      </c>
      <c r="D850" s="48" t="s">
        <v>8</v>
      </c>
      <c r="E850" s="8" t="s">
        <v>9</v>
      </c>
      <c r="F850" s="12">
        <v>97342</v>
      </c>
      <c r="G850" s="9">
        <v>117614.1047681152</v>
      </c>
      <c r="H850" s="9">
        <v>94800</v>
      </c>
      <c r="I850" s="9">
        <v>104815.80959999999</v>
      </c>
      <c r="J850" s="9">
        <v>95703</v>
      </c>
      <c r="K850" s="9">
        <v>100583.85299999999</v>
      </c>
      <c r="L850" s="125">
        <v>100583.85299999999</v>
      </c>
      <c r="M850" s="127">
        <v>110000</v>
      </c>
      <c r="N850" s="127">
        <v>100583.853</v>
      </c>
      <c r="O850" s="127">
        <v>100583.853</v>
      </c>
      <c r="P850" s="26">
        <f t="shared" si="73"/>
        <v>100583.853</v>
      </c>
      <c r="Q850" s="128">
        <v>4</v>
      </c>
      <c r="R850" s="26">
        <f>+P850</f>
        <v>100583.853</v>
      </c>
      <c r="S850" s="15">
        <f t="shared" si="72"/>
        <v>0</v>
      </c>
    </row>
    <row r="851" spans="1:19" ht="22.5" x14ac:dyDescent="0.25">
      <c r="A851" s="18">
        <v>850</v>
      </c>
      <c r="B851" s="31">
        <v>905502</v>
      </c>
      <c r="C851" s="32" t="s">
        <v>1012</v>
      </c>
      <c r="D851" s="48" t="s">
        <v>8</v>
      </c>
      <c r="E851" s="8" t="s">
        <v>9</v>
      </c>
      <c r="F851" s="12">
        <v>125235</v>
      </c>
      <c r="G851" s="9">
        <v>151316.00347881598</v>
      </c>
      <c r="H851" s="9">
        <v>122000</v>
      </c>
      <c r="I851" s="9">
        <v>134889.54399999999</v>
      </c>
      <c r="J851" s="9">
        <v>125925</v>
      </c>
      <c r="K851" s="9">
        <v>132347.17499999999</v>
      </c>
      <c r="L851" s="125">
        <v>132347.17499999999</v>
      </c>
      <c r="M851" s="127">
        <v>143000</v>
      </c>
      <c r="N851" s="127">
        <v>132347.17499999999</v>
      </c>
      <c r="O851" s="127">
        <v>132347.17499999999</v>
      </c>
      <c r="P851" s="26">
        <f t="shared" si="73"/>
        <v>132347.17499999999</v>
      </c>
      <c r="Q851" s="128">
        <v>4</v>
      </c>
      <c r="R851" s="26">
        <f>+P851</f>
        <v>132347.17499999999</v>
      </c>
      <c r="S851" s="15">
        <f t="shared" si="72"/>
        <v>0</v>
      </c>
    </row>
    <row r="852" spans="1:19" x14ac:dyDescent="0.25">
      <c r="A852" s="18">
        <v>851</v>
      </c>
      <c r="B852" s="31">
        <v>905503</v>
      </c>
      <c r="C852" s="32" t="s">
        <v>1013</v>
      </c>
      <c r="D852" s="48" t="s">
        <v>8</v>
      </c>
      <c r="E852" s="8" t="s">
        <v>9</v>
      </c>
      <c r="F852" s="12">
        <v>190900</v>
      </c>
      <c r="G852" s="9">
        <v>230656.16691903997</v>
      </c>
      <c r="H852" s="9">
        <v>185900</v>
      </c>
      <c r="I852" s="9">
        <v>205540.70680000001</v>
      </c>
      <c r="J852" s="9" t="s">
        <v>9</v>
      </c>
      <c r="K852" s="9" t="s">
        <v>9</v>
      </c>
      <c r="L852" s="125">
        <v>205540.70680000001</v>
      </c>
      <c r="M852" s="127">
        <v>217000</v>
      </c>
      <c r="N852" s="127">
        <v>55356.17</v>
      </c>
      <c r="O852" s="127">
        <v>217000</v>
      </c>
      <c r="P852" s="26">
        <f t="shared" si="73"/>
        <v>211270.35340000002</v>
      </c>
      <c r="Q852" s="128">
        <v>5</v>
      </c>
      <c r="R852" s="26">
        <f>+P852</f>
        <v>211270.35340000002</v>
      </c>
      <c r="S852" s="134">
        <f t="shared" si="72"/>
        <v>-11459.293199999986</v>
      </c>
    </row>
    <row r="853" spans="1:19" x14ac:dyDescent="0.25">
      <c r="A853" s="18">
        <v>852</v>
      </c>
      <c r="B853" s="31">
        <v>905603</v>
      </c>
      <c r="C853" s="32" t="s">
        <v>1014</v>
      </c>
      <c r="D853" s="48" t="s">
        <v>8</v>
      </c>
      <c r="E853" s="8" t="s">
        <v>9</v>
      </c>
      <c r="F853" s="12">
        <v>60605</v>
      </c>
      <c r="G853" s="9">
        <v>73226.385521887991</v>
      </c>
      <c r="H853" s="9">
        <v>59000</v>
      </c>
      <c r="I853" s="9">
        <v>65233.467999999993</v>
      </c>
      <c r="J853" s="9">
        <v>52670</v>
      </c>
      <c r="K853" s="9">
        <v>55356.17</v>
      </c>
      <c r="L853" s="125">
        <v>55356.17</v>
      </c>
      <c r="M853" s="127">
        <v>68700</v>
      </c>
      <c r="N853" s="127" t="s">
        <v>1295</v>
      </c>
      <c r="O853" s="127">
        <v>68700</v>
      </c>
      <c r="P853" s="26">
        <f t="shared" si="73"/>
        <v>62028.084999999999</v>
      </c>
      <c r="Q853" s="128">
        <v>6</v>
      </c>
      <c r="R853" s="26">
        <f>+O853</f>
        <v>68700</v>
      </c>
      <c r="S853" s="134">
        <f t="shared" si="72"/>
        <v>-13343.830000000002</v>
      </c>
    </row>
    <row r="854" spans="1:19" x14ac:dyDescent="0.25">
      <c r="A854" s="18">
        <v>853</v>
      </c>
      <c r="B854" s="31">
        <v>905704</v>
      </c>
      <c r="C854" s="32" t="s">
        <v>1015</v>
      </c>
      <c r="D854" s="48" t="s">
        <v>8</v>
      </c>
      <c r="E854" s="8" t="s">
        <v>9</v>
      </c>
      <c r="F854" s="12">
        <v>82110</v>
      </c>
      <c r="G854" s="9">
        <v>99209.941674816</v>
      </c>
      <c r="H854" s="9">
        <v>80000</v>
      </c>
      <c r="I854" s="9">
        <v>88452.159999999989</v>
      </c>
      <c r="J854" s="9">
        <v>97922</v>
      </c>
      <c r="K854" s="9">
        <v>102916.022</v>
      </c>
      <c r="L854" s="125">
        <v>96859.374558272</v>
      </c>
      <c r="M854" s="127">
        <v>94000</v>
      </c>
      <c r="N854" s="127">
        <v>102916.022</v>
      </c>
      <c r="O854" s="127">
        <v>94000</v>
      </c>
      <c r="P854" s="26">
        <f t="shared" si="73"/>
        <v>95429.687279136007</v>
      </c>
      <c r="Q854" s="128">
        <v>7</v>
      </c>
      <c r="R854" s="26">
        <f>+O854</f>
        <v>94000</v>
      </c>
      <c r="S854" s="15">
        <f t="shared" si="72"/>
        <v>2859.3745582720003</v>
      </c>
    </row>
    <row r="855" spans="1:19" x14ac:dyDescent="0.25">
      <c r="A855" s="18">
        <v>854</v>
      </c>
      <c r="B855" s="31">
        <v>905706</v>
      </c>
      <c r="C855" s="32" t="s">
        <v>214</v>
      </c>
      <c r="D855" s="48" t="s">
        <v>8</v>
      </c>
      <c r="E855" s="8" t="s">
        <v>9</v>
      </c>
      <c r="F855" s="12">
        <v>31028</v>
      </c>
      <c r="G855" s="9">
        <v>37489.782855756799</v>
      </c>
      <c r="H855" s="9">
        <v>30200</v>
      </c>
      <c r="I855" s="9">
        <v>33390.690399999999</v>
      </c>
      <c r="J855" s="9">
        <v>55305</v>
      </c>
      <c r="K855" s="9">
        <v>58125.554999999993</v>
      </c>
      <c r="L855" s="125">
        <v>43002.0094185856</v>
      </c>
      <c r="M855" s="127">
        <v>35000</v>
      </c>
      <c r="N855" s="127">
        <v>58125.555</v>
      </c>
      <c r="O855" s="127">
        <v>35000</v>
      </c>
      <c r="P855" s="26">
        <f t="shared" si="73"/>
        <v>39001.0047092928</v>
      </c>
      <c r="Q855" s="128">
        <v>7</v>
      </c>
      <c r="R855" s="26">
        <f>+O855</f>
        <v>35000</v>
      </c>
      <c r="S855" s="15">
        <f t="shared" si="72"/>
        <v>8002.0094185855996</v>
      </c>
    </row>
    <row r="856" spans="1:19" x14ac:dyDescent="0.25">
      <c r="A856" s="18">
        <v>855</v>
      </c>
      <c r="B856" s="31">
        <v>905707</v>
      </c>
      <c r="C856" s="32" t="s">
        <v>1016</v>
      </c>
      <c r="D856" s="48" t="s">
        <v>8</v>
      </c>
      <c r="E856" s="8" t="s">
        <v>9</v>
      </c>
      <c r="F856" s="12">
        <v>72358</v>
      </c>
      <c r="G856" s="9">
        <v>87427.024232204814</v>
      </c>
      <c r="H856" s="9">
        <v>70500</v>
      </c>
      <c r="I856" s="9">
        <v>77948.466</v>
      </c>
      <c r="J856" s="9">
        <v>78840</v>
      </c>
      <c r="K856" s="9">
        <v>82860.84</v>
      </c>
      <c r="L856" s="125">
        <v>82745.443410734937</v>
      </c>
      <c r="M856" s="127">
        <v>82000</v>
      </c>
      <c r="N856" s="127">
        <v>82860.84</v>
      </c>
      <c r="O856" s="127">
        <v>82000</v>
      </c>
      <c r="P856" s="26">
        <f t="shared" si="73"/>
        <v>82372.721705367469</v>
      </c>
      <c r="Q856" s="128">
        <v>7</v>
      </c>
      <c r="R856" s="26">
        <f>+O856</f>
        <v>82000</v>
      </c>
      <c r="S856" s="15">
        <f t="shared" si="72"/>
        <v>745.44341073493706</v>
      </c>
    </row>
    <row r="857" spans="1:19" x14ac:dyDescent="0.25">
      <c r="A857" s="18">
        <v>856</v>
      </c>
      <c r="B857" s="31">
        <v>905711</v>
      </c>
      <c r="C857" s="32" t="s">
        <v>1017</v>
      </c>
      <c r="D857" s="48" t="s">
        <v>8</v>
      </c>
      <c r="E857" s="8" t="s">
        <v>9</v>
      </c>
      <c r="F857" s="12">
        <v>79005</v>
      </c>
      <c r="G857" s="9">
        <v>95458.305224928001</v>
      </c>
      <c r="H857" s="9">
        <v>76900</v>
      </c>
      <c r="I857" s="9">
        <v>85024.638800000001</v>
      </c>
      <c r="J857" s="9">
        <v>85410</v>
      </c>
      <c r="K857" s="9">
        <v>89765.909999999989</v>
      </c>
      <c r="L857" s="125">
        <v>89765.909999999989</v>
      </c>
      <c r="M857" s="127">
        <v>89000</v>
      </c>
      <c r="N857" s="127">
        <v>89765.91</v>
      </c>
      <c r="O857" s="127">
        <v>89000</v>
      </c>
      <c r="P857" s="26">
        <f t="shared" si="73"/>
        <v>89382.954999999987</v>
      </c>
      <c r="Q857" s="128">
        <v>7</v>
      </c>
      <c r="R857" s="26">
        <f>+O857</f>
        <v>89000</v>
      </c>
      <c r="S857" s="15">
        <f t="shared" si="72"/>
        <v>765.90999999998894</v>
      </c>
    </row>
    <row r="858" spans="1:19" x14ac:dyDescent="0.25">
      <c r="A858" s="18">
        <v>857</v>
      </c>
      <c r="B858" s="31">
        <v>905716</v>
      </c>
      <c r="C858" s="32" t="s">
        <v>215</v>
      </c>
      <c r="D858" s="48" t="s">
        <v>8</v>
      </c>
      <c r="E858" s="8" t="s">
        <v>9</v>
      </c>
      <c r="F858" s="12">
        <v>82225</v>
      </c>
      <c r="G858" s="9">
        <v>99348.891172959993</v>
      </c>
      <c r="H858" s="9">
        <v>80100</v>
      </c>
      <c r="I858" s="9">
        <v>88562.725199999986</v>
      </c>
      <c r="J858" s="9">
        <v>82125</v>
      </c>
      <c r="K858" s="9">
        <v>86313.375</v>
      </c>
      <c r="L858" s="125">
        <v>86313.375</v>
      </c>
      <c r="M858" s="127">
        <v>94000</v>
      </c>
      <c r="N858" s="127">
        <v>86313.375</v>
      </c>
      <c r="O858" s="127">
        <v>86313.375</v>
      </c>
      <c r="P858" s="26">
        <f t="shared" si="73"/>
        <v>86313.375</v>
      </c>
      <c r="Q858" s="128">
        <v>4</v>
      </c>
      <c r="R858" s="26">
        <f t="shared" ref="R858:R865" si="74">+P858</f>
        <v>86313.375</v>
      </c>
      <c r="S858" s="15">
        <f t="shared" si="72"/>
        <v>0</v>
      </c>
    </row>
    <row r="859" spans="1:19" x14ac:dyDescent="0.25">
      <c r="A859" s="18">
        <v>858</v>
      </c>
      <c r="B859" s="31">
        <v>905717</v>
      </c>
      <c r="C859" s="32" t="s">
        <v>1018</v>
      </c>
      <c r="D859" s="48" t="s">
        <v>8</v>
      </c>
      <c r="E859" s="8" t="s">
        <v>9</v>
      </c>
      <c r="F859" s="12">
        <v>34161</v>
      </c>
      <c r="G859" s="9">
        <v>41275.250487801597</v>
      </c>
      <c r="H859" s="9">
        <v>33300</v>
      </c>
      <c r="I859" s="9">
        <v>36818.211599999995</v>
      </c>
      <c r="J859" s="9">
        <v>32850</v>
      </c>
      <c r="K859" s="9">
        <v>34525.35</v>
      </c>
      <c r="L859" s="125">
        <v>34525.35</v>
      </c>
      <c r="M859" s="127">
        <v>39200</v>
      </c>
      <c r="N859" s="127">
        <v>34525.35</v>
      </c>
      <c r="O859" s="127">
        <v>34525.35</v>
      </c>
      <c r="P859" s="26">
        <f t="shared" si="73"/>
        <v>34525.35</v>
      </c>
      <c r="Q859" s="128">
        <v>4</v>
      </c>
      <c r="R859" s="26">
        <f t="shared" si="74"/>
        <v>34525.35</v>
      </c>
      <c r="S859" s="15">
        <f t="shared" si="72"/>
        <v>0</v>
      </c>
    </row>
    <row r="860" spans="1:19" x14ac:dyDescent="0.25">
      <c r="A860" s="18">
        <v>859</v>
      </c>
      <c r="B860" s="31">
        <v>905719</v>
      </c>
      <c r="C860" s="32" t="s">
        <v>1019</v>
      </c>
      <c r="D860" s="48" t="s">
        <v>8</v>
      </c>
      <c r="E860" s="8" t="s">
        <v>9</v>
      </c>
      <c r="F860" s="12">
        <v>87159</v>
      </c>
      <c r="G860" s="9">
        <v>105310.42877159041</v>
      </c>
      <c r="H860" s="9">
        <v>84900</v>
      </c>
      <c r="I860" s="9">
        <v>93869.854800000001</v>
      </c>
      <c r="J860" s="9" t="s">
        <v>9</v>
      </c>
      <c r="K860" s="9" t="s">
        <v>9</v>
      </c>
      <c r="L860" s="125">
        <v>93869.854800000001</v>
      </c>
      <c r="M860" s="127">
        <v>99000</v>
      </c>
      <c r="N860" s="127" t="s">
        <v>1295</v>
      </c>
      <c r="O860" s="127">
        <v>99000</v>
      </c>
      <c r="P860" s="26">
        <f t="shared" si="73"/>
        <v>96434.9274</v>
      </c>
      <c r="Q860" s="128">
        <v>5</v>
      </c>
      <c r="R860" s="26">
        <f t="shared" si="74"/>
        <v>96434.9274</v>
      </c>
      <c r="S860" s="134">
        <f t="shared" si="72"/>
        <v>-5130.145199999999</v>
      </c>
    </row>
    <row r="861" spans="1:19" x14ac:dyDescent="0.25">
      <c r="A861" s="18">
        <v>860</v>
      </c>
      <c r="B861" s="31">
        <v>905722</v>
      </c>
      <c r="C861" s="32" t="s">
        <v>1020</v>
      </c>
      <c r="D861" s="48" t="s">
        <v>8</v>
      </c>
      <c r="E861" s="8" t="s">
        <v>9</v>
      </c>
      <c r="F861" s="12">
        <v>96335</v>
      </c>
      <c r="G861" s="9">
        <v>116397.39046697601</v>
      </c>
      <c r="H861" s="9">
        <v>92800</v>
      </c>
      <c r="I861" s="9">
        <v>102604.5056</v>
      </c>
      <c r="J861" s="9" t="s">
        <v>9</v>
      </c>
      <c r="K861" s="9" t="s">
        <v>9</v>
      </c>
      <c r="L861" s="125">
        <v>102604.5056</v>
      </c>
      <c r="M861" s="127">
        <v>108000</v>
      </c>
      <c r="N861" s="127" t="s">
        <v>1295</v>
      </c>
      <c r="O861" s="127">
        <v>108000</v>
      </c>
      <c r="P861" s="26">
        <f t="shared" si="73"/>
        <v>105302.2528</v>
      </c>
      <c r="Q861" s="128">
        <v>5</v>
      </c>
      <c r="R861" s="26">
        <f t="shared" si="74"/>
        <v>105302.2528</v>
      </c>
      <c r="S861" s="134">
        <f t="shared" si="72"/>
        <v>-5395.4943999999959</v>
      </c>
    </row>
    <row r="862" spans="1:19" x14ac:dyDescent="0.25">
      <c r="A862" s="18">
        <v>861</v>
      </c>
      <c r="B862" s="31">
        <v>905724</v>
      </c>
      <c r="C862" s="32" t="s">
        <v>216</v>
      </c>
      <c r="D862" s="48" t="s">
        <v>8</v>
      </c>
      <c r="E862" s="8" t="s">
        <v>9</v>
      </c>
      <c r="F862" s="12">
        <v>28520</v>
      </c>
      <c r="G862" s="9">
        <v>34459.475539712003</v>
      </c>
      <c r="H862" s="9">
        <v>27800</v>
      </c>
      <c r="I862" s="9">
        <v>30737.125599999999</v>
      </c>
      <c r="J862" s="9">
        <v>29789</v>
      </c>
      <c r="K862" s="9">
        <v>31308.238999999998</v>
      </c>
      <c r="L862" s="125">
        <v>31308.238999999998</v>
      </c>
      <c r="M862" s="127">
        <v>32700</v>
      </c>
      <c r="N862" s="127">
        <v>31308.239000000001</v>
      </c>
      <c r="O862" s="127">
        <v>31308.239000000001</v>
      </c>
      <c r="P862" s="26">
        <f t="shared" si="73"/>
        <v>31308.239000000001</v>
      </c>
      <c r="Q862" s="128">
        <v>4</v>
      </c>
      <c r="R862" s="26">
        <f t="shared" si="74"/>
        <v>31308.239000000001</v>
      </c>
      <c r="S862" s="15">
        <f t="shared" si="72"/>
        <v>0</v>
      </c>
    </row>
    <row r="863" spans="1:19" x14ac:dyDescent="0.25">
      <c r="A863" s="18">
        <v>862</v>
      </c>
      <c r="B863" s="31">
        <v>905726</v>
      </c>
      <c r="C863" s="32" t="s">
        <v>1021</v>
      </c>
      <c r="D863" s="48" t="s">
        <v>8</v>
      </c>
      <c r="E863" s="8" t="s">
        <v>9</v>
      </c>
      <c r="F863" s="12">
        <v>161173</v>
      </c>
      <c r="G863" s="9">
        <v>194738.32577706882</v>
      </c>
      <c r="H863" s="9">
        <v>157000</v>
      </c>
      <c r="I863" s="9">
        <v>173587.364</v>
      </c>
      <c r="J863" s="9">
        <v>93075</v>
      </c>
      <c r="K863" s="9">
        <v>97821.824999999997</v>
      </c>
      <c r="L863" s="125">
        <v>97821.824999999997</v>
      </c>
      <c r="M863" s="127">
        <v>183000</v>
      </c>
      <c r="N863" s="127">
        <v>97821.824999999997</v>
      </c>
      <c r="O863" s="127">
        <v>97821.824999999997</v>
      </c>
      <c r="P863" s="26">
        <f t="shared" si="73"/>
        <v>97821.824999999997</v>
      </c>
      <c r="Q863" s="128">
        <v>4</v>
      </c>
      <c r="R863" s="26">
        <f t="shared" si="74"/>
        <v>97821.824999999997</v>
      </c>
      <c r="S863" s="15">
        <f t="shared" si="72"/>
        <v>0</v>
      </c>
    </row>
    <row r="864" spans="1:19" x14ac:dyDescent="0.25">
      <c r="A864" s="18">
        <v>863</v>
      </c>
      <c r="B864" s="31">
        <v>905727</v>
      </c>
      <c r="C864" s="32" t="s">
        <v>217</v>
      </c>
      <c r="D864" s="48" t="s">
        <v>8</v>
      </c>
      <c r="E864" s="8" t="s">
        <v>9</v>
      </c>
      <c r="F864" s="12">
        <v>110182</v>
      </c>
      <c r="G864" s="9">
        <v>133128.11830001918</v>
      </c>
      <c r="H864" s="9">
        <v>107300</v>
      </c>
      <c r="I864" s="9">
        <v>118636.4596</v>
      </c>
      <c r="J864" s="9">
        <v>95922</v>
      </c>
      <c r="K864" s="9">
        <v>100814.022</v>
      </c>
      <c r="L864" s="125">
        <v>100814.022</v>
      </c>
      <c r="M864" s="127">
        <v>125000</v>
      </c>
      <c r="N864" s="127">
        <v>100814.022</v>
      </c>
      <c r="O864" s="127">
        <v>100814.022</v>
      </c>
      <c r="P864" s="26">
        <f t="shared" si="73"/>
        <v>100814.022</v>
      </c>
      <c r="Q864" s="128">
        <v>4</v>
      </c>
      <c r="R864" s="26">
        <f t="shared" si="74"/>
        <v>100814.022</v>
      </c>
      <c r="S864" s="15">
        <f t="shared" si="72"/>
        <v>0</v>
      </c>
    </row>
    <row r="865" spans="1:19" x14ac:dyDescent="0.25">
      <c r="A865" s="18">
        <v>864</v>
      </c>
      <c r="B865" s="31">
        <v>905731</v>
      </c>
      <c r="C865" s="32" t="s">
        <v>218</v>
      </c>
      <c r="D865" s="48" t="s">
        <v>8</v>
      </c>
      <c r="E865" s="8" t="s">
        <v>9</v>
      </c>
      <c r="F865" s="12">
        <v>92920</v>
      </c>
      <c r="G865" s="9">
        <v>112271.19450035199</v>
      </c>
      <c r="H865" s="9">
        <v>90500</v>
      </c>
      <c r="I865" s="9">
        <v>100061.50599999999</v>
      </c>
      <c r="J865" s="9">
        <v>58911</v>
      </c>
      <c r="K865" s="9">
        <v>61915.460999999996</v>
      </c>
      <c r="L865" s="125">
        <v>61915.460999999996</v>
      </c>
      <c r="M865" s="127">
        <v>106000</v>
      </c>
      <c r="N865" s="127">
        <v>61915.461000000003</v>
      </c>
      <c r="O865" s="127">
        <v>61915.461000000003</v>
      </c>
      <c r="P865" s="26">
        <f t="shared" si="73"/>
        <v>61915.460999999996</v>
      </c>
      <c r="Q865" s="128">
        <v>4</v>
      </c>
      <c r="R865" s="26">
        <f t="shared" si="74"/>
        <v>61915.460999999996</v>
      </c>
      <c r="S865" s="15">
        <f t="shared" si="72"/>
        <v>0</v>
      </c>
    </row>
    <row r="866" spans="1:19" x14ac:dyDescent="0.25">
      <c r="A866" s="18">
        <v>865</v>
      </c>
      <c r="B866" s="31">
        <v>905734</v>
      </c>
      <c r="C866" s="32" t="s">
        <v>1022</v>
      </c>
      <c r="D866" s="48" t="s">
        <v>8</v>
      </c>
      <c r="E866" s="8" t="s">
        <v>9</v>
      </c>
      <c r="F866" s="12">
        <v>66522</v>
      </c>
      <c r="G866" s="9">
        <v>80375.63926552319</v>
      </c>
      <c r="H866" s="9">
        <v>64800</v>
      </c>
      <c r="I866" s="9">
        <v>71646.249599999996</v>
      </c>
      <c r="J866" s="9">
        <v>83046</v>
      </c>
      <c r="K866" s="9">
        <v>87281.34599999999</v>
      </c>
      <c r="L866" s="125">
        <v>79767.744955174392</v>
      </c>
      <c r="M866" s="127">
        <v>75000</v>
      </c>
      <c r="N866" s="127">
        <v>87281.346000000005</v>
      </c>
      <c r="O866" s="127">
        <v>75000</v>
      </c>
      <c r="P866" s="26">
        <f t="shared" si="73"/>
        <v>77383.872477587196</v>
      </c>
      <c r="Q866" s="128">
        <v>7</v>
      </c>
      <c r="R866" s="26">
        <f>+O866</f>
        <v>75000</v>
      </c>
      <c r="S866" s="15">
        <f t="shared" si="72"/>
        <v>4767.7449551743921</v>
      </c>
    </row>
    <row r="867" spans="1:19" x14ac:dyDescent="0.25">
      <c r="A867" s="18">
        <v>866</v>
      </c>
      <c r="B867" s="31">
        <v>905736</v>
      </c>
      <c r="C867" s="32" t="s">
        <v>219</v>
      </c>
      <c r="D867" s="48" t="s">
        <v>8</v>
      </c>
      <c r="E867" s="8" t="s">
        <v>9</v>
      </c>
      <c r="F867" s="12">
        <v>57558</v>
      </c>
      <c r="G867" s="9">
        <v>69544.827949324812</v>
      </c>
      <c r="H867" s="9">
        <v>56100</v>
      </c>
      <c r="I867" s="9">
        <v>62027.0772</v>
      </c>
      <c r="J867" s="9">
        <v>53655</v>
      </c>
      <c r="K867" s="9">
        <v>56391.404999999999</v>
      </c>
      <c r="L867" s="125">
        <v>56391.404999999999</v>
      </c>
      <c r="M867" s="127">
        <v>65400</v>
      </c>
      <c r="N867" s="127">
        <v>56391.404999999999</v>
      </c>
      <c r="O867" s="127">
        <v>56391.404999999999</v>
      </c>
      <c r="P867" s="26">
        <f t="shared" si="73"/>
        <v>56391.404999999999</v>
      </c>
      <c r="Q867" s="128">
        <v>4</v>
      </c>
      <c r="R867" s="26">
        <f t="shared" ref="R867:R872" si="75">+P867</f>
        <v>56391.404999999999</v>
      </c>
      <c r="S867" s="15">
        <f t="shared" si="72"/>
        <v>0</v>
      </c>
    </row>
    <row r="868" spans="1:19" ht="22.5" x14ac:dyDescent="0.25">
      <c r="A868" s="18">
        <v>867</v>
      </c>
      <c r="B868" s="31">
        <v>905738</v>
      </c>
      <c r="C868" s="32" t="s">
        <v>1023</v>
      </c>
      <c r="D868" s="48" t="s">
        <v>8</v>
      </c>
      <c r="E868" s="8" t="s">
        <v>9</v>
      </c>
      <c r="F868" s="12">
        <v>78850</v>
      </c>
      <c r="G868" s="9">
        <v>95271.025466559993</v>
      </c>
      <c r="H868" s="9">
        <v>76800</v>
      </c>
      <c r="I868" s="9">
        <v>84914.073600000003</v>
      </c>
      <c r="J868" s="9" t="s">
        <v>9</v>
      </c>
      <c r="K868" s="9" t="s">
        <v>9</v>
      </c>
      <c r="L868" s="125">
        <v>84914.073600000003</v>
      </c>
      <c r="M868" s="127">
        <v>89000</v>
      </c>
      <c r="N868" s="127" t="s">
        <v>1295</v>
      </c>
      <c r="O868" s="127">
        <v>89000</v>
      </c>
      <c r="P868" s="26">
        <f t="shared" si="73"/>
        <v>86957.036800000002</v>
      </c>
      <c r="Q868" s="128">
        <v>5</v>
      </c>
      <c r="R868" s="26">
        <f t="shared" si="75"/>
        <v>86957.036800000002</v>
      </c>
      <c r="S868" s="134">
        <f t="shared" si="72"/>
        <v>-4085.9263999999966</v>
      </c>
    </row>
    <row r="869" spans="1:19" x14ac:dyDescent="0.25">
      <c r="A869" s="18">
        <v>868</v>
      </c>
      <c r="B869" s="31">
        <v>905739</v>
      </c>
      <c r="C869" s="32" t="s">
        <v>1024</v>
      </c>
      <c r="D869" s="48" t="s">
        <v>8</v>
      </c>
      <c r="E869" s="8" t="s">
        <v>9</v>
      </c>
      <c r="F869" s="12">
        <v>106835</v>
      </c>
      <c r="G869" s="9">
        <v>129084.083775776</v>
      </c>
      <c r="H869" s="9">
        <v>104000</v>
      </c>
      <c r="I869" s="9">
        <v>114987.80799999999</v>
      </c>
      <c r="J869" s="9">
        <v>97922</v>
      </c>
      <c r="K869" s="9">
        <v>102916.022</v>
      </c>
      <c r="L869" s="125">
        <v>102916.022</v>
      </c>
      <c r="M869" s="127">
        <v>121000</v>
      </c>
      <c r="N869" s="127">
        <v>102916.022</v>
      </c>
      <c r="O869" s="127">
        <v>102916.022</v>
      </c>
      <c r="P869" s="26">
        <f t="shared" si="73"/>
        <v>102916.022</v>
      </c>
      <c r="Q869" s="128">
        <v>4</v>
      </c>
      <c r="R869" s="26">
        <f t="shared" si="75"/>
        <v>102916.022</v>
      </c>
      <c r="S869" s="15">
        <f t="shared" si="72"/>
        <v>0</v>
      </c>
    </row>
    <row r="870" spans="1:19" x14ac:dyDescent="0.25">
      <c r="A870" s="18">
        <v>869</v>
      </c>
      <c r="B870" s="31">
        <v>905745</v>
      </c>
      <c r="C870" s="32" t="s">
        <v>1025</v>
      </c>
      <c r="D870" s="48" t="s">
        <v>8</v>
      </c>
      <c r="E870" s="8" t="s">
        <v>9</v>
      </c>
      <c r="F870" s="12">
        <v>70495</v>
      </c>
      <c r="G870" s="9">
        <v>85176.042362271997</v>
      </c>
      <c r="H870" s="9">
        <v>68700</v>
      </c>
      <c r="I870" s="9">
        <v>75958.292400000006</v>
      </c>
      <c r="J870" s="9" t="s">
        <v>9</v>
      </c>
      <c r="K870" s="9" t="s">
        <v>9</v>
      </c>
      <c r="L870" s="125">
        <v>75958.292400000006</v>
      </c>
      <c r="M870" s="127">
        <v>81000</v>
      </c>
      <c r="N870" s="127" t="s">
        <v>1295</v>
      </c>
      <c r="O870" s="127">
        <v>81000</v>
      </c>
      <c r="P870" s="26">
        <f t="shared" si="73"/>
        <v>78479.146200000003</v>
      </c>
      <c r="Q870" s="128">
        <v>5</v>
      </c>
      <c r="R870" s="26">
        <f t="shared" si="75"/>
        <v>78479.146200000003</v>
      </c>
      <c r="S870" s="134">
        <f t="shared" si="72"/>
        <v>-5041.7075999999943</v>
      </c>
    </row>
    <row r="871" spans="1:19" x14ac:dyDescent="0.25">
      <c r="A871" s="18">
        <v>870</v>
      </c>
      <c r="B871" s="31">
        <v>906001</v>
      </c>
      <c r="C871" s="32" t="s">
        <v>220</v>
      </c>
      <c r="D871" s="48" t="s">
        <v>8</v>
      </c>
      <c r="E871" s="8" t="s">
        <v>9</v>
      </c>
      <c r="F871" s="12">
        <v>46725</v>
      </c>
      <c r="G871" s="9">
        <v>56455.785224159998</v>
      </c>
      <c r="H871" s="9">
        <v>48544</v>
      </c>
      <c r="I871" s="9">
        <v>53672.770687999997</v>
      </c>
      <c r="J871" s="9">
        <v>35040</v>
      </c>
      <c r="K871" s="9">
        <v>36827.040000000001</v>
      </c>
      <c r="L871" s="125">
        <v>36827.040000000001</v>
      </c>
      <c r="M871" s="127">
        <v>60375.750000000007</v>
      </c>
      <c r="N871" s="127">
        <v>36827.040000000001</v>
      </c>
      <c r="O871" s="127">
        <v>36827.040000000001</v>
      </c>
      <c r="P871" s="26">
        <f t="shared" si="73"/>
        <v>36827.040000000001</v>
      </c>
      <c r="Q871" s="128">
        <v>4</v>
      </c>
      <c r="R871" s="26">
        <f t="shared" si="75"/>
        <v>36827.040000000001</v>
      </c>
      <c r="S871" s="15">
        <f t="shared" si="72"/>
        <v>0</v>
      </c>
    </row>
    <row r="872" spans="1:19" ht="22.5" x14ac:dyDescent="0.25">
      <c r="A872" s="18">
        <v>871</v>
      </c>
      <c r="B872" s="31">
        <v>906008</v>
      </c>
      <c r="C872" s="32" t="s">
        <v>1026</v>
      </c>
      <c r="D872" s="48" t="s">
        <v>8</v>
      </c>
      <c r="E872" s="8" t="s">
        <v>9</v>
      </c>
      <c r="F872" s="12">
        <v>82225</v>
      </c>
      <c r="G872" s="9">
        <v>99348.891172959993</v>
      </c>
      <c r="H872" s="9">
        <v>80100</v>
      </c>
      <c r="I872" s="9">
        <v>88562.725199999986</v>
      </c>
      <c r="J872" s="9">
        <v>79716</v>
      </c>
      <c r="K872" s="9">
        <v>83781.515999999989</v>
      </c>
      <c r="L872" s="125">
        <v>83781.515999999989</v>
      </c>
      <c r="M872" s="127">
        <v>94000</v>
      </c>
      <c r="N872" s="127">
        <v>83781.516000000003</v>
      </c>
      <c r="O872" s="127">
        <v>83781.516000000003</v>
      </c>
      <c r="P872" s="26">
        <f t="shared" si="73"/>
        <v>83781.516000000003</v>
      </c>
      <c r="Q872" s="128">
        <v>4</v>
      </c>
      <c r="R872" s="26">
        <f t="shared" si="75"/>
        <v>83781.516000000003</v>
      </c>
      <c r="S872" s="15">
        <f t="shared" si="72"/>
        <v>0</v>
      </c>
    </row>
    <row r="873" spans="1:19" ht="22.5" x14ac:dyDescent="0.25">
      <c r="A873" s="18">
        <v>872</v>
      </c>
      <c r="B873" s="31">
        <v>906009</v>
      </c>
      <c r="C873" s="32" t="s">
        <v>221</v>
      </c>
      <c r="D873" s="48" t="s">
        <v>8</v>
      </c>
      <c r="E873" s="8" t="s">
        <v>9</v>
      </c>
      <c r="F873" s="12">
        <v>69000</v>
      </c>
      <c r="G873" s="9">
        <v>83369.698886400001</v>
      </c>
      <c r="H873" s="9">
        <v>67200</v>
      </c>
      <c r="I873" s="9">
        <v>74299.814400000003</v>
      </c>
      <c r="J873" s="9">
        <v>90885</v>
      </c>
      <c r="K873" s="9">
        <v>95520.134999999995</v>
      </c>
      <c r="L873" s="125">
        <v>84396.549428800005</v>
      </c>
      <c r="M873" s="127">
        <v>78500</v>
      </c>
      <c r="N873" s="127">
        <v>95520.134999999995</v>
      </c>
      <c r="O873" s="127">
        <v>78500</v>
      </c>
      <c r="P873" s="26">
        <f t="shared" si="73"/>
        <v>81448.274714400002</v>
      </c>
      <c r="Q873" s="128">
        <v>7</v>
      </c>
      <c r="R873" s="26">
        <f>+O873</f>
        <v>78500</v>
      </c>
      <c r="S873" s="15">
        <f t="shared" si="72"/>
        <v>5896.5494288000045</v>
      </c>
    </row>
    <row r="874" spans="1:19" ht="22.5" x14ac:dyDescent="0.25">
      <c r="A874" s="18">
        <v>873</v>
      </c>
      <c r="B874" s="31">
        <v>906010</v>
      </c>
      <c r="C874" s="32" t="s">
        <v>1027</v>
      </c>
      <c r="D874" s="48" t="s">
        <v>8</v>
      </c>
      <c r="E874" s="8" t="s">
        <v>9</v>
      </c>
      <c r="F874" s="12">
        <v>79810</v>
      </c>
      <c r="G874" s="9">
        <v>96430.95171193601</v>
      </c>
      <c r="H874" s="9">
        <v>77700</v>
      </c>
      <c r="I874" s="9">
        <v>85909.160400000008</v>
      </c>
      <c r="J874" s="9">
        <v>76541</v>
      </c>
      <c r="K874" s="9">
        <v>80444.591</v>
      </c>
      <c r="L874" s="125">
        <v>80444.591</v>
      </c>
      <c r="M874" s="127">
        <v>90500</v>
      </c>
      <c r="N874" s="127">
        <v>80444.591</v>
      </c>
      <c r="O874" s="127">
        <v>80444.591</v>
      </c>
      <c r="P874" s="26">
        <f t="shared" si="73"/>
        <v>80444.591</v>
      </c>
      <c r="Q874" s="128">
        <v>4</v>
      </c>
      <c r="R874" s="26">
        <f>+P874</f>
        <v>80444.591</v>
      </c>
      <c r="S874" s="15">
        <f t="shared" si="72"/>
        <v>0</v>
      </c>
    </row>
    <row r="875" spans="1:19" ht="22.5" x14ac:dyDescent="0.25">
      <c r="A875" s="18">
        <v>874</v>
      </c>
      <c r="B875" s="31">
        <v>906011</v>
      </c>
      <c r="C875" s="32" t="s">
        <v>1028</v>
      </c>
      <c r="D875" s="48" t="s">
        <v>8</v>
      </c>
      <c r="E875" s="8" t="s">
        <v>9</v>
      </c>
      <c r="F875" s="12">
        <v>79810</v>
      </c>
      <c r="G875" s="9">
        <v>96430.95171193601</v>
      </c>
      <c r="H875" s="9">
        <v>77700</v>
      </c>
      <c r="I875" s="9">
        <v>85909.160400000008</v>
      </c>
      <c r="J875" s="9">
        <v>76541</v>
      </c>
      <c r="K875" s="9">
        <v>80444.591</v>
      </c>
      <c r="L875" s="125">
        <v>80444.591</v>
      </c>
      <c r="M875" s="127">
        <v>90500</v>
      </c>
      <c r="N875" s="127">
        <v>80444.591</v>
      </c>
      <c r="O875" s="127">
        <v>80444.591</v>
      </c>
      <c r="P875" s="26">
        <f t="shared" si="73"/>
        <v>80444.591</v>
      </c>
      <c r="Q875" s="128">
        <v>4</v>
      </c>
      <c r="R875" s="26">
        <f>+P875</f>
        <v>80444.591</v>
      </c>
      <c r="S875" s="15">
        <f t="shared" si="72"/>
        <v>0</v>
      </c>
    </row>
    <row r="876" spans="1:19" ht="22.5" x14ac:dyDescent="0.25">
      <c r="A876" s="18">
        <v>875</v>
      </c>
      <c r="B876" s="31">
        <v>906018</v>
      </c>
      <c r="C876" s="32" t="s">
        <v>1029</v>
      </c>
      <c r="D876" s="48" t="s">
        <v>8</v>
      </c>
      <c r="E876" s="8" t="s">
        <v>9</v>
      </c>
      <c r="F876" s="12">
        <v>59926</v>
      </c>
      <c r="G876" s="9">
        <v>72405.979354585608</v>
      </c>
      <c r="H876" s="9">
        <v>62259</v>
      </c>
      <c r="I876" s="9">
        <v>68836.787867999999</v>
      </c>
      <c r="J876" s="9">
        <v>57488</v>
      </c>
      <c r="K876" s="9">
        <v>60419.887999999999</v>
      </c>
      <c r="L876" s="125">
        <v>60419.887999999999</v>
      </c>
      <c r="M876" s="127">
        <v>77433.810000000012</v>
      </c>
      <c r="N876" s="127">
        <v>60419.887999999999</v>
      </c>
      <c r="O876" s="127">
        <v>60419.887999999999</v>
      </c>
      <c r="P876" s="26">
        <f t="shared" si="73"/>
        <v>60419.887999999999</v>
      </c>
      <c r="Q876" s="128">
        <v>4</v>
      </c>
      <c r="R876" s="26">
        <f>+P876</f>
        <v>60419.887999999999</v>
      </c>
      <c r="S876" s="15">
        <f t="shared" si="72"/>
        <v>0</v>
      </c>
    </row>
    <row r="877" spans="1:19" ht="22.5" x14ac:dyDescent="0.25">
      <c r="A877" s="18">
        <v>876</v>
      </c>
      <c r="B877" s="31">
        <v>906019</v>
      </c>
      <c r="C877" s="32" t="s">
        <v>1030</v>
      </c>
      <c r="D877" s="48" t="s">
        <v>8</v>
      </c>
      <c r="E877" s="8" t="s">
        <v>9</v>
      </c>
      <c r="F877" s="12">
        <v>59926</v>
      </c>
      <c r="G877" s="9">
        <v>72405.979354585608</v>
      </c>
      <c r="H877" s="9">
        <v>62259</v>
      </c>
      <c r="I877" s="9">
        <v>68836.787867999999</v>
      </c>
      <c r="J877" s="9">
        <v>64386</v>
      </c>
      <c r="K877" s="9">
        <v>67669.686000000002</v>
      </c>
      <c r="L877" s="125">
        <v>67669.686000000002</v>
      </c>
      <c r="M877" s="127">
        <v>77433.810000000012</v>
      </c>
      <c r="N877" s="127">
        <v>67669.686000000002</v>
      </c>
      <c r="O877" s="127">
        <v>67669.686000000002</v>
      </c>
      <c r="P877" s="26">
        <f t="shared" si="73"/>
        <v>67669.686000000002</v>
      </c>
      <c r="Q877" s="128">
        <v>4</v>
      </c>
      <c r="R877" s="26">
        <f>+P877</f>
        <v>67669.686000000002</v>
      </c>
      <c r="S877" s="15">
        <f t="shared" si="72"/>
        <v>0</v>
      </c>
    </row>
    <row r="878" spans="1:19" ht="22.5" x14ac:dyDescent="0.25">
      <c r="A878" s="18">
        <v>877</v>
      </c>
      <c r="B878" s="31">
        <v>906020</v>
      </c>
      <c r="C878" s="32" t="s">
        <v>1031</v>
      </c>
      <c r="D878" s="48" t="s">
        <v>8</v>
      </c>
      <c r="E878" s="8" t="s">
        <v>9</v>
      </c>
      <c r="F878" s="12">
        <v>59926</v>
      </c>
      <c r="G878" s="9">
        <v>72405.979354585608</v>
      </c>
      <c r="H878" s="9">
        <v>62259</v>
      </c>
      <c r="I878" s="9">
        <v>68836.787867999999</v>
      </c>
      <c r="J878" s="9">
        <v>41501</v>
      </c>
      <c r="K878" s="9">
        <v>43617.550999999999</v>
      </c>
      <c r="L878" s="125">
        <v>43617.550999999999</v>
      </c>
      <c r="M878" s="127">
        <v>77433.810000000012</v>
      </c>
      <c r="N878" s="127">
        <v>43617.550999999999</v>
      </c>
      <c r="O878" s="127">
        <v>43617.550999999999</v>
      </c>
      <c r="P878" s="26">
        <f t="shared" si="73"/>
        <v>43617.550999999999</v>
      </c>
      <c r="Q878" s="128">
        <v>4</v>
      </c>
      <c r="R878" s="26">
        <f>+P878</f>
        <v>43617.550999999999</v>
      </c>
      <c r="S878" s="15">
        <f t="shared" si="72"/>
        <v>0</v>
      </c>
    </row>
    <row r="879" spans="1:19" ht="22.5" x14ac:dyDescent="0.25">
      <c r="A879" s="18">
        <v>878</v>
      </c>
      <c r="B879" s="31">
        <v>906022</v>
      </c>
      <c r="C879" s="32" t="s">
        <v>222</v>
      </c>
      <c r="D879" s="48" t="s">
        <v>8</v>
      </c>
      <c r="E879" s="8" t="s">
        <v>9</v>
      </c>
      <c r="F879" s="12">
        <v>50000</v>
      </c>
      <c r="G879" s="9">
        <v>60412.825280000005</v>
      </c>
      <c r="H879" s="9">
        <v>56000</v>
      </c>
      <c r="I879" s="9">
        <v>61916.511999999995</v>
      </c>
      <c r="J879" s="9">
        <v>79716</v>
      </c>
      <c r="K879" s="9">
        <v>83781.515999999989</v>
      </c>
      <c r="L879" s="125">
        <v>68703.617759999994</v>
      </c>
      <c r="M879" s="127">
        <v>97000</v>
      </c>
      <c r="N879" s="127">
        <v>83781.516000000003</v>
      </c>
      <c r="O879" s="127">
        <v>83781.516000000003</v>
      </c>
      <c r="P879" s="26">
        <f t="shared" si="73"/>
        <v>76242.566879999998</v>
      </c>
      <c r="Q879" s="128">
        <v>6</v>
      </c>
      <c r="R879" s="26">
        <f>+O879</f>
        <v>83781.516000000003</v>
      </c>
      <c r="S879" s="134">
        <f t="shared" si="72"/>
        <v>-15077.89824000001</v>
      </c>
    </row>
    <row r="880" spans="1:19" ht="22.5" x14ac:dyDescent="0.25">
      <c r="A880" s="18">
        <v>879</v>
      </c>
      <c r="B880" s="31">
        <v>906029</v>
      </c>
      <c r="C880" s="32" t="s">
        <v>1032</v>
      </c>
      <c r="D880" s="48" t="s">
        <v>8</v>
      </c>
      <c r="E880" s="8" t="s">
        <v>9</v>
      </c>
      <c r="F880" s="12">
        <v>60605</v>
      </c>
      <c r="G880" s="9">
        <v>73226.385521887991</v>
      </c>
      <c r="H880" s="9">
        <v>59000</v>
      </c>
      <c r="I880" s="9">
        <v>65233.467999999993</v>
      </c>
      <c r="J880" s="9">
        <v>58856</v>
      </c>
      <c r="K880" s="9">
        <v>61857.655999999995</v>
      </c>
      <c r="L880" s="125">
        <v>61857.655999999995</v>
      </c>
      <c r="M880" s="127">
        <v>68700</v>
      </c>
      <c r="N880" s="127">
        <v>61857.656000000003</v>
      </c>
      <c r="O880" s="127">
        <v>61857.656000000003</v>
      </c>
      <c r="P880" s="26">
        <f t="shared" si="73"/>
        <v>61857.656000000003</v>
      </c>
      <c r="Q880" s="128">
        <v>4</v>
      </c>
      <c r="R880" s="26">
        <f t="shared" ref="R880:R902" si="76">+P880</f>
        <v>61857.656000000003</v>
      </c>
      <c r="S880" s="15">
        <f t="shared" si="72"/>
        <v>0</v>
      </c>
    </row>
    <row r="881" spans="1:19" ht="22.5" x14ac:dyDescent="0.25">
      <c r="A881" s="18">
        <v>880</v>
      </c>
      <c r="B881" s="31">
        <v>906030</v>
      </c>
      <c r="C881" s="32" t="s">
        <v>1033</v>
      </c>
      <c r="D881" s="48" t="s">
        <v>8</v>
      </c>
      <c r="E881" s="8" t="s">
        <v>9</v>
      </c>
      <c r="F881" s="12">
        <v>60605</v>
      </c>
      <c r="G881" s="9">
        <v>73226.385521887991</v>
      </c>
      <c r="H881" s="9">
        <v>59000</v>
      </c>
      <c r="I881" s="9">
        <v>65233.467999999993</v>
      </c>
      <c r="J881" s="9">
        <v>58856</v>
      </c>
      <c r="K881" s="9">
        <v>61857.655999999995</v>
      </c>
      <c r="L881" s="125">
        <v>61857.655999999995</v>
      </c>
      <c r="M881" s="127">
        <v>68700</v>
      </c>
      <c r="N881" s="127">
        <v>61857.656000000003</v>
      </c>
      <c r="O881" s="127">
        <v>61857.656000000003</v>
      </c>
      <c r="P881" s="26">
        <f t="shared" si="73"/>
        <v>61857.656000000003</v>
      </c>
      <c r="Q881" s="128">
        <v>4</v>
      </c>
      <c r="R881" s="26">
        <f t="shared" si="76"/>
        <v>61857.656000000003</v>
      </c>
      <c r="S881" s="15">
        <f t="shared" si="72"/>
        <v>0</v>
      </c>
    </row>
    <row r="882" spans="1:19" ht="33.75" x14ac:dyDescent="0.25">
      <c r="A882" s="18">
        <v>881</v>
      </c>
      <c r="B882" s="31">
        <v>906039</v>
      </c>
      <c r="C882" s="32" t="s">
        <v>223</v>
      </c>
      <c r="D882" s="48" t="s">
        <v>8</v>
      </c>
      <c r="E882" s="8" t="s">
        <v>9</v>
      </c>
      <c r="F882" s="12">
        <v>49461</v>
      </c>
      <c r="G882" s="9">
        <v>59761.575023481593</v>
      </c>
      <c r="H882" s="9">
        <v>51386</v>
      </c>
      <c r="I882" s="9">
        <v>56815.033671999998</v>
      </c>
      <c r="J882" s="9">
        <v>44567</v>
      </c>
      <c r="K882" s="9">
        <v>46839.916999999994</v>
      </c>
      <c r="L882" s="125">
        <v>46839.916999999994</v>
      </c>
      <c r="M882" s="127">
        <v>63911.680000000008</v>
      </c>
      <c r="N882" s="127">
        <v>46839.917000000001</v>
      </c>
      <c r="O882" s="127">
        <v>46839.917000000001</v>
      </c>
      <c r="P882" s="26">
        <f t="shared" si="73"/>
        <v>46839.917000000001</v>
      </c>
      <c r="Q882" s="128">
        <v>4</v>
      </c>
      <c r="R882" s="26">
        <f t="shared" si="76"/>
        <v>46839.917000000001</v>
      </c>
      <c r="S882" s="15">
        <f t="shared" si="72"/>
        <v>0</v>
      </c>
    </row>
    <row r="883" spans="1:19" ht="22.5" x14ac:dyDescent="0.25">
      <c r="A883" s="18">
        <v>882</v>
      </c>
      <c r="B883" s="31">
        <v>906040</v>
      </c>
      <c r="C883" s="32" t="s">
        <v>1034</v>
      </c>
      <c r="D883" s="48" t="s">
        <v>8</v>
      </c>
      <c r="E883" s="8" t="s">
        <v>9</v>
      </c>
      <c r="F883" s="12">
        <v>115115</v>
      </c>
      <c r="G883" s="9">
        <v>139088.44764214402</v>
      </c>
      <c r="H883" s="9">
        <v>112100</v>
      </c>
      <c r="I883" s="9">
        <v>123943.5892</v>
      </c>
      <c r="J883" s="9" t="s">
        <v>9</v>
      </c>
      <c r="K883" s="9" t="s">
        <v>9</v>
      </c>
      <c r="L883" s="125">
        <v>123943.5892</v>
      </c>
      <c r="M883" s="127">
        <v>131000</v>
      </c>
      <c r="N883" s="127" t="s">
        <v>1295</v>
      </c>
      <c r="O883" s="127">
        <v>131000</v>
      </c>
      <c r="P883" s="26">
        <f t="shared" si="73"/>
        <v>127471.79459999999</v>
      </c>
      <c r="Q883" s="128">
        <v>5</v>
      </c>
      <c r="R883" s="26">
        <f t="shared" si="76"/>
        <v>127471.79459999999</v>
      </c>
      <c r="S883" s="134">
        <f t="shared" si="72"/>
        <v>-7056.4107999999978</v>
      </c>
    </row>
    <row r="884" spans="1:19" ht="22.5" x14ac:dyDescent="0.25">
      <c r="A884" s="18">
        <v>883</v>
      </c>
      <c r="B884" s="31">
        <v>906045</v>
      </c>
      <c r="C884" s="32" t="s">
        <v>1035</v>
      </c>
      <c r="D884" s="48" t="s">
        <v>8</v>
      </c>
      <c r="E884" s="8" t="s">
        <v>9</v>
      </c>
      <c r="F884" s="12">
        <v>161000</v>
      </c>
      <c r="G884" s="9">
        <v>194529.29740159996</v>
      </c>
      <c r="H884" s="9">
        <v>156800</v>
      </c>
      <c r="I884" s="9">
        <v>173366.23360000001</v>
      </c>
      <c r="J884" s="9">
        <v>151439</v>
      </c>
      <c r="K884" s="9">
        <v>159162.389</v>
      </c>
      <c r="L884" s="125">
        <v>159162.389</v>
      </c>
      <c r="M884" s="127">
        <v>183000</v>
      </c>
      <c r="N884" s="127">
        <v>159162.389</v>
      </c>
      <c r="O884" s="127">
        <v>159162.389</v>
      </c>
      <c r="P884" s="26">
        <f t="shared" si="73"/>
        <v>159162.389</v>
      </c>
      <c r="Q884" s="128">
        <v>4</v>
      </c>
      <c r="R884" s="26">
        <f t="shared" si="76"/>
        <v>159162.389</v>
      </c>
      <c r="S884" s="15">
        <f t="shared" si="72"/>
        <v>0</v>
      </c>
    </row>
    <row r="885" spans="1:19" ht="22.5" x14ac:dyDescent="0.25">
      <c r="A885" s="18">
        <v>884</v>
      </c>
      <c r="B885" s="31">
        <v>906048</v>
      </c>
      <c r="C885" s="32" t="s">
        <v>1036</v>
      </c>
      <c r="D885" s="48" t="s">
        <v>8</v>
      </c>
      <c r="E885" s="8" t="s">
        <v>9</v>
      </c>
      <c r="F885" s="12">
        <v>156055</v>
      </c>
      <c r="G885" s="9">
        <v>188554.46898140799</v>
      </c>
      <c r="H885" s="9">
        <v>152000</v>
      </c>
      <c r="I885" s="9">
        <v>168059.10399999999</v>
      </c>
      <c r="J885" s="9" t="s">
        <v>9</v>
      </c>
      <c r="K885" s="9" t="s">
        <v>9</v>
      </c>
      <c r="L885" s="125">
        <v>168059.10399999999</v>
      </c>
      <c r="M885" s="127">
        <v>178000</v>
      </c>
      <c r="N885" s="127" t="s">
        <v>1295</v>
      </c>
      <c r="O885" s="127">
        <v>178000</v>
      </c>
      <c r="P885" s="26">
        <f t="shared" si="73"/>
        <v>173029.552</v>
      </c>
      <c r="Q885" s="128">
        <v>5</v>
      </c>
      <c r="R885" s="26">
        <f t="shared" si="76"/>
        <v>173029.552</v>
      </c>
      <c r="S885" s="134">
        <f t="shared" si="72"/>
        <v>-9940.8960000000079</v>
      </c>
    </row>
    <row r="886" spans="1:19" ht="22.5" x14ac:dyDescent="0.25">
      <c r="A886" s="18">
        <v>885</v>
      </c>
      <c r="B886" s="31">
        <v>906049</v>
      </c>
      <c r="C886" s="32" t="s">
        <v>1037</v>
      </c>
      <c r="D886" s="48" t="s">
        <v>8</v>
      </c>
      <c r="E886" s="8" t="s">
        <v>9</v>
      </c>
      <c r="F886" s="12">
        <v>156055</v>
      </c>
      <c r="G886" s="9">
        <v>188554.46898140799</v>
      </c>
      <c r="H886" s="9">
        <v>152000</v>
      </c>
      <c r="I886" s="9">
        <v>168059.10399999999</v>
      </c>
      <c r="J886" s="9" t="s">
        <v>9</v>
      </c>
      <c r="K886" s="9" t="s">
        <v>9</v>
      </c>
      <c r="L886" s="125">
        <v>168059.10399999999</v>
      </c>
      <c r="M886" s="127">
        <v>178000</v>
      </c>
      <c r="N886" s="127" t="s">
        <v>1295</v>
      </c>
      <c r="O886" s="127">
        <v>178000</v>
      </c>
      <c r="P886" s="26">
        <f t="shared" si="73"/>
        <v>173029.552</v>
      </c>
      <c r="Q886" s="128">
        <v>5</v>
      </c>
      <c r="R886" s="26">
        <f t="shared" si="76"/>
        <v>173029.552</v>
      </c>
      <c r="S886" s="134">
        <f t="shared" si="72"/>
        <v>-9940.8960000000079</v>
      </c>
    </row>
    <row r="887" spans="1:19" x14ac:dyDescent="0.25">
      <c r="A887" s="18">
        <v>886</v>
      </c>
      <c r="B887" s="31">
        <v>906051</v>
      </c>
      <c r="C887" s="32" t="s">
        <v>1038</v>
      </c>
      <c r="D887" s="48" t="s">
        <v>8</v>
      </c>
      <c r="E887" s="8" t="s">
        <v>9</v>
      </c>
      <c r="F887" s="12">
        <v>197685</v>
      </c>
      <c r="G887" s="9">
        <v>238854.18730953601</v>
      </c>
      <c r="H887" s="9">
        <v>192500</v>
      </c>
      <c r="I887" s="9">
        <v>212838.00999999998</v>
      </c>
      <c r="J887" s="9" t="s">
        <v>9</v>
      </c>
      <c r="K887" s="9" t="s">
        <v>9</v>
      </c>
      <c r="L887" s="125">
        <v>212838.00999999998</v>
      </c>
      <c r="M887" s="127">
        <v>225000</v>
      </c>
      <c r="N887" s="127" t="s">
        <v>1295</v>
      </c>
      <c r="O887" s="127">
        <v>225000</v>
      </c>
      <c r="P887" s="26">
        <f t="shared" si="73"/>
        <v>218919.005</v>
      </c>
      <c r="Q887" s="128">
        <v>5</v>
      </c>
      <c r="R887" s="26">
        <f t="shared" si="76"/>
        <v>218919.005</v>
      </c>
      <c r="S887" s="134">
        <f t="shared" si="72"/>
        <v>-12161.99000000002</v>
      </c>
    </row>
    <row r="888" spans="1:19" x14ac:dyDescent="0.25">
      <c r="A888" s="18">
        <v>887</v>
      </c>
      <c r="B888" s="31">
        <v>906102</v>
      </c>
      <c r="C888" s="32" t="s">
        <v>224</v>
      </c>
      <c r="D888" s="48" t="s">
        <v>8</v>
      </c>
      <c r="E888" s="8" t="s">
        <v>9</v>
      </c>
      <c r="F888" s="12">
        <v>139840</v>
      </c>
      <c r="G888" s="9">
        <v>168962.58974310398</v>
      </c>
      <c r="H888" s="9">
        <v>136200</v>
      </c>
      <c r="I888" s="9">
        <v>150589.80239999999</v>
      </c>
      <c r="J888" s="9">
        <v>131400</v>
      </c>
      <c r="K888" s="9">
        <v>138101.4</v>
      </c>
      <c r="L888" s="125">
        <v>138101.4</v>
      </c>
      <c r="M888" s="127">
        <v>159000</v>
      </c>
      <c r="N888" s="127">
        <v>138101.4</v>
      </c>
      <c r="O888" s="127">
        <v>138101.4</v>
      </c>
      <c r="P888" s="26">
        <f t="shared" si="73"/>
        <v>138101.4</v>
      </c>
      <c r="Q888" s="128">
        <v>4</v>
      </c>
      <c r="R888" s="26">
        <f t="shared" si="76"/>
        <v>138101.4</v>
      </c>
      <c r="S888" s="15">
        <f t="shared" si="72"/>
        <v>0</v>
      </c>
    </row>
    <row r="889" spans="1:19" x14ac:dyDescent="0.25">
      <c r="A889" s="18">
        <v>888</v>
      </c>
      <c r="B889" s="31">
        <v>906111</v>
      </c>
      <c r="C889" s="32" t="s">
        <v>1039</v>
      </c>
      <c r="D889" s="48" t="s">
        <v>8</v>
      </c>
      <c r="E889" s="8" t="s">
        <v>9</v>
      </c>
      <c r="F889" s="12">
        <v>186675</v>
      </c>
      <c r="G889" s="9">
        <v>225551.28318288</v>
      </c>
      <c r="H889" s="9">
        <v>182000</v>
      </c>
      <c r="I889" s="9">
        <v>201228.66399999999</v>
      </c>
      <c r="J889" s="9" t="s">
        <v>9</v>
      </c>
      <c r="K889" s="9" t="s">
        <v>9</v>
      </c>
      <c r="L889" s="125">
        <v>201228.66399999999</v>
      </c>
      <c r="M889" s="127">
        <v>213000</v>
      </c>
      <c r="N889" s="127" t="s">
        <v>1295</v>
      </c>
      <c r="O889" s="127">
        <v>213000</v>
      </c>
      <c r="P889" s="26">
        <f t="shared" si="73"/>
        <v>207114.33199999999</v>
      </c>
      <c r="Q889" s="128">
        <v>5</v>
      </c>
      <c r="R889" s="26">
        <f t="shared" si="76"/>
        <v>207114.33199999999</v>
      </c>
      <c r="S889" s="134">
        <f t="shared" si="72"/>
        <v>-11771.33600000001</v>
      </c>
    </row>
    <row r="890" spans="1:19" x14ac:dyDescent="0.25">
      <c r="A890" s="18">
        <v>889</v>
      </c>
      <c r="B890" s="31">
        <v>906112</v>
      </c>
      <c r="C890" s="32" t="s">
        <v>1040</v>
      </c>
      <c r="D890" s="48" t="s">
        <v>8</v>
      </c>
      <c r="E890" s="8" t="s">
        <v>9</v>
      </c>
      <c r="F890" s="12">
        <v>313260</v>
      </c>
      <c r="G890" s="9">
        <v>378498.432944256</v>
      </c>
      <c r="H890" s="9">
        <v>305100</v>
      </c>
      <c r="I890" s="9">
        <v>337334.4252</v>
      </c>
      <c r="J890" s="9" t="s">
        <v>9</v>
      </c>
      <c r="K890" s="9" t="s">
        <v>9</v>
      </c>
      <c r="L890" s="125">
        <v>337334.4252</v>
      </c>
      <c r="M890" s="127">
        <v>355000</v>
      </c>
      <c r="N890" s="127" t="s">
        <v>1295</v>
      </c>
      <c r="O890" s="127">
        <v>355000</v>
      </c>
      <c r="P890" s="26">
        <f t="shared" si="73"/>
        <v>346167.21259999997</v>
      </c>
      <c r="Q890" s="128">
        <v>5</v>
      </c>
      <c r="R890" s="26">
        <f t="shared" si="76"/>
        <v>346167.21259999997</v>
      </c>
      <c r="S890" s="134">
        <f t="shared" si="72"/>
        <v>-17665.574800000002</v>
      </c>
    </row>
    <row r="891" spans="1:19" ht="22.5" x14ac:dyDescent="0.25">
      <c r="A891" s="18">
        <v>890</v>
      </c>
      <c r="B891" s="31">
        <v>906113</v>
      </c>
      <c r="C891" s="32" t="s">
        <v>1041</v>
      </c>
      <c r="D891" s="48" t="s">
        <v>8</v>
      </c>
      <c r="E891" s="8" t="s">
        <v>9</v>
      </c>
      <c r="F891" s="12">
        <v>101959</v>
      </c>
      <c r="G891" s="9">
        <v>123192.62505447038</v>
      </c>
      <c r="H891" s="9">
        <v>99300</v>
      </c>
      <c r="I891" s="9">
        <v>109791.2436</v>
      </c>
      <c r="J891" s="9" t="s">
        <v>9</v>
      </c>
      <c r="K891" s="9" t="s">
        <v>9</v>
      </c>
      <c r="L891" s="125">
        <v>109791.2436</v>
      </c>
      <c r="M891" s="127">
        <v>116000</v>
      </c>
      <c r="N891" s="127" t="s">
        <v>1295</v>
      </c>
      <c r="O891" s="127">
        <v>116000</v>
      </c>
      <c r="P891" s="26">
        <f t="shared" si="73"/>
        <v>112895.62179999999</v>
      </c>
      <c r="Q891" s="128">
        <v>5</v>
      </c>
      <c r="R891" s="26">
        <f t="shared" si="76"/>
        <v>112895.62179999999</v>
      </c>
      <c r="S891" s="134">
        <f t="shared" si="72"/>
        <v>-6208.7563999999984</v>
      </c>
    </row>
    <row r="892" spans="1:19" ht="22.5" x14ac:dyDescent="0.25">
      <c r="A892" s="18">
        <v>891</v>
      </c>
      <c r="B892" s="31">
        <v>906118</v>
      </c>
      <c r="C892" s="32" t="s">
        <v>1042</v>
      </c>
      <c r="D892" s="48" t="s">
        <v>8</v>
      </c>
      <c r="E892" s="8" t="s">
        <v>9</v>
      </c>
      <c r="F892" s="12">
        <v>85014</v>
      </c>
      <c r="G892" s="9">
        <v>102718.71856707839</v>
      </c>
      <c r="H892" s="9">
        <v>82800</v>
      </c>
      <c r="I892" s="9">
        <v>91547.9856</v>
      </c>
      <c r="J892" s="9">
        <v>90337.5</v>
      </c>
      <c r="K892" s="9">
        <v>94944.712499999994</v>
      </c>
      <c r="L892" s="125">
        <v>94944.712499999994</v>
      </c>
      <c r="M892" s="127">
        <v>97000</v>
      </c>
      <c r="N892" s="127">
        <v>94944.712499999994</v>
      </c>
      <c r="O892" s="127">
        <v>94944.712499999994</v>
      </c>
      <c r="P892" s="26">
        <f t="shared" si="73"/>
        <v>94944.712499999994</v>
      </c>
      <c r="Q892" s="128">
        <v>4</v>
      </c>
      <c r="R892" s="26">
        <f t="shared" si="76"/>
        <v>94944.712499999994</v>
      </c>
      <c r="S892" s="15">
        <f t="shared" si="72"/>
        <v>0</v>
      </c>
    </row>
    <row r="893" spans="1:19" ht="22.5" x14ac:dyDescent="0.25">
      <c r="A893" s="18">
        <v>892</v>
      </c>
      <c r="B893" s="31">
        <v>906120</v>
      </c>
      <c r="C893" s="32" t="s">
        <v>225</v>
      </c>
      <c r="D893" s="48" t="s">
        <v>8</v>
      </c>
      <c r="E893" s="8" t="s">
        <v>9</v>
      </c>
      <c r="F893" s="12">
        <v>139783</v>
      </c>
      <c r="G893" s="9">
        <v>168893.71912228482</v>
      </c>
      <c r="H893" s="9">
        <v>136100</v>
      </c>
      <c r="I893" s="9">
        <v>150479.2372</v>
      </c>
      <c r="J893" s="9">
        <v>150976</v>
      </c>
      <c r="K893" s="9">
        <v>158675.77599999998</v>
      </c>
      <c r="L893" s="125">
        <v>158675.77599999998</v>
      </c>
      <c r="M893" s="127">
        <v>159000</v>
      </c>
      <c r="N893" s="127">
        <v>158675.77600000001</v>
      </c>
      <c r="O893" s="127">
        <v>158675.77600000001</v>
      </c>
      <c r="P893" s="26">
        <f t="shared" si="73"/>
        <v>158675.77600000001</v>
      </c>
      <c r="Q893" s="128">
        <v>4</v>
      </c>
      <c r="R893" s="26">
        <f t="shared" si="76"/>
        <v>158675.77600000001</v>
      </c>
      <c r="S893" s="15">
        <f t="shared" si="72"/>
        <v>0</v>
      </c>
    </row>
    <row r="894" spans="1:19" ht="22.5" x14ac:dyDescent="0.25">
      <c r="A894" s="18">
        <v>893</v>
      </c>
      <c r="B894" s="31">
        <v>906121</v>
      </c>
      <c r="C894" s="32" t="s">
        <v>1043</v>
      </c>
      <c r="D894" s="48" t="s">
        <v>8</v>
      </c>
      <c r="E894" s="8" t="s">
        <v>9</v>
      </c>
      <c r="F894" s="12">
        <v>70725</v>
      </c>
      <c r="G894" s="9">
        <v>85453.941358559998</v>
      </c>
      <c r="H894" s="9">
        <v>68900</v>
      </c>
      <c r="I894" s="9">
        <v>76179.4228</v>
      </c>
      <c r="J894" s="9" t="s">
        <v>9</v>
      </c>
      <c r="K894" s="9" t="s">
        <v>9</v>
      </c>
      <c r="L894" s="125">
        <v>76179.4228</v>
      </c>
      <c r="M894" s="127">
        <v>81000</v>
      </c>
      <c r="N894" s="127" t="s">
        <v>1295</v>
      </c>
      <c r="O894" s="127">
        <v>81000</v>
      </c>
      <c r="P894" s="26">
        <f t="shared" si="73"/>
        <v>78589.7114</v>
      </c>
      <c r="Q894" s="128">
        <v>5</v>
      </c>
      <c r="R894" s="26">
        <f t="shared" si="76"/>
        <v>78589.7114</v>
      </c>
      <c r="S894" s="134">
        <f t="shared" si="72"/>
        <v>-4820.5771999999997</v>
      </c>
    </row>
    <row r="895" spans="1:19" ht="22.5" x14ac:dyDescent="0.25">
      <c r="A895" s="18">
        <v>894</v>
      </c>
      <c r="B895" s="31">
        <v>906125</v>
      </c>
      <c r="C895" s="32" t="s">
        <v>1044</v>
      </c>
      <c r="D895" s="48" t="s">
        <v>8</v>
      </c>
      <c r="E895" s="8" t="s">
        <v>9</v>
      </c>
      <c r="F895" s="12">
        <v>57702</v>
      </c>
      <c r="G895" s="9">
        <v>69718.816886131201</v>
      </c>
      <c r="H895" s="9">
        <v>59948</v>
      </c>
      <c r="I895" s="9">
        <v>66281.626095999993</v>
      </c>
      <c r="J895" s="9" t="s">
        <v>9</v>
      </c>
      <c r="K895" s="9" t="s">
        <v>9</v>
      </c>
      <c r="L895" s="125">
        <v>66281.626095999993</v>
      </c>
      <c r="M895" s="127">
        <v>74560.23000000001</v>
      </c>
      <c r="N895" s="127" t="s">
        <v>1295</v>
      </c>
      <c r="O895" s="127">
        <v>74560.23000000001</v>
      </c>
      <c r="P895" s="26">
        <f t="shared" si="73"/>
        <v>70420.928048000002</v>
      </c>
      <c r="Q895" s="128">
        <v>5</v>
      </c>
      <c r="R895" s="26">
        <f t="shared" si="76"/>
        <v>70420.928048000002</v>
      </c>
      <c r="S895" s="134">
        <f t="shared" si="72"/>
        <v>-8278.6039040000178</v>
      </c>
    </row>
    <row r="896" spans="1:19" ht="22.5" x14ac:dyDescent="0.25">
      <c r="A896" s="18">
        <v>895</v>
      </c>
      <c r="B896" s="31">
        <v>906126</v>
      </c>
      <c r="C896" s="32" t="s">
        <v>1045</v>
      </c>
      <c r="D896" s="48" t="s">
        <v>8</v>
      </c>
      <c r="E896" s="8" t="s">
        <v>9</v>
      </c>
      <c r="F896" s="12">
        <v>66522</v>
      </c>
      <c r="G896" s="9">
        <v>80375.63926552319</v>
      </c>
      <c r="H896" s="9">
        <v>64800</v>
      </c>
      <c r="I896" s="9">
        <v>71646.249599999996</v>
      </c>
      <c r="J896" s="9">
        <v>68249</v>
      </c>
      <c r="K896" s="9">
        <v>71729.698999999993</v>
      </c>
      <c r="L896" s="125">
        <v>71729.698999999993</v>
      </c>
      <c r="M896" s="127">
        <v>75000</v>
      </c>
      <c r="N896" s="127">
        <v>71729.698999999993</v>
      </c>
      <c r="O896" s="127">
        <v>71729.698999999993</v>
      </c>
      <c r="P896" s="26">
        <f t="shared" si="73"/>
        <v>71729.698999999993</v>
      </c>
      <c r="Q896" s="128">
        <v>4</v>
      </c>
      <c r="R896" s="26">
        <f t="shared" si="76"/>
        <v>71729.698999999993</v>
      </c>
      <c r="S896" s="15">
        <f t="shared" si="72"/>
        <v>0</v>
      </c>
    </row>
    <row r="897" spans="1:19" x14ac:dyDescent="0.25">
      <c r="A897" s="18">
        <v>896</v>
      </c>
      <c r="B897" s="31">
        <v>906127</v>
      </c>
      <c r="C897" s="32" t="s">
        <v>1046</v>
      </c>
      <c r="D897" s="48" t="s">
        <v>8</v>
      </c>
      <c r="E897" s="8" t="s">
        <v>9</v>
      </c>
      <c r="F897" s="12">
        <v>40040</v>
      </c>
      <c r="G897" s="9">
        <v>48378.590484223998</v>
      </c>
      <c r="H897" s="9">
        <v>44800</v>
      </c>
      <c r="I897" s="9">
        <v>49533.209599999995</v>
      </c>
      <c r="J897" s="9">
        <v>25514</v>
      </c>
      <c r="K897" s="9">
        <v>26815.214</v>
      </c>
      <c r="L897" s="125">
        <v>26815.214</v>
      </c>
      <c r="M897" s="127">
        <v>52300</v>
      </c>
      <c r="N897" s="127">
        <v>26815.214</v>
      </c>
      <c r="O897" s="127">
        <v>26815.214</v>
      </c>
      <c r="P897" s="26">
        <f t="shared" si="73"/>
        <v>26815.214</v>
      </c>
      <c r="Q897" s="128">
        <v>4</v>
      </c>
      <c r="R897" s="26">
        <f t="shared" si="76"/>
        <v>26815.214</v>
      </c>
      <c r="S897" s="15">
        <f t="shared" si="72"/>
        <v>0</v>
      </c>
    </row>
    <row r="898" spans="1:19" ht="22.5" x14ac:dyDescent="0.25">
      <c r="A898" s="18">
        <v>897</v>
      </c>
      <c r="B898" s="31">
        <v>906128</v>
      </c>
      <c r="C898" s="32" t="s">
        <v>1047</v>
      </c>
      <c r="D898" s="48" t="s">
        <v>8</v>
      </c>
      <c r="E898" s="8" t="s">
        <v>9</v>
      </c>
      <c r="F898" s="12">
        <v>33602</v>
      </c>
      <c r="G898" s="9">
        <v>40599.8351011712</v>
      </c>
      <c r="H898" s="9">
        <v>34910</v>
      </c>
      <c r="I898" s="9">
        <v>38598.311320000001</v>
      </c>
      <c r="J898" s="9">
        <v>25514</v>
      </c>
      <c r="K898" s="9">
        <v>26815.214</v>
      </c>
      <c r="L898" s="125">
        <v>26815.214</v>
      </c>
      <c r="M898" s="127">
        <v>43419.590000000004</v>
      </c>
      <c r="N898" s="127">
        <v>26815.214</v>
      </c>
      <c r="O898" s="127">
        <v>26815.214</v>
      </c>
      <c r="P898" s="26">
        <f t="shared" si="73"/>
        <v>26815.214</v>
      </c>
      <c r="Q898" s="128">
        <v>4</v>
      </c>
      <c r="R898" s="26">
        <f t="shared" si="76"/>
        <v>26815.214</v>
      </c>
      <c r="S898" s="15">
        <f t="shared" ref="S898:S961" si="77">+L898-O898</f>
        <v>0</v>
      </c>
    </row>
    <row r="899" spans="1:19" x14ac:dyDescent="0.25">
      <c r="A899" s="18">
        <v>898</v>
      </c>
      <c r="B899" s="31">
        <v>906129</v>
      </c>
      <c r="C899" s="32" t="s">
        <v>1048</v>
      </c>
      <c r="D899" s="48" t="s">
        <v>8</v>
      </c>
      <c r="E899" s="8" t="s">
        <v>9</v>
      </c>
      <c r="F899" s="12">
        <v>42987</v>
      </c>
      <c r="G899" s="9">
        <v>51939.322406227198</v>
      </c>
      <c r="H899" s="9">
        <v>44660</v>
      </c>
      <c r="I899" s="9">
        <v>49378.418319999997</v>
      </c>
      <c r="J899" s="9">
        <v>27156</v>
      </c>
      <c r="K899" s="9">
        <v>28540.955999999998</v>
      </c>
      <c r="L899" s="125">
        <v>28540.955999999998</v>
      </c>
      <c r="M899" s="127">
        <v>82000</v>
      </c>
      <c r="N899" s="127">
        <v>28540.955999999998</v>
      </c>
      <c r="O899" s="127">
        <v>28540.955999999998</v>
      </c>
      <c r="P899" s="26">
        <f t="shared" si="73"/>
        <v>28540.955999999998</v>
      </c>
      <c r="Q899" s="128">
        <v>4</v>
      </c>
      <c r="R899" s="26">
        <f t="shared" si="76"/>
        <v>28540.955999999998</v>
      </c>
      <c r="S899" s="15">
        <f t="shared" si="77"/>
        <v>0</v>
      </c>
    </row>
    <row r="900" spans="1:19" ht="22.5" x14ac:dyDescent="0.25">
      <c r="A900" s="18">
        <v>899</v>
      </c>
      <c r="B900" s="31">
        <v>906131</v>
      </c>
      <c r="C900" s="32" t="s">
        <v>1049</v>
      </c>
      <c r="D900" s="48" t="s">
        <v>8</v>
      </c>
      <c r="E900" s="8" t="s">
        <v>9</v>
      </c>
      <c r="F900" s="12">
        <v>38239</v>
      </c>
      <c r="G900" s="9">
        <v>46202.520517638404</v>
      </c>
      <c r="H900" s="9">
        <v>40800</v>
      </c>
      <c r="I900" s="9">
        <v>45110.601599999995</v>
      </c>
      <c r="J900" s="9">
        <v>40734</v>
      </c>
      <c r="K900" s="9">
        <v>42811.433999999994</v>
      </c>
      <c r="L900" s="125">
        <v>42811.433999999994</v>
      </c>
      <c r="M900" s="127">
        <v>49411.310000000005</v>
      </c>
      <c r="N900" s="127">
        <v>42811.434000000001</v>
      </c>
      <c r="O900" s="127">
        <v>42811.434000000001</v>
      </c>
      <c r="P900" s="26">
        <f t="shared" si="73"/>
        <v>42811.433999999994</v>
      </c>
      <c r="Q900" s="128">
        <v>4</v>
      </c>
      <c r="R900" s="26">
        <f t="shared" si="76"/>
        <v>42811.433999999994</v>
      </c>
      <c r="S900" s="15">
        <f t="shared" si="77"/>
        <v>0</v>
      </c>
    </row>
    <row r="901" spans="1:19" x14ac:dyDescent="0.25">
      <c r="A901" s="18">
        <v>900</v>
      </c>
      <c r="B901" s="31">
        <v>906132</v>
      </c>
      <c r="C901" s="32" t="s">
        <v>1050</v>
      </c>
      <c r="D901" s="48" t="s">
        <v>8</v>
      </c>
      <c r="E901" s="8" t="s">
        <v>9</v>
      </c>
      <c r="F901" s="12">
        <v>57615</v>
      </c>
      <c r="G901" s="9">
        <v>69613.698570143999</v>
      </c>
      <c r="H901" s="9">
        <v>56100</v>
      </c>
      <c r="I901" s="9">
        <v>62027.0772</v>
      </c>
      <c r="J901" s="9" t="s">
        <v>9</v>
      </c>
      <c r="K901" s="9" t="s">
        <v>9</v>
      </c>
      <c r="L901" s="125">
        <v>62027.0772</v>
      </c>
      <c r="M901" s="127">
        <v>65400</v>
      </c>
      <c r="N901" s="127">
        <v>62026.866999999998</v>
      </c>
      <c r="O901" s="127">
        <v>62026.866999999998</v>
      </c>
      <c r="P901" s="26">
        <f t="shared" si="73"/>
        <v>62026.972099999999</v>
      </c>
      <c r="Q901" s="128">
        <v>4</v>
      </c>
      <c r="R901" s="26">
        <f t="shared" si="76"/>
        <v>62026.972099999999</v>
      </c>
      <c r="S901" s="15">
        <f t="shared" si="77"/>
        <v>0.21020000000135042</v>
      </c>
    </row>
    <row r="902" spans="1:19" ht="22.5" x14ac:dyDescent="0.25">
      <c r="A902" s="18">
        <v>901</v>
      </c>
      <c r="B902" s="31">
        <v>906133</v>
      </c>
      <c r="C902" s="32" t="s">
        <v>1051</v>
      </c>
      <c r="D902" s="48" t="s">
        <v>8</v>
      </c>
      <c r="E902" s="8" t="s">
        <v>9</v>
      </c>
      <c r="F902" s="12">
        <v>264500</v>
      </c>
      <c r="G902" s="9">
        <v>319583.84573119995</v>
      </c>
      <c r="H902" s="9">
        <v>257600</v>
      </c>
      <c r="I902" s="9">
        <v>284815.95519999997</v>
      </c>
      <c r="J902" s="9" t="s">
        <v>9</v>
      </c>
      <c r="K902" s="9" t="s">
        <v>9</v>
      </c>
      <c r="L902" s="125">
        <v>284815.95519999997</v>
      </c>
      <c r="M902" s="127">
        <v>301000</v>
      </c>
      <c r="N902" s="127" t="s">
        <v>1295</v>
      </c>
      <c r="O902" s="127">
        <v>301000</v>
      </c>
      <c r="P902" s="26">
        <f t="shared" si="73"/>
        <v>292907.97759999998</v>
      </c>
      <c r="Q902" s="128">
        <v>5</v>
      </c>
      <c r="R902" s="26">
        <f t="shared" si="76"/>
        <v>292907.97759999998</v>
      </c>
      <c r="S902" s="134">
        <f t="shared" si="77"/>
        <v>-16184.044800000032</v>
      </c>
    </row>
    <row r="903" spans="1:19" ht="22.5" x14ac:dyDescent="0.25">
      <c r="A903" s="18">
        <v>902</v>
      </c>
      <c r="B903" s="31">
        <v>906134</v>
      </c>
      <c r="C903" s="32" t="s">
        <v>1052</v>
      </c>
      <c r="D903" s="48" t="s">
        <v>8</v>
      </c>
      <c r="E903" s="8" t="s">
        <v>9</v>
      </c>
      <c r="F903" s="12">
        <v>148008</v>
      </c>
      <c r="G903" s="9">
        <v>178831.6288808448</v>
      </c>
      <c r="H903" s="9">
        <v>144100</v>
      </c>
      <c r="I903" s="9">
        <v>159324.45319999999</v>
      </c>
      <c r="J903" s="9">
        <v>146730</v>
      </c>
      <c r="K903" s="9">
        <v>154213.22999999998</v>
      </c>
      <c r="L903" s="125">
        <v>154213.22999999998</v>
      </c>
      <c r="M903" s="127">
        <v>168000</v>
      </c>
      <c r="N903" s="127" t="s">
        <v>1295</v>
      </c>
      <c r="O903" s="127">
        <v>168000</v>
      </c>
      <c r="P903" s="26">
        <f t="shared" si="73"/>
        <v>161106.61499999999</v>
      </c>
      <c r="Q903" s="128">
        <v>6</v>
      </c>
      <c r="R903" s="26">
        <f t="shared" ref="R903:R908" si="78">+O903</f>
        <v>168000</v>
      </c>
      <c r="S903" s="134">
        <f t="shared" si="77"/>
        <v>-13786.770000000019</v>
      </c>
    </row>
    <row r="904" spans="1:19" ht="22.5" x14ac:dyDescent="0.25">
      <c r="A904" s="18">
        <v>903</v>
      </c>
      <c r="B904" s="31">
        <v>906203</v>
      </c>
      <c r="C904" s="32" t="s">
        <v>226</v>
      </c>
      <c r="D904" s="48" t="s">
        <v>8</v>
      </c>
      <c r="E904" s="8" t="s">
        <v>9</v>
      </c>
      <c r="F904" s="12">
        <v>59800</v>
      </c>
      <c r="G904" s="9">
        <v>72253.739034879996</v>
      </c>
      <c r="H904" s="9">
        <v>58200</v>
      </c>
      <c r="I904" s="9">
        <v>64348.946400000001</v>
      </c>
      <c r="J904" s="9">
        <v>83001</v>
      </c>
      <c r="K904" s="9">
        <v>87234.050999999992</v>
      </c>
      <c r="L904" s="125">
        <v>74612.245478293335</v>
      </c>
      <c r="M904" s="127">
        <v>67600</v>
      </c>
      <c r="N904" s="127">
        <v>87234.051000000007</v>
      </c>
      <c r="O904" s="127">
        <v>67600</v>
      </c>
      <c r="P904" s="26">
        <f t="shared" si="73"/>
        <v>71106.122739146667</v>
      </c>
      <c r="Q904" s="128">
        <v>7</v>
      </c>
      <c r="R904" s="26">
        <f t="shared" si="78"/>
        <v>67600</v>
      </c>
      <c r="S904" s="15">
        <f t="shared" si="77"/>
        <v>7012.2454782933346</v>
      </c>
    </row>
    <row r="905" spans="1:19" ht="22.5" x14ac:dyDescent="0.25">
      <c r="A905" s="18">
        <v>904</v>
      </c>
      <c r="B905" s="31">
        <v>906205</v>
      </c>
      <c r="C905" s="32" t="s">
        <v>1053</v>
      </c>
      <c r="D905" s="48" t="s">
        <v>8</v>
      </c>
      <c r="E905" s="8" t="s">
        <v>9</v>
      </c>
      <c r="F905" s="12">
        <v>26812</v>
      </c>
      <c r="G905" s="9">
        <v>32395.7734281472</v>
      </c>
      <c r="H905" s="9">
        <v>28000</v>
      </c>
      <c r="I905" s="9">
        <v>30958.255999999998</v>
      </c>
      <c r="J905" s="9">
        <v>46921</v>
      </c>
      <c r="K905" s="9">
        <v>49313.970999999998</v>
      </c>
      <c r="L905" s="125">
        <v>37556.000142715733</v>
      </c>
      <c r="M905" s="127">
        <v>34646.000000000007</v>
      </c>
      <c r="N905" s="127">
        <v>49313.970999999998</v>
      </c>
      <c r="O905" s="127">
        <v>34646.000000000007</v>
      </c>
      <c r="P905" s="26">
        <f t="shared" si="73"/>
        <v>36101.00007135787</v>
      </c>
      <c r="Q905" s="128">
        <v>7</v>
      </c>
      <c r="R905" s="26">
        <f t="shared" si="78"/>
        <v>34646.000000000007</v>
      </c>
      <c r="S905" s="15">
        <f t="shared" si="77"/>
        <v>2910.0001427157258</v>
      </c>
    </row>
    <row r="906" spans="1:19" ht="22.5" x14ac:dyDescent="0.25">
      <c r="A906" s="18">
        <v>905</v>
      </c>
      <c r="B906" s="31">
        <v>906206</v>
      </c>
      <c r="C906" s="32" t="s">
        <v>1054</v>
      </c>
      <c r="D906" s="48" t="s">
        <v>8</v>
      </c>
      <c r="E906" s="8" t="s">
        <v>9</v>
      </c>
      <c r="F906" s="12">
        <v>27822</v>
      </c>
      <c r="G906" s="9">
        <v>33616.112498803195</v>
      </c>
      <c r="H906" s="9">
        <v>28905</v>
      </c>
      <c r="I906" s="9">
        <v>31958.871059999998</v>
      </c>
      <c r="J906" s="9">
        <v>49397</v>
      </c>
      <c r="K906" s="9">
        <v>51916.246999999996</v>
      </c>
      <c r="L906" s="125">
        <v>39163.743519601063</v>
      </c>
      <c r="M906" s="127">
        <v>35950.320000000007</v>
      </c>
      <c r="N906" s="127">
        <v>49814.247000000003</v>
      </c>
      <c r="O906" s="127">
        <v>35950.320000000007</v>
      </c>
      <c r="P906" s="26">
        <f t="shared" si="73"/>
        <v>37557.031759800535</v>
      </c>
      <c r="Q906" s="128">
        <v>7</v>
      </c>
      <c r="R906" s="26">
        <f t="shared" si="78"/>
        <v>35950.320000000007</v>
      </c>
      <c r="S906" s="15">
        <f t="shared" si="77"/>
        <v>3213.4235196010559</v>
      </c>
    </row>
    <row r="907" spans="1:19" x14ac:dyDescent="0.25">
      <c r="A907" s="18">
        <v>906</v>
      </c>
      <c r="B907" s="31">
        <v>906207</v>
      </c>
      <c r="C907" s="32" t="s">
        <v>1055</v>
      </c>
      <c r="D907" s="48" t="s">
        <v>8</v>
      </c>
      <c r="E907" s="8" t="s">
        <v>9</v>
      </c>
      <c r="F907" s="12">
        <v>47277</v>
      </c>
      <c r="G907" s="9">
        <v>57122.7428152512</v>
      </c>
      <c r="H907" s="9">
        <v>49117</v>
      </c>
      <c r="I907" s="9">
        <v>54306.309284000003</v>
      </c>
      <c r="J907" s="9">
        <v>57488</v>
      </c>
      <c r="K907" s="9">
        <v>60419.887999999999</v>
      </c>
      <c r="L907" s="125">
        <v>57282.980033083732</v>
      </c>
      <c r="M907" s="127">
        <v>61089.05000000001</v>
      </c>
      <c r="N907" s="127">
        <v>60419.887999999999</v>
      </c>
      <c r="O907" s="127">
        <v>60419.887999999999</v>
      </c>
      <c r="P907" s="26">
        <f t="shared" si="73"/>
        <v>58851.434016541869</v>
      </c>
      <c r="Q907" s="128">
        <v>6</v>
      </c>
      <c r="R907" s="26">
        <f t="shared" si="78"/>
        <v>60419.887999999999</v>
      </c>
      <c r="S907" s="134">
        <f t="shared" si="77"/>
        <v>-3136.9079669162675</v>
      </c>
    </row>
    <row r="908" spans="1:19" x14ac:dyDescent="0.25">
      <c r="A908" s="18">
        <v>907</v>
      </c>
      <c r="B908" s="31">
        <v>906208</v>
      </c>
      <c r="C908" s="32" t="s">
        <v>1056</v>
      </c>
      <c r="D908" s="48" t="s">
        <v>8</v>
      </c>
      <c r="E908" s="8" t="s">
        <v>9</v>
      </c>
      <c r="F908" s="12">
        <v>47277</v>
      </c>
      <c r="G908" s="9">
        <v>57122.7428152512</v>
      </c>
      <c r="H908" s="9">
        <v>49117</v>
      </c>
      <c r="I908" s="9">
        <v>54306.309284000003</v>
      </c>
      <c r="J908" s="9">
        <v>57488</v>
      </c>
      <c r="K908" s="9">
        <v>60419.887999999999</v>
      </c>
      <c r="L908" s="125">
        <v>57282.980033083732</v>
      </c>
      <c r="M908" s="127">
        <v>61089.05000000001</v>
      </c>
      <c r="N908" s="127">
        <v>60419.887999999999</v>
      </c>
      <c r="O908" s="127">
        <v>60419.887999999999</v>
      </c>
      <c r="P908" s="26">
        <f t="shared" si="73"/>
        <v>58851.434016541869</v>
      </c>
      <c r="Q908" s="128">
        <v>6</v>
      </c>
      <c r="R908" s="26">
        <f t="shared" si="78"/>
        <v>60419.887999999999</v>
      </c>
      <c r="S908" s="134">
        <f t="shared" si="77"/>
        <v>-3136.9079669162675</v>
      </c>
    </row>
    <row r="909" spans="1:19" ht="22.5" x14ac:dyDescent="0.25">
      <c r="A909" s="18">
        <v>908</v>
      </c>
      <c r="B909" s="31">
        <v>906212</v>
      </c>
      <c r="C909" s="32" t="s">
        <v>1057</v>
      </c>
      <c r="D909" s="48" t="s">
        <v>8</v>
      </c>
      <c r="E909" s="8" t="s">
        <v>9</v>
      </c>
      <c r="F909" s="12">
        <v>62520</v>
      </c>
      <c r="G909" s="9">
        <v>75540.196730112002</v>
      </c>
      <c r="H909" s="9">
        <v>64954</v>
      </c>
      <c r="I909" s="9">
        <v>71816.520008000007</v>
      </c>
      <c r="J909" s="9">
        <v>36135</v>
      </c>
      <c r="K909" s="9">
        <v>37977.884999999995</v>
      </c>
      <c r="L909" s="125">
        <v>37977.884999999995</v>
      </c>
      <c r="M909" s="127">
        <v>80786.320000000007</v>
      </c>
      <c r="N909" s="127">
        <v>37977.885000000002</v>
      </c>
      <c r="O909" s="127">
        <v>37977.885000000002</v>
      </c>
      <c r="P909" s="26">
        <f t="shared" si="73"/>
        <v>37977.884999999995</v>
      </c>
      <c r="Q909" s="128">
        <v>4</v>
      </c>
      <c r="R909" s="26">
        <f t="shared" ref="R909:R922" si="79">+P909</f>
        <v>37977.884999999995</v>
      </c>
      <c r="S909" s="15">
        <f t="shared" si="77"/>
        <v>0</v>
      </c>
    </row>
    <row r="910" spans="1:19" ht="22.5" x14ac:dyDescent="0.25">
      <c r="A910" s="18">
        <v>909</v>
      </c>
      <c r="B910" s="31">
        <v>906213</v>
      </c>
      <c r="C910" s="32" t="s">
        <v>1058</v>
      </c>
      <c r="D910" s="48" t="s">
        <v>8</v>
      </c>
      <c r="E910" s="8" t="s">
        <v>9</v>
      </c>
      <c r="F910" s="12">
        <v>106893</v>
      </c>
      <c r="G910" s="9">
        <v>129154.16265310081</v>
      </c>
      <c r="H910" s="9">
        <v>104100</v>
      </c>
      <c r="I910" s="9">
        <v>115098.3732</v>
      </c>
      <c r="J910" s="9">
        <v>36135</v>
      </c>
      <c r="K910" s="9">
        <v>37977.884999999995</v>
      </c>
      <c r="L910" s="125">
        <v>37977.884999999995</v>
      </c>
      <c r="M910" s="127">
        <v>121000</v>
      </c>
      <c r="N910" s="127">
        <v>37977.885000000002</v>
      </c>
      <c r="O910" s="127">
        <v>37977.885000000002</v>
      </c>
      <c r="P910" s="26">
        <f t="shared" si="73"/>
        <v>37977.884999999995</v>
      </c>
      <c r="Q910" s="128">
        <v>4</v>
      </c>
      <c r="R910" s="26">
        <f t="shared" si="79"/>
        <v>37977.884999999995</v>
      </c>
      <c r="S910" s="15">
        <f t="shared" si="77"/>
        <v>0</v>
      </c>
    </row>
    <row r="911" spans="1:19" ht="22.5" x14ac:dyDescent="0.25">
      <c r="A911" s="18">
        <v>910</v>
      </c>
      <c r="B911" s="31">
        <v>906214</v>
      </c>
      <c r="C911" s="32" t="s">
        <v>1059</v>
      </c>
      <c r="D911" s="48" t="s">
        <v>8</v>
      </c>
      <c r="E911" s="8" t="s">
        <v>9</v>
      </c>
      <c r="F911" s="12">
        <v>195947</v>
      </c>
      <c r="G911" s="9">
        <v>236754.23750280318</v>
      </c>
      <c r="H911" s="9">
        <v>102300</v>
      </c>
      <c r="I911" s="9">
        <v>113108.19959999999</v>
      </c>
      <c r="J911" s="9" t="s">
        <v>9</v>
      </c>
      <c r="K911" s="9" t="s">
        <v>9</v>
      </c>
      <c r="L911" s="125">
        <v>113108.19959999999</v>
      </c>
      <c r="M911" s="127">
        <v>119000</v>
      </c>
      <c r="N911" s="127" t="s">
        <v>1295</v>
      </c>
      <c r="O911" s="127">
        <v>119000</v>
      </c>
      <c r="P911" s="26">
        <f t="shared" si="73"/>
        <v>116054.0998</v>
      </c>
      <c r="Q911" s="128">
        <v>5</v>
      </c>
      <c r="R911" s="26">
        <f t="shared" si="79"/>
        <v>116054.0998</v>
      </c>
      <c r="S911" s="134">
        <f t="shared" si="77"/>
        <v>-5891.8004000000074</v>
      </c>
    </row>
    <row r="912" spans="1:19" ht="22.5" x14ac:dyDescent="0.25">
      <c r="A912" s="18">
        <v>911</v>
      </c>
      <c r="B912" s="31">
        <v>906215</v>
      </c>
      <c r="C912" s="32" t="s">
        <v>1060</v>
      </c>
      <c r="D912" s="48" t="s">
        <v>8</v>
      </c>
      <c r="E912" s="8" t="s">
        <v>9</v>
      </c>
      <c r="F912" s="12">
        <v>62520</v>
      </c>
      <c r="G912" s="9">
        <v>75540.196730112002</v>
      </c>
      <c r="H912" s="9">
        <v>64954</v>
      </c>
      <c r="I912" s="9">
        <v>71816.520008000007</v>
      </c>
      <c r="J912" s="9">
        <v>64386</v>
      </c>
      <c r="K912" s="9">
        <v>67669.686000000002</v>
      </c>
      <c r="L912" s="125">
        <v>67669.686000000002</v>
      </c>
      <c r="M912" s="127">
        <v>80786.320000000007</v>
      </c>
      <c r="N912" s="127">
        <v>67669.686000000002</v>
      </c>
      <c r="O912" s="127">
        <v>67669.686000000002</v>
      </c>
      <c r="P912" s="26">
        <f t="shared" si="73"/>
        <v>67669.686000000002</v>
      </c>
      <c r="Q912" s="128">
        <v>4</v>
      </c>
      <c r="R912" s="26">
        <f t="shared" si="79"/>
        <v>67669.686000000002</v>
      </c>
      <c r="S912" s="15">
        <f t="shared" si="77"/>
        <v>0</v>
      </c>
    </row>
    <row r="913" spans="1:19" ht="22.5" x14ac:dyDescent="0.25">
      <c r="A913" s="18">
        <v>912</v>
      </c>
      <c r="B913" s="31">
        <v>906216</v>
      </c>
      <c r="C913" s="32" t="s">
        <v>1061</v>
      </c>
      <c r="D913" s="48" t="s">
        <v>8</v>
      </c>
      <c r="E913" s="8" t="s">
        <v>9</v>
      </c>
      <c r="F913" s="12">
        <v>106893</v>
      </c>
      <c r="G913" s="9">
        <v>129154.16265310081</v>
      </c>
      <c r="H913" s="9">
        <v>104100</v>
      </c>
      <c r="I913" s="9">
        <v>115098.3732</v>
      </c>
      <c r="J913" s="9">
        <v>64386</v>
      </c>
      <c r="K913" s="9">
        <v>67669.686000000002</v>
      </c>
      <c r="L913" s="125">
        <v>67669.686000000002</v>
      </c>
      <c r="M913" s="127">
        <v>121000</v>
      </c>
      <c r="N913" s="127">
        <v>67669.686000000002</v>
      </c>
      <c r="O913" s="127">
        <v>67669.686000000002</v>
      </c>
      <c r="P913" s="26">
        <f t="shared" ref="P913:P976" si="80">+AVERAGE(L913,O913)</f>
        <v>67669.686000000002</v>
      </c>
      <c r="Q913" s="128">
        <v>4</v>
      </c>
      <c r="R913" s="26">
        <f t="shared" si="79"/>
        <v>67669.686000000002</v>
      </c>
      <c r="S913" s="15">
        <f t="shared" si="77"/>
        <v>0</v>
      </c>
    </row>
    <row r="914" spans="1:19" ht="22.5" x14ac:dyDescent="0.25">
      <c r="A914" s="18">
        <v>913</v>
      </c>
      <c r="B914" s="31">
        <v>906217</v>
      </c>
      <c r="C914" s="32" t="s">
        <v>227</v>
      </c>
      <c r="D914" s="48" t="s">
        <v>8</v>
      </c>
      <c r="E914" s="8" t="s">
        <v>9</v>
      </c>
      <c r="F914" s="12">
        <v>98670</v>
      </c>
      <c r="G914" s="9">
        <v>119218.66940755199</v>
      </c>
      <c r="H914" s="9">
        <v>96100</v>
      </c>
      <c r="I914" s="9">
        <v>106253.1572</v>
      </c>
      <c r="J914" s="9">
        <v>63510</v>
      </c>
      <c r="K914" s="9">
        <v>66749.009999999995</v>
      </c>
      <c r="L914" s="125">
        <v>66749.009999999995</v>
      </c>
      <c r="M914" s="127">
        <v>112000</v>
      </c>
      <c r="N914" s="127">
        <v>66749.009999999995</v>
      </c>
      <c r="O914" s="127">
        <v>66749.009999999995</v>
      </c>
      <c r="P914" s="26">
        <f t="shared" si="80"/>
        <v>66749.009999999995</v>
      </c>
      <c r="Q914" s="128">
        <v>4</v>
      </c>
      <c r="R914" s="26">
        <f t="shared" si="79"/>
        <v>66749.009999999995</v>
      </c>
      <c r="S914" s="15">
        <f t="shared" si="77"/>
        <v>0</v>
      </c>
    </row>
    <row r="915" spans="1:19" ht="22.5" x14ac:dyDescent="0.25">
      <c r="A915" s="18">
        <v>914</v>
      </c>
      <c r="B915" s="31">
        <v>906218</v>
      </c>
      <c r="C915" s="32" t="s">
        <v>1062</v>
      </c>
      <c r="D915" s="48" t="s">
        <v>8</v>
      </c>
      <c r="E915" s="8" t="s">
        <v>9</v>
      </c>
      <c r="F915" s="12">
        <v>41922</v>
      </c>
      <c r="G915" s="9">
        <v>50652.529227763196</v>
      </c>
      <c r="H915" s="9">
        <v>43554</v>
      </c>
      <c r="I915" s="9">
        <v>48155.567208</v>
      </c>
      <c r="J915" s="9">
        <v>36683</v>
      </c>
      <c r="K915" s="9">
        <v>38553.832999999999</v>
      </c>
      <c r="L915" s="125">
        <v>38553.832999999999</v>
      </c>
      <c r="M915" s="127">
        <v>54170.040000000008</v>
      </c>
      <c r="N915" s="127">
        <v>38553.832999999999</v>
      </c>
      <c r="O915" s="127">
        <v>38553.832999999999</v>
      </c>
      <c r="P915" s="26">
        <f t="shared" si="80"/>
        <v>38553.832999999999</v>
      </c>
      <c r="Q915" s="128">
        <v>4</v>
      </c>
      <c r="R915" s="26">
        <f t="shared" si="79"/>
        <v>38553.832999999999</v>
      </c>
      <c r="S915" s="15">
        <f t="shared" si="77"/>
        <v>0</v>
      </c>
    </row>
    <row r="916" spans="1:19" ht="22.5" x14ac:dyDescent="0.25">
      <c r="A916" s="18">
        <v>915</v>
      </c>
      <c r="B916" s="31">
        <v>906219</v>
      </c>
      <c r="C916" s="32" t="s">
        <v>1063</v>
      </c>
      <c r="D916" s="48" t="s">
        <v>8</v>
      </c>
      <c r="E916" s="8" t="s">
        <v>9</v>
      </c>
      <c r="F916" s="12">
        <v>40897</v>
      </c>
      <c r="G916" s="9">
        <v>49414.066309523201</v>
      </c>
      <c r="H916" s="9">
        <v>42489</v>
      </c>
      <c r="I916" s="9">
        <v>46978.047827999995</v>
      </c>
      <c r="J916" s="9">
        <v>36683</v>
      </c>
      <c r="K916" s="9">
        <v>38553.832999999999</v>
      </c>
      <c r="L916" s="125">
        <v>38553.832999999999</v>
      </c>
      <c r="M916" s="127">
        <v>52845.340000000004</v>
      </c>
      <c r="N916" s="127">
        <v>38553.832999999999</v>
      </c>
      <c r="O916" s="127">
        <v>38553.832999999999</v>
      </c>
      <c r="P916" s="26">
        <f t="shared" si="80"/>
        <v>38553.832999999999</v>
      </c>
      <c r="Q916" s="128">
        <v>4</v>
      </c>
      <c r="R916" s="26">
        <f t="shared" si="79"/>
        <v>38553.832999999999</v>
      </c>
      <c r="S916" s="15">
        <f t="shared" si="77"/>
        <v>0</v>
      </c>
    </row>
    <row r="917" spans="1:19" ht="22.5" x14ac:dyDescent="0.25">
      <c r="A917" s="18">
        <v>916</v>
      </c>
      <c r="B917" s="31">
        <v>906220</v>
      </c>
      <c r="C917" s="32" t="s">
        <v>1064</v>
      </c>
      <c r="D917" s="48" t="s">
        <v>8</v>
      </c>
      <c r="E917" s="8" t="s">
        <v>9</v>
      </c>
      <c r="F917" s="12">
        <v>44635</v>
      </c>
      <c r="G917" s="9">
        <v>53930.529127455993</v>
      </c>
      <c r="H917" s="9">
        <v>46372</v>
      </c>
      <c r="I917" s="9">
        <v>51271.294544000004</v>
      </c>
      <c r="J917" s="9">
        <v>38325</v>
      </c>
      <c r="K917" s="9">
        <v>40279.574999999997</v>
      </c>
      <c r="L917" s="125">
        <v>40279.574999999997</v>
      </c>
      <c r="M917" s="127">
        <v>57675.400000000009</v>
      </c>
      <c r="N917" s="127">
        <v>40279.574999999997</v>
      </c>
      <c r="O917" s="127">
        <v>40279.574999999997</v>
      </c>
      <c r="P917" s="26">
        <f t="shared" si="80"/>
        <v>40279.574999999997</v>
      </c>
      <c r="Q917" s="128">
        <v>4</v>
      </c>
      <c r="R917" s="26">
        <f t="shared" si="79"/>
        <v>40279.574999999997</v>
      </c>
      <c r="S917" s="15">
        <f t="shared" si="77"/>
        <v>0</v>
      </c>
    </row>
    <row r="918" spans="1:19" ht="22.5" x14ac:dyDescent="0.25">
      <c r="A918" s="18">
        <v>917</v>
      </c>
      <c r="B918" s="31">
        <v>906221</v>
      </c>
      <c r="C918" s="32" t="s">
        <v>1065</v>
      </c>
      <c r="D918" s="48" t="s">
        <v>8</v>
      </c>
      <c r="E918" s="8" t="s">
        <v>9</v>
      </c>
      <c r="F918" s="12">
        <v>40897</v>
      </c>
      <c r="G918" s="9">
        <v>49414.066309523201</v>
      </c>
      <c r="H918" s="9">
        <v>42489</v>
      </c>
      <c r="I918" s="9">
        <v>46978.047827999995</v>
      </c>
      <c r="J918" s="9">
        <v>38325</v>
      </c>
      <c r="K918" s="9">
        <v>40279.574999999997</v>
      </c>
      <c r="L918" s="125">
        <v>40279.574999999997</v>
      </c>
      <c r="M918" s="127">
        <v>52845.340000000004</v>
      </c>
      <c r="N918" s="127">
        <v>40279.574999999997</v>
      </c>
      <c r="O918" s="127">
        <v>40279.574999999997</v>
      </c>
      <c r="P918" s="26">
        <f t="shared" si="80"/>
        <v>40279.574999999997</v>
      </c>
      <c r="Q918" s="128">
        <v>4</v>
      </c>
      <c r="R918" s="26">
        <f t="shared" si="79"/>
        <v>40279.574999999997</v>
      </c>
      <c r="S918" s="15">
        <f t="shared" si="77"/>
        <v>0</v>
      </c>
    </row>
    <row r="919" spans="1:19" ht="22.5" x14ac:dyDescent="0.25">
      <c r="A919" s="18">
        <v>918</v>
      </c>
      <c r="B919" s="31">
        <v>906222</v>
      </c>
      <c r="C919" s="32" t="s">
        <v>1066</v>
      </c>
      <c r="D919" s="48" t="s">
        <v>8</v>
      </c>
      <c r="E919" s="8" t="s">
        <v>9</v>
      </c>
      <c r="F919" s="12">
        <v>41900</v>
      </c>
      <c r="G919" s="9">
        <v>50625.947584640002</v>
      </c>
      <c r="H919" s="9">
        <v>46900</v>
      </c>
      <c r="I919" s="9">
        <v>51855.078800000003</v>
      </c>
      <c r="J919" s="9">
        <v>43034</v>
      </c>
      <c r="K919" s="9">
        <v>45228.733999999997</v>
      </c>
      <c r="L919" s="125">
        <v>45228.733999999997</v>
      </c>
      <c r="M919" s="127">
        <v>54500</v>
      </c>
      <c r="N919" s="127">
        <v>45228.733999999997</v>
      </c>
      <c r="O919" s="127">
        <v>45228.733999999997</v>
      </c>
      <c r="P919" s="26">
        <f t="shared" si="80"/>
        <v>45228.733999999997</v>
      </c>
      <c r="Q919" s="128">
        <v>4</v>
      </c>
      <c r="R919" s="26">
        <f t="shared" si="79"/>
        <v>45228.733999999997</v>
      </c>
      <c r="S919" s="15">
        <f t="shared" si="77"/>
        <v>0</v>
      </c>
    </row>
    <row r="920" spans="1:19" ht="22.5" x14ac:dyDescent="0.25">
      <c r="A920" s="18">
        <v>919</v>
      </c>
      <c r="B920" s="31">
        <v>906223</v>
      </c>
      <c r="C920" s="32" t="s">
        <v>1067</v>
      </c>
      <c r="D920" s="48" t="s">
        <v>8</v>
      </c>
      <c r="E920" s="8" t="s">
        <v>9</v>
      </c>
      <c r="F920" s="12">
        <v>60002</v>
      </c>
      <c r="G920" s="9">
        <v>72497.806849011191</v>
      </c>
      <c r="H920" s="9">
        <v>58400</v>
      </c>
      <c r="I920" s="9">
        <v>64570.076800000003</v>
      </c>
      <c r="J920" s="9">
        <v>43800</v>
      </c>
      <c r="K920" s="9">
        <v>46033.799999999996</v>
      </c>
      <c r="L920" s="125">
        <v>46033.799999999996</v>
      </c>
      <c r="M920" s="127">
        <v>67600</v>
      </c>
      <c r="N920" s="127">
        <v>46033.8</v>
      </c>
      <c r="O920" s="127">
        <v>46033.8</v>
      </c>
      <c r="P920" s="26">
        <f t="shared" si="80"/>
        <v>46033.8</v>
      </c>
      <c r="Q920" s="128">
        <v>4</v>
      </c>
      <c r="R920" s="26">
        <f t="shared" si="79"/>
        <v>46033.8</v>
      </c>
      <c r="S920" s="15">
        <f t="shared" si="77"/>
        <v>0</v>
      </c>
    </row>
    <row r="921" spans="1:19" ht="22.5" x14ac:dyDescent="0.25">
      <c r="A921" s="18">
        <v>920</v>
      </c>
      <c r="B921" s="31">
        <v>906225</v>
      </c>
      <c r="C921" s="32" t="s">
        <v>1068</v>
      </c>
      <c r="D921" s="48" t="s">
        <v>8</v>
      </c>
      <c r="E921" s="8" t="s">
        <v>9</v>
      </c>
      <c r="F921" s="12">
        <v>57702</v>
      </c>
      <c r="G921" s="9">
        <v>69718.816886131201</v>
      </c>
      <c r="H921" s="9">
        <v>59948</v>
      </c>
      <c r="I921" s="9">
        <v>66281.626095999993</v>
      </c>
      <c r="J921" s="9">
        <v>39858</v>
      </c>
      <c r="K921" s="9">
        <v>41890.757999999994</v>
      </c>
      <c r="L921" s="125">
        <v>41890.757999999994</v>
      </c>
      <c r="M921" s="127">
        <v>74560.23000000001</v>
      </c>
      <c r="N921" s="127">
        <v>41890.758000000002</v>
      </c>
      <c r="O921" s="127">
        <v>41890.758000000002</v>
      </c>
      <c r="P921" s="26">
        <f t="shared" si="80"/>
        <v>41890.758000000002</v>
      </c>
      <c r="Q921" s="128">
        <v>4</v>
      </c>
      <c r="R921" s="26">
        <f t="shared" si="79"/>
        <v>41890.758000000002</v>
      </c>
      <c r="S921" s="15">
        <f t="shared" si="77"/>
        <v>0</v>
      </c>
    </row>
    <row r="922" spans="1:19" ht="22.5" x14ac:dyDescent="0.25">
      <c r="A922" s="18">
        <v>921</v>
      </c>
      <c r="B922" s="31">
        <v>906227</v>
      </c>
      <c r="C922" s="32" t="s">
        <v>1069</v>
      </c>
      <c r="D922" s="48" t="s">
        <v>8</v>
      </c>
      <c r="E922" s="8" t="s">
        <v>9</v>
      </c>
      <c r="F922" s="12">
        <v>92000</v>
      </c>
      <c r="G922" s="9">
        <v>111159.59851520001</v>
      </c>
      <c r="H922" s="9">
        <v>89600</v>
      </c>
      <c r="I922" s="9">
        <v>99066.419199999989</v>
      </c>
      <c r="J922" s="9">
        <v>90885</v>
      </c>
      <c r="K922" s="9">
        <v>95520.134999999995</v>
      </c>
      <c r="L922" s="125">
        <v>95520.134999999995</v>
      </c>
      <c r="M922" s="127">
        <v>105000</v>
      </c>
      <c r="N922" s="127">
        <v>95520.134999999995</v>
      </c>
      <c r="O922" s="127">
        <v>95520.134999999995</v>
      </c>
      <c r="P922" s="26">
        <f t="shared" si="80"/>
        <v>95520.134999999995</v>
      </c>
      <c r="Q922" s="128">
        <v>4</v>
      </c>
      <c r="R922" s="26">
        <f t="shared" si="79"/>
        <v>95520.134999999995</v>
      </c>
      <c r="S922" s="15">
        <f t="shared" si="77"/>
        <v>0</v>
      </c>
    </row>
    <row r="923" spans="1:19" ht="22.5" x14ac:dyDescent="0.25">
      <c r="A923" s="18">
        <v>922</v>
      </c>
      <c r="B923" s="31">
        <v>906228</v>
      </c>
      <c r="C923" s="32" t="s">
        <v>1070</v>
      </c>
      <c r="D923" s="48" t="s">
        <v>8</v>
      </c>
      <c r="E923" s="8" t="s">
        <v>9</v>
      </c>
      <c r="F923" s="12">
        <v>33594</v>
      </c>
      <c r="G923" s="9">
        <v>40590.169049126402</v>
      </c>
      <c r="H923" s="9">
        <v>34902</v>
      </c>
      <c r="I923" s="9">
        <v>38589.466103999999</v>
      </c>
      <c r="J923" s="9">
        <v>50551</v>
      </c>
      <c r="K923" s="9">
        <v>53129.100999999995</v>
      </c>
      <c r="L923" s="125">
        <v>44102.912051042134</v>
      </c>
      <c r="M923" s="127">
        <v>43409.400000000009</v>
      </c>
      <c r="N923" s="127">
        <v>53129.101000000002</v>
      </c>
      <c r="O923" s="127">
        <v>43409.400000000009</v>
      </c>
      <c r="P923" s="26">
        <f t="shared" si="80"/>
        <v>43756.156025521072</v>
      </c>
      <c r="Q923" s="128">
        <v>7</v>
      </c>
      <c r="R923" s="26">
        <f>+O923</f>
        <v>43409.400000000009</v>
      </c>
      <c r="S923" s="15">
        <f t="shared" si="77"/>
        <v>693.51205104212568</v>
      </c>
    </row>
    <row r="924" spans="1:19" ht="22.5" x14ac:dyDescent="0.25">
      <c r="A924" s="18">
        <v>923</v>
      </c>
      <c r="B924" s="31">
        <v>906229</v>
      </c>
      <c r="C924" s="32" t="s">
        <v>1071</v>
      </c>
      <c r="D924" s="48" t="s">
        <v>8</v>
      </c>
      <c r="E924" s="8" t="s">
        <v>9</v>
      </c>
      <c r="F924" s="12">
        <v>37671</v>
      </c>
      <c r="G924" s="9">
        <v>45516.230822457597</v>
      </c>
      <c r="H924" s="9">
        <v>39138</v>
      </c>
      <c r="I924" s="9">
        <v>43273.007975999994</v>
      </c>
      <c r="J924" s="9">
        <v>52780</v>
      </c>
      <c r="K924" s="9">
        <v>55471.78</v>
      </c>
      <c r="L924" s="125">
        <v>48087.006266152523</v>
      </c>
      <c r="M924" s="127">
        <v>48677.630000000005</v>
      </c>
      <c r="N924" s="127">
        <v>55471.78</v>
      </c>
      <c r="O924" s="127">
        <v>48677.630000000005</v>
      </c>
      <c r="P924" s="26">
        <f t="shared" si="80"/>
        <v>48382.31813307626</v>
      </c>
      <c r="Q924" s="128">
        <v>6</v>
      </c>
      <c r="R924" s="26">
        <f>+O924</f>
        <v>48677.630000000005</v>
      </c>
      <c r="S924" s="134">
        <f t="shared" si="77"/>
        <v>-590.62373384748207</v>
      </c>
    </row>
    <row r="925" spans="1:19" ht="22.5" x14ac:dyDescent="0.25">
      <c r="A925" s="18">
        <v>924</v>
      </c>
      <c r="B925" s="31">
        <v>906230</v>
      </c>
      <c r="C925" s="32" t="s">
        <v>1072</v>
      </c>
      <c r="D925" s="48" t="s">
        <v>8</v>
      </c>
      <c r="E925" s="8" t="s">
        <v>9</v>
      </c>
      <c r="F925" s="12">
        <v>33594</v>
      </c>
      <c r="G925" s="9">
        <v>40590.169049126402</v>
      </c>
      <c r="H925" s="9">
        <v>34902</v>
      </c>
      <c r="I925" s="9">
        <v>38589.466103999999</v>
      </c>
      <c r="J925" s="9">
        <v>50551</v>
      </c>
      <c r="K925" s="9">
        <v>53129.100999999995</v>
      </c>
      <c r="L925" s="125">
        <v>44102.912051042134</v>
      </c>
      <c r="M925" s="127">
        <v>43409.400000000009</v>
      </c>
      <c r="N925" s="127">
        <v>53129.101000000002</v>
      </c>
      <c r="O925" s="127">
        <v>43409.400000000009</v>
      </c>
      <c r="P925" s="26">
        <f t="shared" si="80"/>
        <v>43756.156025521072</v>
      </c>
      <c r="Q925" s="128">
        <v>7</v>
      </c>
      <c r="R925" s="26">
        <f>+O925</f>
        <v>43409.400000000009</v>
      </c>
      <c r="S925" s="15">
        <f t="shared" si="77"/>
        <v>693.51205104212568</v>
      </c>
    </row>
    <row r="926" spans="1:19" ht="22.5" x14ac:dyDescent="0.25">
      <c r="A926" s="18">
        <v>925</v>
      </c>
      <c r="B926" s="31">
        <v>906231</v>
      </c>
      <c r="C926" s="32" t="s">
        <v>1073</v>
      </c>
      <c r="D926" s="48" t="s">
        <v>8</v>
      </c>
      <c r="E926" s="8" t="s">
        <v>9</v>
      </c>
      <c r="F926" s="12">
        <v>61046</v>
      </c>
      <c r="G926" s="9">
        <v>73759.226640857596</v>
      </c>
      <c r="H926" s="9">
        <v>63422</v>
      </c>
      <c r="I926" s="9">
        <v>70122.661143999998</v>
      </c>
      <c r="J926" s="9">
        <v>64386</v>
      </c>
      <c r="K926" s="9">
        <v>67669.686000000002</v>
      </c>
      <c r="L926" s="125">
        <v>67669.686000000002</v>
      </c>
      <c r="M926" s="127">
        <v>82000</v>
      </c>
      <c r="N926" s="127">
        <v>67669.686000000002</v>
      </c>
      <c r="O926" s="127">
        <v>67669.686000000002</v>
      </c>
      <c r="P926" s="26">
        <f t="shared" si="80"/>
        <v>67669.686000000002</v>
      </c>
      <c r="Q926" s="128">
        <v>4</v>
      </c>
      <c r="R926" s="26">
        <f>+P926</f>
        <v>67669.686000000002</v>
      </c>
      <c r="S926" s="15">
        <f t="shared" si="77"/>
        <v>0</v>
      </c>
    </row>
    <row r="927" spans="1:19" ht="22.5" x14ac:dyDescent="0.25">
      <c r="A927" s="18">
        <v>926</v>
      </c>
      <c r="B927" s="31">
        <v>906232</v>
      </c>
      <c r="C927" s="32" t="s">
        <v>228</v>
      </c>
      <c r="D927" s="48" t="s">
        <v>8</v>
      </c>
      <c r="E927" s="8" t="s">
        <v>9</v>
      </c>
      <c r="F927" s="12">
        <v>52670</v>
      </c>
      <c r="G927" s="9">
        <v>63638.870149951996</v>
      </c>
      <c r="H927" s="9">
        <v>51300</v>
      </c>
      <c r="I927" s="9">
        <v>56719.9476</v>
      </c>
      <c r="J927" s="9">
        <v>67014</v>
      </c>
      <c r="K927" s="9">
        <v>70431.713999999993</v>
      </c>
      <c r="L927" s="125">
        <v>63596.843916650665</v>
      </c>
      <c r="M927" s="127">
        <v>60000</v>
      </c>
      <c r="N927" s="127">
        <v>70431.714000000007</v>
      </c>
      <c r="O927" s="127">
        <v>60000</v>
      </c>
      <c r="P927" s="26">
        <f t="shared" si="80"/>
        <v>61798.421958325329</v>
      </c>
      <c r="Q927" s="128">
        <v>7</v>
      </c>
      <c r="R927" s="26">
        <f>+O927</f>
        <v>60000</v>
      </c>
      <c r="S927" s="15">
        <f t="shared" si="77"/>
        <v>3596.8439166506651</v>
      </c>
    </row>
    <row r="928" spans="1:19" ht="22.5" x14ac:dyDescent="0.25">
      <c r="A928" s="18">
        <v>927</v>
      </c>
      <c r="B928" s="31">
        <v>906233</v>
      </c>
      <c r="C928" s="32" t="s">
        <v>1074</v>
      </c>
      <c r="D928" s="48" t="s">
        <v>8</v>
      </c>
      <c r="E928" s="8" t="s">
        <v>9</v>
      </c>
      <c r="F928" s="12">
        <v>381524</v>
      </c>
      <c r="G928" s="9">
        <v>460978.85504253436</v>
      </c>
      <c r="H928" s="9">
        <v>371600</v>
      </c>
      <c r="I928" s="9">
        <v>410860.28320000001</v>
      </c>
      <c r="J928" s="9" t="s">
        <v>9</v>
      </c>
      <c r="K928" s="9" t="s">
        <v>9</v>
      </c>
      <c r="L928" s="125">
        <v>410860.28320000001</v>
      </c>
      <c r="M928" s="127">
        <v>434000</v>
      </c>
      <c r="N928" s="127" t="s">
        <v>1295</v>
      </c>
      <c r="O928" s="127">
        <v>434000</v>
      </c>
      <c r="P928" s="26">
        <f t="shared" si="80"/>
        <v>422430.14159999997</v>
      </c>
      <c r="Q928" s="128">
        <v>5</v>
      </c>
      <c r="R928" s="26">
        <f t="shared" ref="R928:R936" si="81">+P928</f>
        <v>422430.14159999997</v>
      </c>
      <c r="S928" s="134">
        <f t="shared" si="77"/>
        <v>-23139.716799999995</v>
      </c>
    </row>
    <row r="929" spans="1:19" ht="22.5" x14ac:dyDescent="0.25">
      <c r="A929" s="18">
        <v>928</v>
      </c>
      <c r="B929" s="31">
        <v>906238</v>
      </c>
      <c r="C929" s="32" t="s">
        <v>1075</v>
      </c>
      <c r="D929" s="48" t="s">
        <v>8</v>
      </c>
      <c r="E929" s="8" t="s">
        <v>9</v>
      </c>
      <c r="F929" s="12">
        <v>72358</v>
      </c>
      <c r="G929" s="9">
        <v>87427.024232204814</v>
      </c>
      <c r="H929" s="9">
        <v>70500</v>
      </c>
      <c r="I929" s="9">
        <v>77948.466</v>
      </c>
      <c r="J929" s="9" t="s">
        <v>9</v>
      </c>
      <c r="K929" s="9" t="s">
        <v>9</v>
      </c>
      <c r="L929" s="125">
        <v>77948.466</v>
      </c>
      <c r="M929" s="127">
        <v>82000</v>
      </c>
      <c r="N929" s="127" t="s">
        <v>1295</v>
      </c>
      <c r="O929" s="127">
        <v>82000</v>
      </c>
      <c r="P929" s="26">
        <f t="shared" si="80"/>
        <v>79974.233000000007</v>
      </c>
      <c r="Q929" s="128">
        <v>5</v>
      </c>
      <c r="R929" s="26">
        <f t="shared" si="81"/>
        <v>79974.233000000007</v>
      </c>
      <c r="S929" s="134">
        <f t="shared" si="77"/>
        <v>-4051.5339999999997</v>
      </c>
    </row>
    <row r="930" spans="1:19" x14ac:dyDescent="0.25">
      <c r="A930" s="18">
        <v>929</v>
      </c>
      <c r="B930" s="31">
        <v>906241</v>
      </c>
      <c r="C930" s="32" t="s">
        <v>229</v>
      </c>
      <c r="D930" s="48" t="s">
        <v>8</v>
      </c>
      <c r="E930" s="8" t="s">
        <v>9</v>
      </c>
      <c r="F930" s="12">
        <v>45376</v>
      </c>
      <c r="G930" s="9">
        <v>54825.847198105599</v>
      </c>
      <c r="H930" s="9">
        <v>47143</v>
      </c>
      <c r="I930" s="9">
        <v>52123.752236</v>
      </c>
      <c r="J930" s="9">
        <v>30332</v>
      </c>
      <c r="K930" s="9">
        <v>31878.931999999997</v>
      </c>
      <c r="L930" s="125">
        <v>31878.931999999997</v>
      </c>
      <c r="M930" s="127">
        <v>58633.260000000009</v>
      </c>
      <c r="N930" s="127">
        <v>31878.932000000001</v>
      </c>
      <c r="O930" s="127">
        <v>31878.932000000001</v>
      </c>
      <c r="P930" s="26">
        <f t="shared" si="80"/>
        <v>31878.932000000001</v>
      </c>
      <c r="Q930" s="128">
        <v>4</v>
      </c>
      <c r="R930" s="26">
        <f t="shared" si="81"/>
        <v>31878.932000000001</v>
      </c>
      <c r="S930" s="15">
        <f t="shared" si="77"/>
        <v>0</v>
      </c>
    </row>
    <row r="931" spans="1:19" x14ac:dyDescent="0.25">
      <c r="A931" s="18">
        <v>930</v>
      </c>
      <c r="B931" s="31">
        <v>906242</v>
      </c>
      <c r="C931" s="32" t="s">
        <v>1076</v>
      </c>
      <c r="D931" s="48" t="s">
        <v>8</v>
      </c>
      <c r="E931" s="8" t="s">
        <v>9</v>
      </c>
      <c r="F931" s="12">
        <v>45376</v>
      </c>
      <c r="G931" s="9">
        <v>54825.847198105599</v>
      </c>
      <c r="H931" s="9">
        <v>47143</v>
      </c>
      <c r="I931" s="9">
        <v>52123.752236</v>
      </c>
      <c r="J931" s="9">
        <v>30332</v>
      </c>
      <c r="K931" s="9">
        <v>31878.931999999997</v>
      </c>
      <c r="L931" s="125">
        <v>31878.931999999997</v>
      </c>
      <c r="M931" s="127">
        <v>58633.260000000009</v>
      </c>
      <c r="N931" s="127">
        <v>31878.932000000001</v>
      </c>
      <c r="O931" s="127">
        <v>31878.932000000001</v>
      </c>
      <c r="P931" s="26">
        <f t="shared" si="80"/>
        <v>31878.932000000001</v>
      </c>
      <c r="Q931" s="128">
        <v>4</v>
      </c>
      <c r="R931" s="26">
        <f t="shared" si="81"/>
        <v>31878.932000000001</v>
      </c>
      <c r="S931" s="15">
        <f t="shared" si="77"/>
        <v>0</v>
      </c>
    </row>
    <row r="932" spans="1:19" x14ac:dyDescent="0.25">
      <c r="A932" s="18">
        <v>931</v>
      </c>
      <c r="B932" s="31">
        <v>906243</v>
      </c>
      <c r="C932" s="32" t="s">
        <v>1077</v>
      </c>
      <c r="D932" s="48" t="s">
        <v>8</v>
      </c>
      <c r="E932" s="8" t="s">
        <v>9</v>
      </c>
      <c r="F932" s="12">
        <v>52734</v>
      </c>
      <c r="G932" s="9">
        <v>63716.198566310399</v>
      </c>
      <c r="H932" s="9">
        <v>54787</v>
      </c>
      <c r="I932" s="9">
        <v>60575.356123999998</v>
      </c>
      <c r="J932" s="9">
        <v>31974</v>
      </c>
      <c r="K932" s="9">
        <v>33604.673999999999</v>
      </c>
      <c r="L932" s="125">
        <v>33604.673999999999</v>
      </c>
      <c r="M932" s="127">
        <v>82000</v>
      </c>
      <c r="N932" s="127">
        <v>33604.673999999999</v>
      </c>
      <c r="O932" s="127">
        <v>33604.673999999999</v>
      </c>
      <c r="P932" s="26">
        <f t="shared" si="80"/>
        <v>33604.673999999999</v>
      </c>
      <c r="Q932" s="128">
        <v>4</v>
      </c>
      <c r="R932" s="26">
        <f t="shared" si="81"/>
        <v>33604.673999999999</v>
      </c>
      <c r="S932" s="15">
        <f t="shared" si="77"/>
        <v>0</v>
      </c>
    </row>
    <row r="933" spans="1:19" x14ac:dyDescent="0.25">
      <c r="A933" s="18">
        <v>932</v>
      </c>
      <c r="B933" s="31">
        <v>906244</v>
      </c>
      <c r="C933" s="32" t="s">
        <v>1078</v>
      </c>
      <c r="D933" s="48" t="s">
        <v>8</v>
      </c>
      <c r="E933" s="8" t="s">
        <v>9</v>
      </c>
      <c r="F933" s="12">
        <v>52734</v>
      </c>
      <c r="G933" s="9">
        <v>63716.198566310399</v>
      </c>
      <c r="H933" s="9">
        <v>54787</v>
      </c>
      <c r="I933" s="9">
        <v>60575.356123999998</v>
      </c>
      <c r="J933" s="9">
        <v>31974</v>
      </c>
      <c r="K933" s="9">
        <v>33604.673999999999</v>
      </c>
      <c r="L933" s="125">
        <v>33604.673999999999</v>
      </c>
      <c r="M933" s="127">
        <v>68140.530000000013</v>
      </c>
      <c r="N933" s="127">
        <v>33604.673999999999</v>
      </c>
      <c r="O933" s="127">
        <v>33604.673999999999</v>
      </c>
      <c r="P933" s="26">
        <f t="shared" si="80"/>
        <v>33604.673999999999</v>
      </c>
      <c r="Q933" s="128">
        <v>4</v>
      </c>
      <c r="R933" s="26">
        <f t="shared" si="81"/>
        <v>33604.673999999999</v>
      </c>
      <c r="S933" s="15">
        <f t="shared" si="77"/>
        <v>0</v>
      </c>
    </row>
    <row r="934" spans="1:19" ht="22.5" x14ac:dyDescent="0.25">
      <c r="A934" s="18">
        <v>933</v>
      </c>
      <c r="B934" s="31">
        <v>906246</v>
      </c>
      <c r="C934" s="32" t="s">
        <v>1079</v>
      </c>
      <c r="D934" s="48" t="s">
        <v>8</v>
      </c>
      <c r="E934" s="132" t="s">
        <v>9</v>
      </c>
      <c r="F934" s="12">
        <v>65780</v>
      </c>
      <c r="G934" s="9">
        <v>79479.112938368009</v>
      </c>
      <c r="H934" s="9">
        <v>64100</v>
      </c>
      <c r="I934" s="9">
        <v>70872.293199999986</v>
      </c>
      <c r="J934" s="9">
        <v>60554</v>
      </c>
      <c r="K934" s="9">
        <v>63642.253999999994</v>
      </c>
      <c r="L934" s="125">
        <v>63642.253999999994</v>
      </c>
      <c r="M934" s="127">
        <v>75000</v>
      </c>
      <c r="N934" s="127">
        <v>63642.254000000001</v>
      </c>
      <c r="O934" s="127">
        <v>63642.254000000001</v>
      </c>
      <c r="P934" s="26">
        <f t="shared" si="80"/>
        <v>63642.254000000001</v>
      </c>
      <c r="Q934" s="128">
        <v>4</v>
      </c>
      <c r="R934" s="26">
        <f t="shared" si="81"/>
        <v>63642.254000000001</v>
      </c>
      <c r="S934" s="15">
        <f t="shared" si="77"/>
        <v>0</v>
      </c>
    </row>
    <row r="935" spans="1:19" ht="22.5" x14ac:dyDescent="0.25">
      <c r="A935" s="18">
        <v>934</v>
      </c>
      <c r="B935" s="31">
        <v>906247</v>
      </c>
      <c r="C935" s="32" t="s">
        <v>1080</v>
      </c>
      <c r="D935" s="48" t="s">
        <v>8</v>
      </c>
      <c r="E935" s="132" t="s">
        <v>9</v>
      </c>
      <c r="F935" s="12">
        <v>35075</v>
      </c>
      <c r="G935" s="9">
        <v>42379.596933920002</v>
      </c>
      <c r="H935" s="9">
        <v>34200</v>
      </c>
      <c r="I935" s="9">
        <v>37813.2984</v>
      </c>
      <c r="J935" s="9">
        <v>32850</v>
      </c>
      <c r="K935" s="9">
        <v>34525.35</v>
      </c>
      <c r="L935" s="125">
        <v>34525.35</v>
      </c>
      <c r="M935" s="127">
        <v>40300</v>
      </c>
      <c r="N935" s="127">
        <v>34525.35</v>
      </c>
      <c r="O935" s="127">
        <v>34525.35</v>
      </c>
      <c r="P935" s="26">
        <f t="shared" si="80"/>
        <v>34525.35</v>
      </c>
      <c r="Q935" s="128">
        <v>4</v>
      </c>
      <c r="R935" s="26">
        <f t="shared" si="81"/>
        <v>34525.35</v>
      </c>
      <c r="S935" s="15">
        <f t="shared" si="77"/>
        <v>0</v>
      </c>
    </row>
    <row r="936" spans="1:19" ht="22.5" x14ac:dyDescent="0.25">
      <c r="A936" s="18">
        <v>935</v>
      </c>
      <c r="B936" s="31">
        <v>906248</v>
      </c>
      <c r="C936" s="32" t="s">
        <v>1081</v>
      </c>
      <c r="D936" s="48" t="s">
        <v>8</v>
      </c>
      <c r="E936" s="132" t="s">
        <v>9</v>
      </c>
      <c r="F936" s="12">
        <v>42987</v>
      </c>
      <c r="G936" s="9">
        <v>51939.322406227198</v>
      </c>
      <c r="H936" s="9">
        <v>44660</v>
      </c>
      <c r="I936" s="9">
        <v>49378.418319999997</v>
      </c>
      <c r="J936" s="9">
        <v>35040</v>
      </c>
      <c r="K936" s="9">
        <v>36827.040000000001</v>
      </c>
      <c r="L936" s="125">
        <v>36827.040000000001</v>
      </c>
      <c r="M936" s="127">
        <v>55545.69000000001</v>
      </c>
      <c r="N936" s="127">
        <v>36827.040000000001</v>
      </c>
      <c r="O936" s="127">
        <v>36827.040000000001</v>
      </c>
      <c r="P936" s="26">
        <f t="shared" si="80"/>
        <v>36827.040000000001</v>
      </c>
      <c r="Q936" s="128">
        <v>4</v>
      </c>
      <c r="R936" s="26">
        <f t="shared" si="81"/>
        <v>36827.040000000001</v>
      </c>
      <c r="S936" s="15">
        <f t="shared" si="77"/>
        <v>0</v>
      </c>
    </row>
    <row r="937" spans="1:19" x14ac:dyDescent="0.25">
      <c r="A937" s="18">
        <v>936</v>
      </c>
      <c r="B937" s="31">
        <v>906249</v>
      </c>
      <c r="C937" s="32" t="s">
        <v>1082</v>
      </c>
      <c r="D937" s="48" t="s">
        <v>8</v>
      </c>
      <c r="E937" s="132" t="s">
        <v>9</v>
      </c>
      <c r="F937" s="12">
        <v>69345</v>
      </c>
      <c r="G937" s="9">
        <v>83786.547380831995</v>
      </c>
      <c r="H937" s="9">
        <v>67500</v>
      </c>
      <c r="I937" s="9">
        <v>74631.509999999995</v>
      </c>
      <c r="J937" s="9">
        <v>69934</v>
      </c>
      <c r="K937" s="9">
        <v>73500.633999999991</v>
      </c>
      <c r="L937" s="125">
        <v>73500.633999999991</v>
      </c>
      <c r="M937" s="127">
        <v>78500</v>
      </c>
      <c r="N937" s="127">
        <v>68245.634000000005</v>
      </c>
      <c r="O937" s="127">
        <v>68245.634000000005</v>
      </c>
      <c r="P937" s="26">
        <f t="shared" si="80"/>
        <v>70873.133999999991</v>
      </c>
      <c r="Q937" s="128">
        <v>7</v>
      </c>
      <c r="R937" s="26">
        <f>+O937</f>
        <v>68245.634000000005</v>
      </c>
      <c r="S937" s="15">
        <f t="shared" si="77"/>
        <v>5254.9999999999854</v>
      </c>
    </row>
    <row r="938" spans="1:19" ht="22.5" x14ac:dyDescent="0.25">
      <c r="A938" s="18">
        <v>937</v>
      </c>
      <c r="B938" s="31">
        <v>906250</v>
      </c>
      <c r="C938" s="32" t="s">
        <v>1083</v>
      </c>
      <c r="D938" s="48" t="s">
        <v>8</v>
      </c>
      <c r="E938" s="132" t="s">
        <v>9</v>
      </c>
      <c r="F938" s="12">
        <v>246675</v>
      </c>
      <c r="G938" s="9">
        <v>298046.67351888004</v>
      </c>
      <c r="H938" s="9">
        <v>240200</v>
      </c>
      <c r="I938" s="9">
        <v>265577.61040000001</v>
      </c>
      <c r="J938" s="9">
        <v>263220</v>
      </c>
      <c r="K938" s="9">
        <v>276644.21999999997</v>
      </c>
      <c r="L938" s="125">
        <v>276644.21999999997</v>
      </c>
      <c r="M938" s="127">
        <v>280000</v>
      </c>
      <c r="N938" s="127">
        <v>276644.21999999997</v>
      </c>
      <c r="O938" s="127">
        <v>276644.21999999997</v>
      </c>
      <c r="P938" s="26">
        <f t="shared" si="80"/>
        <v>276644.21999999997</v>
      </c>
      <c r="Q938" s="128">
        <v>4</v>
      </c>
      <c r="R938" s="26">
        <f>+P938</f>
        <v>276644.21999999997</v>
      </c>
      <c r="S938" s="15">
        <f t="shared" si="77"/>
        <v>0</v>
      </c>
    </row>
    <row r="939" spans="1:19" ht="22.5" x14ac:dyDescent="0.25">
      <c r="A939" s="18">
        <v>938</v>
      </c>
      <c r="B939" s="31">
        <v>906258</v>
      </c>
      <c r="C939" s="32" t="s">
        <v>1084</v>
      </c>
      <c r="D939" s="48" t="s">
        <v>8</v>
      </c>
      <c r="E939" s="132" t="s">
        <v>9</v>
      </c>
      <c r="F939" s="12">
        <v>72910</v>
      </c>
      <c r="G939" s="9">
        <v>88093.981823295995</v>
      </c>
      <c r="H939" s="9">
        <v>71000</v>
      </c>
      <c r="I939" s="9">
        <v>78501.292000000001</v>
      </c>
      <c r="J939" s="9">
        <v>68438</v>
      </c>
      <c r="K939" s="9">
        <v>71928.337999999989</v>
      </c>
      <c r="L939" s="125">
        <v>71928.337999999989</v>
      </c>
      <c r="M939" s="127">
        <v>83000</v>
      </c>
      <c r="N939" s="127">
        <v>71928.338000000003</v>
      </c>
      <c r="O939" s="127">
        <v>71928.338000000003</v>
      </c>
      <c r="P939" s="26">
        <f t="shared" si="80"/>
        <v>71928.337999999989</v>
      </c>
      <c r="Q939" s="128">
        <v>4</v>
      </c>
      <c r="R939" s="26">
        <f>+P939</f>
        <v>71928.337999999989</v>
      </c>
      <c r="S939" s="15">
        <f t="shared" si="77"/>
        <v>0</v>
      </c>
    </row>
    <row r="940" spans="1:19" ht="22.5" x14ac:dyDescent="0.25">
      <c r="A940" s="18">
        <v>939</v>
      </c>
      <c r="B940" s="31">
        <v>906267</v>
      </c>
      <c r="C940" s="32" t="s">
        <v>1085</v>
      </c>
      <c r="D940" s="48" t="s">
        <v>8</v>
      </c>
      <c r="E940" s="132" t="s">
        <v>9</v>
      </c>
      <c r="F940" s="12">
        <v>92000</v>
      </c>
      <c r="G940" s="9">
        <v>111159.59851520001</v>
      </c>
      <c r="H940" s="9">
        <v>102500</v>
      </c>
      <c r="I940" s="9">
        <v>113329.32999999999</v>
      </c>
      <c r="J940" s="9" t="s">
        <v>9</v>
      </c>
      <c r="K940" s="9" t="s">
        <v>9</v>
      </c>
      <c r="L940" s="125">
        <v>112244.46425759999</v>
      </c>
      <c r="M940" s="127">
        <v>120000</v>
      </c>
      <c r="N940" s="127" t="s">
        <v>1295</v>
      </c>
      <c r="O940" s="127">
        <v>120000</v>
      </c>
      <c r="P940" s="26">
        <f t="shared" si="80"/>
        <v>116122.23212879999</v>
      </c>
      <c r="Q940" s="128">
        <v>5</v>
      </c>
      <c r="R940" s="26">
        <f>+P940</f>
        <v>116122.23212879999</v>
      </c>
      <c r="S940" s="134">
        <f t="shared" si="77"/>
        <v>-7755.5357424000103</v>
      </c>
    </row>
    <row r="941" spans="1:19" ht="22.5" x14ac:dyDescent="0.25">
      <c r="A941" s="18">
        <v>940</v>
      </c>
      <c r="B941" s="31">
        <v>906268</v>
      </c>
      <c r="C941" s="32" t="s">
        <v>1086</v>
      </c>
      <c r="D941" s="48" t="s">
        <v>8</v>
      </c>
      <c r="E941" s="132" t="s">
        <v>9</v>
      </c>
      <c r="F941" s="12">
        <v>176923</v>
      </c>
      <c r="G941" s="9">
        <v>213768.36574026878</v>
      </c>
      <c r="H941" s="9">
        <v>172300</v>
      </c>
      <c r="I941" s="9">
        <v>190503.83960000001</v>
      </c>
      <c r="J941" s="9">
        <v>227822</v>
      </c>
      <c r="K941" s="9">
        <v>239440.92199999999</v>
      </c>
      <c r="L941" s="125">
        <v>214571.04244675627</v>
      </c>
      <c r="M941" s="127">
        <v>201000</v>
      </c>
      <c r="N941" s="127">
        <v>239440.92199999999</v>
      </c>
      <c r="O941" s="127">
        <v>201000</v>
      </c>
      <c r="P941" s="26">
        <f t="shared" si="80"/>
        <v>207785.52122337813</v>
      </c>
      <c r="Q941" s="128">
        <v>7</v>
      </c>
      <c r="R941" s="26">
        <f>+O941</f>
        <v>201000</v>
      </c>
      <c r="S941" s="15">
        <f t="shared" si="77"/>
        <v>13571.04244675627</v>
      </c>
    </row>
    <row r="942" spans="1:19" x14ac:dyDescent="0.25">
      <c r="A942" s="18">
        <v>941</v>
      </c>
      <c r="B942" s="31">
        <v>906270</v>
      </c>
      <c r="C942" s="32" t="s">
        <v>1087</v>
      </c>
      <c r="D942" s="33" t="s">
        <v>1088</v>
      </c>
      <c r="E942" s="132" t="s">
        <v>9</v>
      </c>
      <c r="F942" s="12">
        <v>37433</v>
      </c>
      <c r="G942" s="9">
        <v>45228.665774124791</v>
      </c>
      <c r="H942" s="9">
        <v>36500</v>
      </c>
      <c r="I942" s="9">
        <v>40356.297999999995</v>
      </c>
      <c r="J942" s="9" t="s">
        <v>9</v>
      </c>
      <c r="K942" s="9" t="s">
        <v>9</v>
      </c>
      <c r="L942" s="125">
        <v>40356.297999999995</v>
      </c>
      <c r="M942" s="127">
        <v>35500</v>
      </c>
      <c r="N942" s="127" t="s">
        <v>1295</v>
      </c>
      <c r="O942" s="127">
        <v>35500</v>
      </c>
      <c r="P942" s="26">
        <f t="shared" si="80"/>
        <v>37928.148999999998</v>
      </c>
      <c r="Q942" s="128">
        <v>7</v>
      </c>
      <c r="R942" s="26">
        <f>+O942</f>
        <v>35500</v>
      </c>
      <c r="S942" s="15">
        <f t="shared" si="77"/>
        <v>4856.2979999999952</v>
      </c>
    </row>
    <row r="943" spans="1:19" x14ac:dyDescent="0.25">
      <c r="A943" s="18">
        <v>942</v>
      </c>
      <c r="B943" s="31">
        <v>906271</v>
      </c>
      <c r="C943" s="32" t="s">
        <v>1089</v>
      </c>
      <c r="D943" s="33" t="s">
        <v>1088</v>
      </c>
      <c r="E943" s="132" t="s">
        <v>9</v>
      </c>
      <c r="F943" s="12">
        <v>37433</v>
      </c>
      <c r="G943" s="9">
        <v>45228.665774124791</v>
      </c>
      <c r="H943" s="9">
        <v>36500</v>
      </c>
      <c r="I943" s="9">
        <v>40356.297999999995</v>
      </c>
      <c r="J943" s="9" t="s">
        <v>9</v>
      </c>
      <c r="K943" s="9" t="s">
        <v>9</v>
      </c>
      <c r="L943" s="125">
        <v>40356.297999999995</v>
      </c>
      <c r="M943" s="127">
        <v>35500</v>
      </c>
      <c r="N943" s="127" t="s">
        <v>1295</v>
      </c>
      <c r="O943" s="127">
        <v>35500</v>
      </c>
      <c r="P943" s="26">
        <f t="shared" si="80"/>
        <v>37928.148999999998</v>
      </c>
      <c r="Q943" s="128">
        <v>7</v>
      </c>
      <c r="R943" s="26">
        <f>+O943</f>
        <v>35500</v>
      </c>
      <c r="S943" s="15">
        <f t="shared" si="77"/>
        <v>4856.2979999999952</v>
      </c>
    </row>
    <row r="944" spans="1:19" ht="22.5" x14ac:dyDescent="0.25">
      <c r="A944" s="18">
        <v>943</v>
      </c>
      <c r="B944" s="31">
        <v>906303</v>
      </c>
      <c r="C944" s="32" t="s">
        <v>1090</v>
      </c>
      <c r="D944" s="48" t="s">
        <v>8</v>
      </c>
      <c r="E944" s="132" t="s">
        <v>9</v>
      </c>
      <c r="F944" s="12">
        <v>213785</v>
      </c>
      <c r="G944" s="9">
        <v>258307.11704969598</v>
      </c>
      <c r="H944" s="9">
        <v>208200</v>
      </c>
      <c r="I944" s="9">
        <v>230196.7464</v>
      </c>
      <c r="J944" s="9">
        <v>458545</v>
      </c>
      <c r="K944" s="9">
        <v>481930.79499999998</v>
      </c>
      <c r="L944" s="125">
        <v>323478.21948323195</v>
      </c>
      <c r="M944" s="127">
        <v>243000</v>
      </c>
      <c r="N944" s="127">
        <v>481930.79499999998</v>
      </c>
      <c r="O944" s="127">
        <v>243000</v>
      </c>
      <c r="P944" s="26">
        <f t="shared" si="80"/>
        <v>283239.10974161595</v>
      </c>
      <c r="Q944" s="128">
        <v>7</v>
      </c>
      <c r="R944" s="26">
        <f>+O944</f>
        <v>243000</v>
      </c>
      <c r="S944" s="15">
        <f t="shared" si="77"/>
        <v>80478.219483231951</v>
      </c>
    </row>
    <row r="945" spans="1:19" x14ac:dyDescent="0.25">
      <c r="A945" s="18">
        <v>944</v>
      </c>
      <c r="B945" s="31">
        <v>906304</v>
      </c>
      <c r="C945" s="32" t="s">
        <v>1091</v>
      </c>
      <c r="D945" s="48" t="s">
        <v>8</v>
      </c>
      <c r="E945" s="132" t="s">
        <v>9</v>
      </c>
      <c r="F945" s="12">
        <v>25685</v>
      </c>
      <c r="G945" s="9">
        <v>31034.068346336</v>
      </c>
      <c r="H945" s="9">
        <v>28800</v>
      </c>
      <c r="I945" s="9">
        <v>31842.777600000001</v>
      </c>
      <c r="J945" s="9">
        <v>25185</v>
      </c>
      <c r="K945" s="9">
        <v>26469.434999999998</v>
      </c>
      <c r="L945" s="125">
        <v>26469.434999999998</v>
      </c>
      <c r="M945" s="127">
        <v>33800</v>
      </c>
      <c r="N945" s="127">
        <v>26469.435000000001</v>
      </c>
      <c r="O945" s="127">
        <v>26469.435000000001</v>
      </c>
      <c r="P945" s="26">
        <f t="shared" si="80"/>
        <v>26469.434999999998</v>
      </c>
      <c r="Q945" s="128">
        <v>4</v>
      </c>
      <c r="R945" s="26">
        <f>+P945</f>
        <v>26469.434999999998</v>
      </c>
      <c r="S945" s="15">
        <f t="shared" si="77"/>
        <v>0</v>
      </c>
    </row>
    <row r="946" spans="1:19" x14ac:dyDescent="0.25">
      <c r="A946" s="18">
        <v>945</v>
      </c>
      <c r="B946" s="31">
        <v>906314</v>
      </c>
      <c r="C946" s="32" t="s">
        <v>1092</v>
      </c>
      <c r="D946" s="48" t="s">
        <v>8</v>
      </c>
      <c r="E946" s="132" t="s">
        <v>9</v>
      </c>
      <c r="F946" s="12">
        <v>78936</v>
      </c>
      <c r="G946" s="9">
        <v>95374.935526041605</v>
      </c>
      <c r="H946" s="9">
        <v>76900</v>
      </c>
      <c r="I946" s="9">
        <v>85024.638800000001</v>
      </c>
      <c r="J946" s="9">
        <v>76541</v>
      </c>
      <c r="K946" s="9">
        <v>80444.591</v>
      </c>
      <c r="L946" s="125">
        <v>80444.591</v>
      </c>
      <c r="M946" s="127">
        <v>89000</v>
      </c>
      <c r="N946" s="127">
        <v>80444.591</v>
      </c>
      <c r="O946" s="127">
        <v>80444.591</v>
      </c>
      <c r="P946" s="26">
        <f t="shared" si="80"/>
        <v>80444.591</v>
      </c>
      <c r="Q946" s="128">
        <v>4</v>
      </c>
      <c r="R946" s="26">
        <f>+P946</f>
        <v>80444.591</v>
      </c>
      <c r="S946" s="15">
        <f t="shared" si="77"/>
        <v>0</v>
      </c>
    </row>
    <row r="947" spans="1:19" x14ac:dyDescent="0.25">
      <c r="A947" s="18">
        <v>946</v>
      </c>
      <c r="B947" s="31">
        <v>906317</v>
      </c>
      <c r="C947" s="32" t="s">
        <v>1093</v>
      </c>
      <c r="D947" s="48" t="s">
        <v>8</v>
      </c>
      <c r="E947" s="132" t="s">
        <v>9</v>
      </c>
      <c r="F947" s="12">
        <v>38531</v>
      </c>
      <c r="G947" s="9">
        <v>46555.331417273599</v>
      </c>
      <c r="H947" s="9">
        <v>40031</v>
      </c>
      <c r="I947" s="9">
        <v>44260.355211999995</v>
      </c>
      <c r="J947" s="9">
        <v>45684</v>
      </c>
      <c r="K947" s="9">
        <v>48013.883999999998</v>
      </c>
      <c r="L947" s="125">
        <v>46276.5235430912</v>
      </c>
      <c r="M947" s="127">
        <v>49788.340000000004</v>
      </c>
      <c r="N947" s="127">
        <v>48013.883999999998</v>
      </c>
      <c r="O947" s="127">
        <v>48013.883999999998</v>
      </c>
      <c r="P947" s="26">
        <f t="shared" si="80"/>
        <v>47145.203771545595</v>
      </c>
      <c r="Q947" s="128">
        <v>6</v>
      </c>
      <c r="R947" s="26">
        <f>+O947</f>
        <v>48013.883999999998</v>
      </c>
      <c r="S947" s="134">
        <f t="shared" si="77"/>
        <v>-1737.3604569087984</v>
      </c>
    </row>
    <row r="948" spans="1:19" ht="22.5" x14ac:dyDescent="0.25">
      <c r="A948" s="18">
        <v>947</v>
      </c>
      <c r="B948" s="31">
        <v>906318</v>
      </c>
      <c r="C948" s="32" t="s">
        <v>1094</v>
      </c>
      <c r="D948" s="48" t="s">
        <v>8</v>
      </c>
      <c r="E948" s="132" t="s">
        <v>9</v>
      </c>
      <c r="F948" s="12">
        <v>40897</v>
      </c>
      <c r="G948" s="9">
        <v>49414.066309523201</v>
      </c>
      <c r="H948" s="9">
        <v>42489</v>
      </c>
      <c r="I948" s="9">
        <v>46978.047827999995</v>
      </c>
      <c r="J948" s="9">
        <v>38325</v>
      </c>
      <c r="K948" s="9">
        <v>40279.574999999997</v>
      </c>
      <c r="L948" s="125">
        <v>40279.574999999997</v>
      </c>
      <c r="M948" s="127">
        <v>52845.340000000004</v>
      </c>
      <c r="N948" s="127">
        <v>40279.574999999997</v>
      </c>
      <c r="O948" s="127">
        <v>40279.574999999997</v>
      </c>
      <c r="P948" s="26">
        <f t="shared" si="80"/>
        <v>40279.574999999997</v>
      </c>
      <c r="Q948" s="128">
        <v>4</v>
      </c>
      <c r="R948" s="26">
        <f>+P948</f>
        <v>40279.574999999997</v>
      </c>
      <c r="S948" s="15">
        <f t="shared" si="77"/>
        <v>0</v>
      </c>
    </row>
    <row r="949" spans="1:19" x14ac:dyDescent="0.25">
      <c r="A949" s="18">
        <v>948</v>
      </c>
      <c r="B949" s="31">
        <v>906322</v>
      </c>
      <c r="C949" s="32" t="s">
        <v>1095</v>
      </c>
      <c r="D949" s="48" t="s">
        <v>8</v>
      </c>
      <c r="E949" s="132" t="s">
        <v>9</v>
      </c>
      <c r="F949" s="12">
        <v>197685</v>
      </c>
      <c r="G949" s="9">
        <v>238854.18730953601</v>
      </c>
      <c r="H949" s="9">
        <v>192500</v>
      </c>
      <c r="I949" s="9">
        <v>212838.00999999998</v>
      </c>
      <c r="J949" s="9" t="s">
        <v>9</v>
      </c>
      <c r="K949" s="9" t="s">
        <v>9</v>
      </c>
      <c r="L949" s="125">
        <v>212838.00999999998</v>
      </c>
      <c r="M949" s="127">
        <v>225000</v>
      </c>
      <c r="N949" s="127" t="s">
        <v>1295</v>
      </c>
      <c r="O949" s="127">
        <v>225000</v>
      </c>
      <c r="P949" s="26">
        <f t="shared" si="80"/>
        <v>218919.005</v>
      </c>
      <c r="Q949" s="128">
        <v>5</v>
      </c>
      <c r="R949" s="26">
        <f>+P949</f>
        <v>218919.005</v>
      </c>
      <c r="S949" s="134">
        <f t="shared" si="77"/>
        <v>-12161.99000000002</v>
      </c>
    </row>
    <row r="950" spans="1:19" x14ac:dyDescent="0.25">
      <c r="A950" s="18">
        <v>949</v>
      </c>
      <c r="B950" s="31">
        <v>906323</v>
      </c>
      <c r="C950" s="32" t="s">
        <v>1096</v>
      </c>
      <c r="D950" s="48" t="s">
        <v>8</v>
      </c>
      <c r="E950" s="132" t="s">
        <v>9</v>
      </c>
      <c r="F950" s="24">
        <v>460470</v>
      </c>
      <c r="G950" s="9">
        <v>556365.87313363201</v>
      </c>
      <c r="H950" s="9">
        <v>467900</v>
      </c>
      <c r="I950" s="9">
        <v>517334.57080000004</v>
      </c>
      <c r="J950" s="9" t="s">
        <v>9</v>
      </c>
      <c r="K950" s="9" t="s">
        <v>9</v>
      </c>
      <c r="L950" s="125">
        <v>517334.57080000004</v>
      </c>
      <c r="M950" s="127">
        <v>546000</v>
      </c>
      <c r="N950" s="127" t="s">
        <v>1295</v>
      </c>
      <c r="O950" s="127">
        <v>546000</v>
      </c>
      <c r="P950" s="26">
        <f t="shared" si="80"/>
        <v>531667.28540000005</v>
      </c>
      <c r="Q950" s="128">
        <v>5</v>
      </c>
      <c r="R950" s="26">
        <f>+P950</f>
        <v>531667.28540000005</v>
      </c>
      <c r="S950" s="134">
        <f t="shared" si="77"/>
        <v>-28665.429199999955</v>
      </c>
    </row>
    <row r="951" spans="1:19" x14ac:dyDescent="0.25">
      <c r="A951" s="18">
        <v>950</v>
      </c>
      <c r="B951" s="31">
        <v>906324</v>
      </c>
      <c r="C951" s="32" t="s">
        <v>1097</v>
      </c>
      <c r="D951" s="48" t="s">
        <v>8</v>
      </c>
      <c r="E951" s="132" t="s">
        <v>9</v>
      </c>
      <c r="F951" s="24">
        <v>100625</v>
      </c>
      <c r="G951" s="9">
        <v>121580.81087599999</v>
      </c>
      <c r="H951" s="9">
        <v>98000</v>
      </c>
      <c r="I951" s="9">
        <v>108353.89599999999</v>
      </c>
      <c r="J951" s="9" t="s">
        <v>9</v>
      </c>
      <c r="K951" s="9" t="s">
        <v>9</v>
      </c>
      <c r="L951" s="125">
        <v>108353.89599999999</v>
      </c>
      <c r="M951" s="127">
        <v>114000</v>
      </c>
      <c r="N951" s="127" t="s">
        <v>1295</v>
      </c>
      <c r="O951" s="127">
        <v>114000</v>
      </c>
      <c r="P951" s="26">
        <f t="shared" si="80"/>
        <v>111176.948</v>
      </c>
      <c r="Q951" s="128">
        <v>5</v>
      </c>
      <c r="R951" s="26">
        <f>+P951</f>
        <v>111176.948</v>
      </c>
      <c r="S951" s="134">
        <f t="shared" si="77"/>
        <v>-5646.1040000000066</v>
      </c>
    </row>
    <row r="952" spans="1:19" ht="22.5" x14ac:dyDescent="0.25">
      <c r="A952" s="18">
        <v>951</v>
      </c>
      <c r="B952" s="31">
        <v>906325</v>
      </c>
      <c r="C952" s="32" t="s">
        <v>1098</v>
      </c>
      <c r="D952" s="48" t="s">
        <v>8</v>
      </c>
      <c r="E952" s="132" t="s">
        <v>9</v>
      </c>
      <c r="F952" s="9">
        <v>339250</v>
      </c>
      <c r="G952" s="9">
        <v>409901.01952480001</v>
      </c>
      <c r="H952" s="9">
        <v>330400</v>
      </c>
      <c r="I952" s="9">
        <v>365307.42079999996</v>
      </c>
      <c r="J952" s="9" t="s">
        <v>9</v>
      </c>
      <c r="K952" s="9" t="s">
        <v>9</v>
      </c>
      <c r="L952" s="125">
        <v>365307.42079999996</v>
      </c>
      <c r="M952" s="127">
        <v>386000</v>
      </c>
      <c r="N952" s="127" t="s">
        <v>1295</v>
      </c>
      <c r="O952" s="127">
        <v>386000</v>
      </c>
      <c r="P952" s="26">
        <f t="shared" si="80"/>
        <v>375653.71039999998</v>
      </c>
      <c r="Q952" s="128">
        <v>5</v>
      </c>
      <c r="R952" s="26">
        <f>+P952</f>
        <v>375653.71039999998</v>
      </c>
      <c r="S952" s="134">
        <f t="shared" si="77"/>
        <v>-20692.579200000037</v>
      </c>
    </row>
    <row r="953" spans="1:19" x14ac:dyDescent="0.25">
      <c r="A953" s="18">
        <v>952</v>
      </c>
      <c r="B953" s="31">
        <v>906329</v>
      </c>
      <c r="C953" s="32" t="s">
        <v>1099</v>
      </c>
      <c r="D953" s="48" t="s">
        <v>8</v>
      </c>
      <c r="E953" s="132" t="s">
        <v>9</v>
      </c>
      <c r="F953" s="20">
        <v>29000</v>
      </c>
      <c r="G953" s="9">
        <v>35039.438662400004</v>
      </c>
      <c r="H953" s="9">
        <v>32500</v>
      </c>
      <c r="I953" s="9">
        <v>35933.689999999995</v>
      </c>
      <c r="J953" s="9">
        <v>44566.5</v>
      </c>
      <c r="K953" s="9">
        <v>46839.391499999998</v>
      </c>
      <c r="L953" s="125">
        <v>39270.840054133332</v>
      </c>
      <c r="M953" s="127">
        <v>38000</v>
      </c>
      <c r="N953" s="127">
        <v>46839.391499999998</v>
      </c>
      <c r="O953" s="127">
        <v>38000</v>
      </c>
      <c r="P953" s="26">
        <f t="shared" si="80"/>
        <v>38635.420027066662</v>
      </c>
      <c r="Q953" s="128">
        <v>7</v>
      </c>
      <c r="R953" s="26">
        <f>+O953</f>
        <v>38000</v>
      </c>
      <c r="S953" s="15">
        <f t="shared" si="77"/>
        <v>1270.8400541333322</v>
      </c>
    </row>
    <row r="954" spans="1:19" x14ac:dyDescent="0.25">
      <c r="A954" s="18">
        <v>953</v>
      </c>
      <c r="B954" s="31">
        <v>906331</v>
      </c>
      <c r="C954" s="32" t="s">
        <v>1100</v>
      </c>
      <c r="D954" s="48" t="s">
        <v>8</v>
      </c>
      <c r="E954" s="132" t="s">
        <v>9</v>
      </c>
      <c r="F954" s="20">
        <v>218500</v>
      </c>
      <c r="G954" s="9">
        <v>264004.04647359997</v>
      </c>
      <c r="H954" s="9">
        <v>212800</v>
      </c>
      <c r="I954" s="9">
        <v>235282.74559999999</v>
      </c>
      <c r="J954" s="9" t="s">
        <v>9</v>
      </c>
      <c r="K954" s="9" t="s">
        <v>9</v>
      </c>
      <c r="L954" s="125">
        <v>235282.74559999999</v>
      </c>
      <c r="M954" s="127">
        <v>249000</v>
      </c>
      <c r="N954" s="127" t="s">
        <v>1295</v>
      </c>
      <c r="O954" s="127">
        <v>249000</v>
      </c>
      <c r="P954" s="26">
        <f t="shared" si="80"/>
        <v>242141.37280000001</v>
      </c>
      <c r="Q954" s="128">
        <v>5</v>
      </c>
      <c r="R954" s="26">
        <f>+P954</f>
        <v>242141.37280000001</v>
      </c>
      <c r="S954" s="134">
        <f t="shared" si="77"/>
        <v>-13717.254400000005</v>
      </c>
    </row>
    <row r="955" spans="1:19" ht="22.5" x14ac:dyDescent="0.25">
      <c r="A955" s="18">
        <v>954</v>
      </c>
      <c r="B955" s="31">
        <v>906333</v>
      </c>
      <c r="C955" s="32" t="s">
        <v>1101</v>
      </c>
      <c r="D955" s="48" t="s">
        <v>8</v>
      </c>
      <c r="E955" s="132" t="s">
        <v>9</v>
      </c>
      <c r="F955" s="9">
        <v>230000</v>
      </c>
      <c r="G955" s="9">
        <v>277898.99628800002</v>
      </c>
      <c r="H955" s="9">
        <v>224000</v>
      </c>
      <c r="I955" s="9">
        <v>247666.04799999998</v>
      </c>
      <c r="J955" s="9" t="s">
        <v>9</v>
      </c>
      <c r="K955" s="9" t="s">
        <v>9</v>
      </c>
      <c r="L955" s="125">
        <v>247666.04799999998</v>
      </c>
      <c r="M955" s="127">
        <v>262000</v>
      </c>
      <c r="N955" s="127">
        <v>214633.11799999999</v>
      </c>
      <c r="O955" s="127">
        <v>214633.11799999999</v>
      </c>
      <c r="P955" s="26">
        <f t="shared" si="80"/>
        <v>231149.58299999998</v>
      </c>
      <c r="Q955" s="128">
        <v>7</v>
      </c>
      <c r="R955" s="26">
        <f>+O955</f>
        <v>214633.11799999999</v>
      </c>
      <c r="S955" s="15">
        <f t="shared" si="77"/>
        <v>33032.929999999993</v>
      </c>
    </row>
    <row r="956" spans="1:19" ht="22.5" x14ac:dyDescent="0.25">
      <c r="A956" s="18">
        <v>955</v>
      </c>
      <c r="B956" s="31">
        <v>906337</v>
      </c>
      <c r="C956" s="32" t="s">
        <v>1102</v>
      </c>
      <c r="D956" s="48" t="s">
        <v>8</v>
      </c>
      <c r="E956" s="132" t="s">
        <v>9</v>
      </c>
      <c r="F956" s="9">
        <v>281009</v>
      </c>
      <c r="G956" s="9">
        <v>339530.9523821504</v>
      </c>
      <c r="H956" s="9">
        <v>273700</v>
      </c>
      <c r="I956" s="9">
        <v>302616.95240000001</v>
      </c>
      <c r="J956" s="9">
        <v>287109</v>
      </c>
      <c r="K956" s="9">
        <v>301751.55900000001</v>
      </c>
      <c r="L956" s="125">
        <v>301751.55900000001</v>
      </c>
      <c r="M956" s="127">
        <v>319000</v>
      </c>
      <c r="N956" s="127">
        <v>301751.55900000001</v>
      </c>
      <c r="O956" s="127">
        <v>301751.55900000001</v>
      </c>
      <c r="P956" s="26">
        <f t="shared" si="80"/>
        <v>301751.55900000001</v>
      </c>
      <c r="Q956" s="128">
        <v>4</v>
      </c>
      <c r="R956" s="26">
        <f>+P956</f>
        <v>301751.55900000001</v>
      </c>
      <c r="S956" s="15">
        <f t="shared" si="77"/>
        <v>0</v>
      </c>
    </row>
    <row r="957" spans="1:19" x14ac:dyDescent="0.25">
      <c r="A957" s="18">
        <v>956</v>
      </c>
      <c r="B957" s="31">
        <v>906339</v>
      </c>
      <c r="C957" s="32" t="s">
        <v>1103</v>
      </c>
      <c r="D957" s="48" t="s">
        <v>8</v>
      </c>
      <c r="E957" s="132" t="s">
        <v>9</v>
      </c>
      <c r="F957" s="9">
        <v>200675</v>
      </c>
      <c r="G957" s="9">
        <v>242466.87426128</v>
      </c>
      <c r="H957" s="9">
        <v>195400</v>
      </c>
      <c r="I957" s="9">
        <v>216044.4008</v>
      </c>
      <c r="J957" s="9">
        <v>194691</v>
      </c>
      <c r="K957" s="9">
        <v>204620.24099999998</v>
      </c>
      <c r="L957" s="125">
        <v>204620.24099999998</v>
      </c>
      <c r="M957" s="127">
        <v>228000</v>
      </c>
      <c r="N957" s="127">
        <v>204620.24100000001</v>
      </c>
      <c r="O957" s="127">
        <v>204620.24100000001</v>
      </c>
      <c r="P957" s="26">
        <f t="shared" si="80"/>
        <v>204620.24099999998</v>
      </c>
      <c r="Q957" s="128">
        <v>4</v>
      </c>
      <c r="R957" s="26">
        <f>+P957</f>
        <v>204620.24099999998</v>
      </c>
      <c r="S957" s="15">
        <f t="shared" si="77"/>
        <v>0</v>
      </c>
    </row>
    <row r="958" spans="1:19" x14ac:dyDescent="0.25">
      <c r="A958" s="18">
        <v>957</v>
      </c>
      <c r="B958" s="31">
        <v>906340</v>
      </c>
      <c r="C958" s="32" t="s">
        <v>1104</v>
      </c>
      <c r="D958" s="33" t="s">
        <v>1088</v>
      </c>
      <c r="E958" s="132" t="s">
        <v>9</v>
      </c>
      <c r="F958" s="9">
        <v>100857</v>
      </c>
      <c r="G958" s="9">
        <v>121861.1263852992</v>
      </c>
      <c r="H958" s="9">
        <v>98200</v>
      </c>
      <c r="I958" s="9">
        <v>108575.0264</v>
      </c>
      <c r="J958" s="9" t="s">
        <v>9</v>
      </c>
      <c r="K958" s="9" t="s">
        <v>9</v>
      </c>
      <c r="L958" s="125">
        <v>108575.0264</v>
      </c>
      <c r="M958" s="127">
        <v>96000</v>
      </c>
      <c r="N958" s="127" t="s">
        <v>1295</v>
      </c>
      <c r="O958" s="127">
        <v>96000</v>
      </c>
      <c r="P958" s="26">
        <f t="shared" si="80"/>
        <v>102287.5132</v>
      </c>
      <c r="Q958" s="128">
        <v>7</v>
      </c>
      <c r="R958" s="26">
        <f>+O958</f>
        <v>96000</v>
      </c>
      <c r="S958" s="15">
        <f t="shared" si="77"/>
        <v>12575.026400000002</v>
      </c>
    </row>
    <row r="959" spans="1:19" ht="22.5" x14ac:dyDescent="0.25">
      <c r="A959" s="18">
        <v>958</v>
      </c>
      <c r="B959" s="31">
        <v>906401</v>
      </c>
      <c r="C959" s="32" t="s">
        <v>230</v>
      </c>
      <c r="D959" s="48" t="s">
        <v>8</v>
      </c>
      <c r="E959" s="132" t="s">
        <v>9</v>
      </c>
      <c r="F959" s="9">
        <v>308660</v>
      </c>
      <c r="G959" s="9">
        <v>372940.45301849593</v>
      </c>
      <c r="H959" s="9">
        <v>300600</v>
      </c>
      <c r="I959" s="9">
        <v>332358.99119999999</v>
      </c>
      <c r="J959" s="9">
        <v>342076</v>
      </c>
      <c r="K959" s="9">
        <v>359521.87599999999</v>
      </c>
      <c r="L959" s="125">
        <v>354940.44007283193</v>
      </c>
      <c r="M959" s="127">
        <v>351000</v>
      </c>
      <c r="N959" s="127">
        <v>359521.87599999999</v>
      </c>
      <c r="O959" s="127">
        <v>351000</v>
      </c>
      <c r="P959" s="26">
        <f t="shared" si="80"/>
        <v>352970.22003641597</v>
      </c>
      <c r="Q959" s="128">
        <v>7</v>
      </c>
      <c r="R959" s="26">
        <f>+O959</f>
        <v>351000</v>
      </c>
      <c r="S959" s="15">
        <f t="shared" si="77"/>
        <v>3940.4400728319306</v>
      </c>
    </row>
    <row r="960" spans="1:19" ht="33.75" x14ac:dyDescent="0.25">
      <c r="A960" s="18">
        <v>959</v>
      </c>
      <c r="B960" s="31">
        <v>906406</v>
      </c>
      <c r="C960" s="32" t="s">
        <v>1105</v>
      </c>
      <c r="D960" s="48" t="s">
        <v>8</v>
      </c>
      <c r="E960" s="132" t="s">
        <v>9</v>
      </c>
      <c r="F960" s="9">
        <v>88844</v>
      </c>
      <c r="G960" s="9">
        <v>107346.34098352639</v>
      </c>
      <c r="H960" s="9">
        <v>92302</v>
      </c>
      <c r="I960" s="9">
        <v>102053.89090399999</v>
      </c>
      <c r="J960" s="9">
        <v>105337</v>
      </c>
      <c r="K960" s="9">
        <v>110709.18699999999</v>
      </c>
      <c r="L960" s="125">
        <v>106703.13962917546</v>
      </c>
      <c r="M960" s="127">
        <v>114800.54000000001</v>
      </c>
      <c r="N960" s="127">
        <v>110709.18700000001</v>
      </c>
      <c r="O960" s="127">
        <v>110709.18700000001</v>
      </c>
      <c r="P960" s="26">
        <f t="shared" si="80"/>
        <v>108706.16331458773</v>
      </c>
      <c r="Q960" s="128">
        <v>6</v>
      </c>
      <c r="R960" s="26">
        <f>+O960</f>
        <v>110709.18700000001</v>
      </c>
      <c r="S960" s="134">
        <f t="shared" si="77"/>
        <v>-4006.0473708245408</v>
      </c>
    </row>
    <row r="961" spans="1:19" ht="22.5" x14ac:dyDescent="0.25">
      <c r="A961" s="18">
        <v>960</v>
      </c>
      <c r="B961" s="31">
        <v>906407</v>
      </c>
      <c r="C961" s="32" t="s">
        <v>1106</v>
      </c>
      <c r="D961" s="48" t="s">
        <v>8</v>
      </c>
      <c r="E961" s="132" t="s">
        <v>9</v>
      </c>
      <c r="F961" s="20">
        <v>63440</v>
      </c>
      <c r="G961" s="9">
        <v>76651.792715264004</v>
      </c>
      <c r="H961" s="9">
        <v>61800</v>
      </c>
      <c r="I961" s="9">
        <v>68329.293600000005</v>
      </c>
      <c r="J961" s="9">
        <v>62415</v>
      </c>
      <c r="K961" s="9">
        <v>65598.164999999994</v>
      </c>
      <c r="L961" s="125">
        <v>65598.164999999994</v>
      </c>
      <c r="M961" s="127">
        <v>72000</v>
      </c>
      <c r="N961" s="127">
        <v>65598.164999999994</v>
      </c>
      <c r="O961" s="127">
        <v>65598.164999999994</v>
      </c>
      <c r="P961" s="26">
        <f t="shared" si="80"/>
        <v>65598.164999999994</v>
      </c>
      <c r="Q961" s="128">
        <v>4</v>
      </c>
      <c r="R961" s="26">
        <f t="shared" ref="R961:R973" si="82">+P961</f>
        <v>65598.164999999994</v>
      </c>
      <c r="S961" s="15">
        <f t="shared" si="77"/>
        <v>0</v>
      </c>
    </row>
    <row r="962" spans="1:19" ht="22.5" x14ac:dyDescent="0.25">
      <c r="A962" s="18">
        <v>961</v>
      </c>
      <c r="B962" s="31">
        <v>906408</v>
      </c>
      <c r="C962" s="32" t="s">
        <v>1107</v>
      </c>
      <c r="D962" s="48" t="s">
        <v>8</v>
      </c>
      <c r="E962" s="132" t="s">
        <v>9</v>
      </c>
      <c r="F962" s="12">
        <v>50825</v>
      </c>
      <c r="G962" s="9">
        <v>61409.636897119999</v>
      </c>
      <c r="H962" s="9">
        <v>52804</v>
      </c>
      <c r="I962" s="9">
        <v>58382.848208000003</v>
      </c>
      <c r="J962" s="9">
        <v>36683</v>
      </c>
      <c r="K962" s="9">
        <v>38553.832999999999</v>
      </c>
      <c r="L962" s="125">
        <v>38553.832999999999</v>
      </c>
      <c r="M962" s="127">
        <v>65674.55</v>
      </c>
      <c r="N962" s="127">
        <v>38553.832999999999</v>
      </c>
      <c r="O962" s="127">
        <v>38553.832999999999</v>
      </c>
      <c r="P962" s="26">
        <f t="shared" si="80"/>
        <v>38553.832999999999</v>
      </c>
      <c r="Q962" s="128">
        <v>4</v>
      </c>
      <c r="R962" s="26">
        <f t="shared" si="82"/>
        <v>38553.832999999999</v>
      </c>
      <c r="S962" s="15">
        <f t="shared" ref="S962:S1025" si="83">+L962-O962</f>
        <v>0</v>
      </c>
    </row>
    <row r="963" spans="1:19" ht="22.5" x14ac:dyDescent="0.25">
      <c r="A963" s="18">
        <v>962</v>
      </c>
      <c r="B963" s="31">
        <v>906409</v>
      </c>
      <c r="C963" s="32" t="s">
        <v>1108</v>
      </c>
      <c r="D963" s="48" t="s">
        <v>8</v>
      </c>
      <c r="F963" s="13">
        <v>50920</v>
      </c>
      <c r="G963" s="9">
        <v>61524.421265151992</v>
      </c>
      <c r="H963" s="9">
        <v>52902</v>
      </c>
      <c r="I963" s="9">
        <v>58491.202103999996</v>
      </c>
      <c r="J963" s="9">
        <v>36683</v>
      </c>
      <c r="K963" s="9">
        <v>38553.832999999999</v>
      </c>
      <c r="L963" s="125">
        <v>38553.832999999999</v>
      </c>
      <c r="M963" s="127">
        <v>65796.83</v>
      </c>
      <c r="N963" s="127">
        <v>38553.832999999999</v>
      </c>
      <c r="O963" s="127">
        <v>38553.832999999999</v>
      </c>
      <c r="P963" s="26">
        <f t="shared" si="80"/>
        <v>38553.832999999999</v>
      </c>
      <c r="Q963" s="128">
        <v>4</v>
      </c>
      <c r="R963" s="26">
        <f t="shared" si="82"/>
        <v>38553.832999999999</v>
      </c>
      <c r="S963" s="15">
        <f t="shared" si="83"/>
        <v>0</v>
      </c>
    </row>
    <row r="964" spans="1:19" ht="22.5" x14ac:dyDescent="0.25">
      <c r="A964" s="18">
        <v>963</v>
      </c>
      <c r="B964" s="31">
        <v>906411</v>
      </c>
      <c r="C964" s="32" t="s">
        <v>1109</v>
      </c>
      <c r="D964" s="48" t="s">
        <v>8</v>
      </c>
      <c r="F964" s="13">
        <v>49795</v>
      </c>
      <c r="G964" s="9">
        <v>60165.132696352004</v>
      </c>
      <c r="H964" s="9">
        <v>48500</v>
      </c>
      <c r="I964" s="9">
        <v>53624.121999999996</v>
      </c>
      <c r="J964" s="9">
        <v>44567</v>
      </c>
      <c r="K964" s="9">
        <v>46839.916999999994</v>
      </c>
      <c r="L964" s="125">
        <v>46839.916999999994</v>
      </c>
      <c r="M964" s="127">
        <v>56700</v>
      </c>
      <c r="N964" s="127">
        <v>46839.917000000001</v>
      </c>
      <c r="O964" s="127">
        <v>46839.917000000001</v>
      </c>
      <c r="P964" s="26">
        <f t="shared" si="80"/>
        <v>46839.917000000001</v>
      </c>
      <c r="Q964" s="128">
        <v>4</v>
      </c>
      <c r="R964" s="26">
        <f t="shared" si="82"/>
        <v>46839.917000000001</v>
      </c>
      <c r="S964" s="15">
        <f t="shared" si="83"/>
        <v>0</v>
      </c>
    </row>
    <row r="965" spans="1:19" ht="22.5" x14ac:dyDescent="0.25">
      <c r="A965" s="18">
        <v>964</v>
      </c>
      <c r="B965" s="31">
        <v>906412</v>
      </c>
      <c r="C965" s="32" t="s">
        <v>1110</v>
      </c>
      <c r="D965" s="48" t="s">
        <v>8</v>
      </c>
      <c r="F965" s="13">
        <v>52900</v>
      </c>
      <c r="G965" s="9">
        <v>63916.769146240003</v>
      </c>
      <c r="H965" s="9">
        <v>51500</v>
      </c>
      <c r="I965" s="9">
        <v>56941.077999999994</v>
      </c>
      <c r="J965" s="9" t="s">
        <v>9</v>
      </c>
      <c r="K965" s="9" t="s">
        <v>9</v>
      </c>
      <c r="L965" s="125">
        <v>56941.077999999994</v>
      </c>
      <c r="M965" s="127">
        <v>60000</v>
      </c>
      <c r="N965" s="127" t="s">
        <v>1295</v>
      </c>
      <c r="O965" s="127">
        <v>60000</v>
      </c>
      <c r="P965" s="26">
        <f t="shared" si="80"/>
        <v>58470.538999999997</v>
      </c>
      <c r="Q965" s="128">
        <v>5</v>
      </c>
      <c r="R965" s="26">
        <f t="shared" si="82"/>
        <v>58470.538999999997</v>
      </c>
      <c r="S965" s="134">
        <f t="shared" si="83"/>
        <v>-3058.9220000000059</v>
      </c>
    </row>
    <row r="966" spans="1:19" ht="22.5" x14ac:dyDescent="0.25">
      <c r="A966" s="18">
        <v>965</v>
      </c>
      <c r="B966" s="31">
        <v>906413</v>
      </c>
      <c r="C966" s="32" t="s">
        <v>1111</v>
      </c>
      <c r="D966" s="48" t="s">
        <v>8</v>
      </c>
      <c r="F966" s="13">
        <v>57142</v>
      </c>
      <c r="G966" s="9">
        <v>69042.193242995199</v>
      </c>
      <c r="H966" s="9">
        <v>59366</v>
      </c>
      <c r="I966" s="9">
        <v>65638.136631999994</v>
      </c>
      <c r="J966" s="9">
        <v>36683</v>
      </c>
      <c r="K966" s="9">
        <v>38553.832999999999</v>
      </c>
      <c r="L966" s="125">
        <v>38553.832999999999</v>
      </c>
      <c r="M966" s="127">
        <v>73836.740000000005</v>
      </c>
      <c r="N966" s="127">
        <v>38553.832999999999</v>
      </c>
      <c r="O966" s="127">
        <v>38553.832999999999</v>
      </c>
      <c r="P966" s="26">
        <f t="shared" si="80"/>
        <v>38553.832999999999</v>
      </c>
      <c r="Q966" s="128">
        <v>4</v>
      </c>
      <c r="R966" s="26">
        <f t="shared" si="82"/>
        <v>38553.832999999999</v>
      </c>
      <c r="S966" s="15">
        <f t="shared" si="83"/>
        <v>0</v>
      </c>
    </row>
    <row r="967" spans="1:19" ht="22.5" x14ac:dyDescent="0.25">
      <c r="A967" s="18">
        <v>966</v>
      </c>
      <c r="B967" s="31">
        <v>906414</v>
      </c>
      <c r="C967" s="32" t="s">
        <v>1112</v>
      </c>
      <c r="D967" s="48" t="s">
        <v>8</v>
      </c>
      <c r="F967" s="13">
        <v>88126</v>
      </c>
      <c r="G967" s="9">
        <v>106478.8128125056</v>
      </c>
      <c r="H967" s="9">
        <v>91557</v>
      </c>
      <c r="I967" s="9">
        <v>101230.180164</v>
      </c>
      <c r="J967" s="9">
        <v>67890</v>
      </c>
      <c r="K967" s="9">
        <v>71352.39</v>
      </c>
      <c r="L967" s="125">
        <v>71352.39</v>
      </c>
      <c r="M967" s="127">
        <v>113873.25000000001</v>
      </c>
      <c r="N967" s="127">
        <v>71352.39</v>
      </c>
      <c r="O967" s="127">
        <v>71352.39</v>
      </c>
      <c r="P967" s="26">
        <f t="shared" si="80"/>
        <v>71352.39</v>
      </c>
      <c r="Q967" s="128">
        <v>4</v>
      </c>
      <c r="R967" s="26">
        <f t="shared" si="82"/>
        <v>71352.39</v>
      </c>
      <c r="S967" s="15">
        <f t="shared" si="83"/>
        <v>0</v>
      </c>
    </row>
    <row r="968" spans="1:19" ht="22.5" x14ac:dyDescent="0.25">
      <c r="A968" s="18">
        <v>967</v>
      </c>
      <c r="B968" s="31">
        <v>906415</v>
      </c>
      <c r="C968" s="32" t="s">
        <v>1113</v>
      </c>
      <c r="D968" s="48" t="s">
        <v>8</v>
      </c>
      <c r="F968" s="13">
        <v>88126</v>
      </c>
      <c r="G968" s="9">
        <v>106478.8128125056</v>
      </c>
      <c r="H968" s="9">
        <v>91557</v>
      </c>
      <c r="I968" s="9">
        <v>101230.180164</v>
      </c>
      <c r="J968" s="9">
        <v>67890</v>
      </c>
      <c r="K968" s="9">
        <v>71352.39</v>
      </c>
      <c r="L968" s="125">
        <v>71352.39</v>
      </c>
      <c r="M968" s="127">
        <v>113873.25000000001</v>
      </c>
      <c r="N968" s="127">
        <v>71352.39</v>
      </c>
      <c r="O968" s="127">
        <v>71352.39</v>
      </c>
      <c r="P968" s="26">
        <f t="shared" si="80"/>
        <v>71352.39</v>
      </c>
      <c r="Q968" s="128">
        <v>4</v>
      </c>
      <c r="R968" s="26">
        <f t="shared" si="82"/>
        <v>71352.39</v>
      </c>
      <c r="S968" s="15">
        <f t="shared" si="83"/>
        <v>0</v>
      </c>
    </row>
    <row r="969" spans="1:19" ht="22.5" x14ac:dyDescent="0.25">
      <c r="A969" s="18">
        <v>968</v>
      </c>
      <c r="B969" s="31">
        <v>906416</v>
      </c>
      <c r="C969" s="32" t="s">
        <v>1114</v>
      </c>
      <c r="D969" s="48" t="s">
        <v>8</v>
      </c>
      <c r="F969" s="13">
        <v>106693</v>
      </c>
      <c r="G969" s="9">
        <v>128912.51135198081</v>
      </c>
      <c r="H969" s="9">
        <v>104100</v>
      </c>
      <c r="I969" s="9">
        <v>115098.3732</v>
      </c>
      <c r="J969" s="9" t="s">
        <v>9</v>
      </c>
      <c r="K969" s="9" t="s">
        <v>9</v>
      </c>
      <c r="L969" s="125">
        <v>115098.3732</v>
      </c>
      <c r="M969" s="127">
        <v>121000</v>
      </c>
      <c r="N969" s="127" t="s">
        <v>1295</v>
      </c>
      <c r="O969" s="127">
        <v>121000</v>
      </c>
      <c r="P969" s="26">
        <f t="shared" si="80"/>
        <v>118049.1866</v>
      </c>
      <c r="Q969" s="128">
        <v>5</v>
      </c>
      <c r="R969" s="26">
        <f t="shared" si="82"/>
        <v>118049.1866</v>
      </c>
      <c r="S969" s="134">
        <f t="shared" si="83"/>
        <v>-5901.6267999999982</v>
      </c>
    </row>
    <row r="970" spans="1:19" ht="22.5" x14ac:dyDescent="0.25">
      <c r="A970" s="18">
        <v>969</v>
      </c>
      <c r="B970" s="31">
        <v>906417</v>
      </c>
      <c r="C970" s="32" t="s">
        <v>1115</v>
      </c>
      <c r="D970" s="48" t="s">
        <v>8</v>
      </c>
      <c r="F970" s="13">
        <v>35880</v>
      </c>
      <c r="G970" s="9">
        <v>43352.243420927996</v>
      </c>
      <c r="H970" s="9">
        <v>34900</v>
      </c>
      <c r="I970" s="9">
        <v>38587.254800000002</v>
      </c>
      <c r="J970" s="9">
        <v>31755</v>
      </c>
      <c r="K970" s="9">
        <v>33374.504999999997</v>
      </c>
      <c r="L970" s="125">
        <v>33374.504999999997</v>
      </c>
      <c r="M970" s="127">
        <v>40300</v>
      </c>
      <c r="N970" s="127">
        <v>33374.504999999997</v>
      </c>
      <c r="O970" s="127">
        <v>33374.504999999997</v>
      </c>
      <c r="P970" s="26">
        <f t="shared" si="80"/>
        <v>33374.504999999997</v>
      </c>
      <c r="Q970" s="128">
        <v>4</v>
      </c>
      <c r="R970" s="26">
        <f t="shared" si="82"/>
        <v>33374.504999999997</v>
      </c>
      <c r="S970" s="15">
        <f t="shared" si="83"/>
        <v>0</v>
      </c>
    </row>
    <row r="971" spans="1:19" x14ac:dyDescent="0.25">
      <c r="A971" s="18">
        <v>970</v>
      </c>
      <c r="B971" s="31">
        <v>906418</v>
      </c>
      <c r="C971" s="32" t="s">
        <v>1116</v>
      </c>
      <c r="D971" s="48" t="s">
        <v>8</v>
      </c>
      <c r="F971" s="13">
        <v>41946</v>
      </c>
      <c r="G971" s="9">
        <v>50681.527383897599</v>
      </c>
      <c r="H971" s="9">
        <v>43579</v>
      </c>
      <c r="I971" s="9">
        <v>48183.208507999996</v>
      </c>
      <c r="J971" s="9">
        <v>31755</v>
      </c>
      <c r="K971" s="9">
        <v>33374.504999999997</v>
      </c>
      <c r="L971" s="125">
        <v>33374.504999999997</v>
      </c>
      <c r="M971" s="127">
        <v>54200.610000000008</v>
      </c>
      <c r="N971" s="127">
        <v>33374.504999999997</v>
      </c>
      <c r="O971" s="127">
        <v>33374.504999999997</v>
      </c>
      <c r="P971" s="26">
        <f t="shared" si="80"/>
        <v>33374.504999999997</v>
      </c>
      <c r="Q971" s="128">
        <v>4</v>
      </c>
      <c r="R971" s="26">
        <f t="shared" si="82"/>
        <v>33374.504999999997</v>
      </c>
      <c r="S971" s="15">
        <f t="shared" si="83"/>
        <v>0</v>
      </c>
    </row>
    <row r="972" spans="1:19" ht="22.5" x14ac:dyDescent="0.25">
      <c r="A972" s="18">
        <v>971</v>
      </c>
      <c r="B972" s="31">
        <v>906422</v>
      </c>
      <c r="C972" s="32" t="s">
        <v>1117</v>
      </c>
      <c r="D972" s="48" t="s">
        <v>8</v>
      </c>
      <c r="F972" s="13">
        <v>140387</v>
      </c>
      <c r="G972" s="9">
        <v>169623.50605166718</v>
      </c>
      <c r="H972" s="9">
        <v>145852</v>
      </c>
      <c r="I972" s="9">
        <v>161261.55550399999</v>
      </c>
      <c r="J972" s="9">
        <v>90885</v>
      </c>
      <c r="K972" s="9">
        <v>95520.134999999995</v>
      </c>
      <c r="L972" s="125">
        <v>95520.134999999995</v>
      </c>
      <c r="M972" s="127">
        <v>181402.38000000003</v>
      </c>
      <c r="N972" s="127">
        <v>95520.134999999995</v>
      </c>
      <c r="O972" s="127">
        <v>95520.134999999995</v>
      </c>
      <c r="P972" s="26">
        <f t="shared" si="80"/>
        <v>95520.134999999995</v>
      </c>
      <c r="Q972" s="128">
        <v>4</v>
      </c>
      <c r="R972" s="26">
        <f t="shared" si="82"/>
        <v>95520.134999999995</v>
      </c>
      <c r="S972" s="15">
        <f t="shared" si="83"/>
        <v>0</v>
      </c>
    </row>
    <row r="973" spans="1:19" ht="22.5" x14ac:dyDescent="0.25">
      <c r="A973" s="18">
        <v>972</v>
      </c>
      <c r="B973" s="31">
        <v>906423</v>
      </c>
      <c r="C973" s="32" t="s">
        <v>1118</v>
      </c>
      <c r="D973" s="48" t="s">
        <v>8</v>
      </c>
      <c r="F973" s="13">
        <v>140387</v>
      </c>
      <c r="G973" s="9">
        <v>169623.50605166718</v>
      </c>
      <c r="H973" s="9">
        <v>145852</v>
      </c>
      <c r="I973" s="9">
        <v>161261.55550399999</v>
      </c>
      <c r="J973" s="9">
        <v>90885</v>
      </c>
      <c r="K973" s="9">
        <v>95520.134999999995</v>
      </c>
      <c r="L973" s="125">
        <v>95520.134999999995</v>
      </c>
      <c r="M973" s="127">
        <v>181402.38000000003</v>
      </c>
      <c r="N973" s="127">
        <v>95520.134999999995</v>
      </c>
      <c r="O973" s="127">
        <v>95520.134999999995</v>
      </c>
      <c r="P973" s="26">
        <f t="shared" si="80"/>
        <v>95520.134999999995</v>
      </c>
      <c r="Q973" s="128">
        <v>4</v>
      </c>
      <c r="R973" s="26">
        <f t="shared" si="82"/>
        <v>95520.134999999995</v>
      </c>
      <c r="S973" s="15">
        <f t="shared" si="83"/>
        <v>0</v>
      </c>
    </row>
    <row r="974" spans="1:19" ht="22.5" x14ac:dyDescent="0.25">
      <c r="A974" s="18">
        <v>973</v>
      </c>
      <c r="B974" s="31">
        <v>906425</v>
      </c>
      <c r="C974" s="32" t="s">
        <v>231</v>
      </c>
      <c r="D974" s="48" t="s">
        <v>8</v>
      </c>
      <c r="F974" s="13">
        <v>78200</v>
      </c>
      <c r="G974" s="9">
        <v>94485.658737920006</v>
      </c>
      <c r="H974" s="9">
        <v>76200</v>
      </c>
      <c r="I974" s="9">
        <v>84250.682400000005</v>
      </c>
      <c r="J974" s="9">
        <v>94338</v>
      </c>
      <c r="K974" s="9">
        <v>99149.237999999998</v>
      </c>
      <c r="L974" s="125">
        <v>92628.52637930667</v>
      </c>
      <c r="M974" s="127">
        <v>89000</v>
      </c>
      <c r="N974" s="127">
        <v>99149.237999999998</v>
      </c>
      <c r="O974" s="127">
        <v>89000</v>
      </c>
      <c r="P974" s="26">
        <f t="shared" si="80"/>
        <v>90814.263189653342</v>
      </c>
      <c r="Q974" s="128">
        <v>7</v>
      </c>
      <c r="R974" s="26">
        <f>+O974</f>
        <v>89000</v>
      </c>
      <c r="S974" s="15">
        <f t="shared" si="83"/>
        <v>3628.5263793066697</v>
      </c>
    </row>
    <row r="975" spans="1:19" ht="22.5" x14ac:dyDescent="0.25">
      <c r="A975" s="18">
        <v>974</v>
      </c>
      <c r="B975" s="31">
        <v>906426</v>
      </c>
      <c r="C975" s="32" t="s">
        <v>232</v>
      </c>
      <c r="D975" s="48" t="s">
        <v>8</v>
      </c>
      <c r="F975" s="13">
        <v>116150</v>
      </c>
      <c r="G975" s="9">
        <v>140338.99312544</v>
      </c>
      <c r="H975" s="9">
        <v>113100</v>
      </c>
      <c r="I975" s="9">
        <v>125049.2412</v>
      </c>
      <c r="J975" s="9">
        <v>206631</v>
      </c>
      <c r="K975" s="9">
        <v>217169.18099999998</v>
      </c>
      <c r="L975" s="125">
        <v>160852.47177514667</v>
      </c>
      <c r="M975" s="127">
        <v>132000</v>
      </c>
      <c r="N975" s="127">
        <v>217169.18100000001</v>
      </c>
      <c r="O975" s="127">
        <v>132000</v>
      </c>
      <c r="P975" s="26">
        <f t="shared" si="80"/>
        <v>146426.23588757333</v>
      </c>
      <c r="Q975" s="128">
        <v>7</v>
      </c>
      <c r="R975" s="26">
        <f>+O975</f>
        <v>132000</v>
      </c>
      <c r="S975" s="15">
        <f t="shared" si="83"/>
        <v>28852.471775146667</v>
      </c>
    </row>
    <row r="976" spans="1:19" ht="22.5" x14ac:dyDescent="0.25">
      <c r="A976" s="18">
        <v>975</v>
      </c>
      <c r="B976" s="31">
        <v>906429</v>
      </c>
      <c r="C976" s="32" t="s">
        <v>1119</v>
      </c>
      <c r="D976" s="48" t="s">
        <v>8</v>
      </c>
      <c r="F976" s="13">
        <v>52734</v>
      </c>
      <c r="G976" s="9">
        <v>63716.198566310399</v>
      </c>
      <c r="H976" s="9">
        <v>54787</v>
      </c>
      <c r="I976" s="9">
        <v>60575.356123999998</v>
      </c>
      <c r="J976" s="9">
        <v>49385</v>
      </c>
      <c r="K976" s="9">
        <v>51903.634999999995</v>
      </c>
      <c r="L976" s="125">
        <v>51903.634999999995</v>
      </c>
      <c r="M976" s="127">
        <v>68140.530000000013</v>
      </c>
      <c r="N976" s="127">
        <v>51903.635000000002</v>
      </c>
      <c r="O976" s="127">
        <v>51903.635000000002</v>
      </c>
      <c r="P976" s="26">
        <f t="shared" si="80"/>
        <v>51903.634999999995</v>
      </c>
      <c r="Q976" s="128">
        <v>4</v>
      </c>
      <c r="R976" s="26">
        <f>+P976</f>
        <v>51903.634999999995</v>
      </c>
      <c r="S976" s="15">
        <f t="shared" si="83"/>
        <v>0</v>
      </c>
    </row>
    <row r="977" spans="1:19" ht="22.5" x14ac:dyDescent="0.25">
      <c r="A977" s="18">
        <v>976</v>
      </c>
      <c r="B977" s="31">
        <v>906430</v>
      </c>
      <c r="C977" s="32" t="s">
        <v>1120</v>
      </c>
      <c r="D977" s="48" t="s">
        <v>8</v>
      </c>
      <c r="F977" s="13">
        <v>48034</v>
      </c>
      <c r="G977" s="9">
        <v>58037.392989990403</v>
      </c>
      <c r="H977" s="9">
        <v>49904</v>
      </c>
      <c r="I977" s="9">
        <v>55176.457407999995</v>
      </c>
      <c r="J977" s="9">
        <v>33398</v>
      </c>
      <c r="K977" s="9">
        <v>35101.297999999995</v>
      </c>
      <c r="L977" s="125">
        <v>35101.297999999995</v>
      </c>
      <c r="M977" s="127">
        <v>62067.290000000008</v>
      </c>
      <c r="N977" s="127">
        <v>35101.298000000003</v>
      </c>
      <c r="O977" s="127">
        <v>35101.298000000003</v>
      </c>
      <c r="P977" s="26">
        <f t="shared" ref="P977:P1040" si="84">+AVERAGE(L977,O977)</f>
        <v>35101.297999999995</v>
      </c>
      <c r="Q977" s="128">
        <v>4</v>
      </c>
      <c r="R977" s="26">
        <f>+P977</f>
        <v>35101.297999999995</v>
      </c>
      <c r="S977" s="15">
        <f t="shared" si="83"/>
        <v>0</v>
      </c>
    </row>
    <row r="978" spans="1:19" ht="22.5" x14ac:dyDescent="0.25">
      <c r="A978" s="18">
        <v>977</v>
      </c>
      <c r="B978" s="31">
        <v>906431</v>
      </c>
      <c r="C978" s="32" t="s">
        <v>1121</v>
      </c>
      <c r="D978" s="48" t="s">
        <v>8</v>
      </c>
      <c r="F978" s="13">
        <v>105047</v>
      </c>
      <c r="G978" s="9">
        <v>126923.72114376321</v>
      </c>
      <c r="H978" s="9">
        <v>102300</v>
      </c>
      <c r="I978" s="9">
        <v>113108.19959999999</v>
      </c>
      <c r="J978" s="9">
        <v>103806</v>
      </c>
      <c r="K978" s="9">
        <v>109100.106</v>
      </c>
      <c r="L978" s="125">
        <v>109100.106</v>
      </c>
      <c r="M978" s="127">
        <v>119000</v>
      </c>
      <c r="N978" s="127">
        <v>109100.106</v>
      </c>
      <c r="O978" s="127">
        <v>109100.106</v>
      </c>
      <c r="P978" s="26">
        <f t="shared" si="84"/>
        <v>109100.106</v>
      </c>
      <c r="Q978" s="128">
        <v>4</v>
      </c>
      <c r="R978" s="26">
        <f>+P978</f>
        <v>109100.106</v>
      </c>
      <c r="S978" s="15">
        <f t="shared" si="83"/>
        <v>0</v>
      </c>
    </row>
    <row r="979" spans="1:19" x14ac:dyDescent="0.25">
      <c r="A979" s="18">
        <v>978</v>
      </c>
      <c r="B979" s="31">
        <v>906432</v>
      </c>
      <c r="C979" s="32" t="s">
        <v>233</v>
      </c>
      <c r="D979" s="48" t="s">
        <v>8</v>
      </c>
      <c r="F979" s="13">
        <v>48838</v>
      </c>
      <c r="G979" s="9">
        <v>59008.831220492801</v>
      </c>
      <c r="H979" s="9">
        <v>50739</v>
      </c>
      <c r="I979" s="9">
        <v>56099.676827999996</v>
      </c>
      <c r="J979" s="9">
        <v>74898</v>
      </c>
      <c r="K979" s="9">
        <v>78717.797999999995</v>
      </c>
      <c r="L979" s="125">
        <v>64608.768682830931</v>
      </c>
      <c r="M979" s="127">
        <v>63106.670000000006</v>
      </c>
      <c r="N979" s="127">
        <v>78717.797999999995</v>
      </c>
      <c r="O979" s="127">
        <v>63106.670000000006</v>
      </c>
      <c r="P979" s="26">
        <f t="shared" si="84"/>
        <v>63857.719341415468</v>
      </c>
      <c r="Q979" s="128">
        <v>7</v>
      </c>
      <c r="R979" s="26">
        <f>+O979</f>
        <v>63106.670000000006</v>
      </c>
      <c r="S979" s="15">
        <f t="shared" si="83"/>
        <v>1502.0986828309251</v>
      </c>
    </row>
    <row r="980" spans="1:19" x14ac:dyDescent="0.25">
      <c r="A980" s="18">
        <v>979</v>
      </c>
      <c r="B980" s="31">
        <v>906434</v>
      </c>
      <c r="C980" s="32" t="s">
        <v>234</v>
      </c>
      <c r="D980" s="48" t="s">
        <v>8</v>
      </c>
      <c r="F980" s="13">
        <v>48838</v>
      </c>
      <c r="G980" s="9">
        <v>59008.831220492801</v>
      </c>
      <c r="H980" s="9">
        <v>50739</v>
      </c>
      <c r="I980" s="9">
        <v>56099.676827999996</v>
      </c>
      <c r="J980" s="9">
        <v>74898</v>
      </c>
      <c r="K980" s="9">
        <v>78717.797999999995</v>
      </c>
      <c r="L980" s="125">
        <v>64608.768682830931</v>
      </c>
      <c r="M980" s="127">
        <v>63106.670000000006</v>
      </c>
      <c r="N980" s="127">
        <v>78717.797999999995</v>
      </c>
      <c r="O980" s="127">
        <v>63106.670000000006</v>
      </c>
      <c r="P980" s="26">
        <f t="shared" si="84"/>
        <v>63857.719341415468</v>
      </c>
      <c r="Q980" s="128">
        <v>7</v>
      </c>
      <c r="R980" s="26">
        <f>+O980</f>
        <v>63106.670000000006</v>
      </c>
      <c r="S980" s="15">
        <f t="shared" si="83"/>
        <v>1502.0986828309251</v>
      </c>
    </row>
    <row r="981" spans="1:19" x14ac:dyDescent="0.25">
      <c r="A981" s="18">
        <v>980</v>
      </c>
      <c r="B981" s="31">
        <v>906435</v>
      </c>
      <c r="C981" s="32" t="s">
        <v>1122</v>
      </c>
      <c r="D981" s="48" t="s">
        <v>8</v>
      </c>
      <c r="F981" s="13">
        <v>116150</v>
      </c>
      <c r="G981" s="9">
        <v>140338.99312544</v>
      </c>
      <c r="H981" s="9">
        <v>113100</v>
      </c>
      <c r="I981" s="9">
        <v>125049.2412</v>
      </c>
      <c r="J981" s="9" t="s">
        <v>9</v>
      </c>
      <c r="K981" s="9" t="s">
        <v>9</v>
      </c>
      <c r="L981" s="125">
        <v>125049.2412</v>
      </c>
      <c r="M981" s="127">
        <v>132000</v>
      </c>
      <c r="N981" s="127" t="s">
        <v>1295</v>
      </c>
      <c r="O981" s="127">
        <v>132000</v>
      </c>
      <c r="P981" s="26">
        <f t="shared" si="84"/>
        <v>128524.62059999999</v>
      </c>
      <c r="Q981" s="128">
        <v>5</v>
      </c>
      <c r="R981" s="26">
        <f t="shared" ref="R981:R993" si="85">+P981</f>
        <v>128524.62059999999</v>
      </c>
      <c r="S981" s="134">
        <f t="shared" si="83"/>
        <v>-6950.758799999996</v>
      </c>
    </row>
    <row r="982" spans="1:19" x14ac:dyDescent="0.25">
      <c r="A982" s="18">
        <v>981</v>
      </c>
      <c r="B982" s="31">
        <v>906436</v>
      </c>
      <c r="C982" s="32" t="s">
        <v>235</v>
      </c>
      <c r="D982" s="48" t="s">
        <v>8</v>
      </c>
      <c r="F982" s="13">
        <v>56156</v>
      </c>
      <c r="G982" s="9">
        <v>67850.8523284736</v>
      </c>
      <c r="H982" s="9">
        <v>58342</v>
      </c>
      <c r="I982" s="9">
        <v>64505.948983999995</v>
      </c>
      <c r="J982" s="9">
        <v>43034</v>
      </c>
      <c r="K982" s="9">
        <v>45228.733999999997</v>
      </c>
      <c r="L982" s="125">
        <v>45228.733999999997</v>
      </c>
      <c r="M982" s="127">
        <v>72562.990000000005</v>
      </c>
      <c r="N982" s="127">
        <v>45228.733999999997</v>
      </c>
      <c r="O982" s="127">
        <v>45228.733999999997</v>
      </c>
      <c r="P982" s="26">
        <f t="shared" si="84"/>
        <v>45228.733999999997</v>
      </c>
      <c r="Q982" s="128">
        <v>4</v>
      </c>
      <c r="R982" s="26">
        <f t="shared" si="85"/>
        <v>45228.733999999997</v>
      </c>
      <c r="S982" s="15">
        <f t="shared" si="83"/>
        <v>0</v>
      </c>
    </row>
    <row r="983" spans="1:19" x14ac:dyDescent="0.25">
      <c r="A983" s="18">
        <v>982</v>
      </c>
      <c r="B983" s="31">
        <v>906438</v>
      </c>
      <c r="C983" s="32" t="s">
        <v>1123</v>
      </c>
      <c r="D983" s="48" t="s">
        <v>8</v>
      </c>
      <c r="F983" s="13">
        <v>46725</v>
      </c>
      <c r="G983" s="9">
        <v>56455.785224159998</v>
      </c>
      <c r="H983" s="9">
        <v>48544</v>
      </c>
      <c r="I983" s="9">
        <v>53672.770687999997</v>
      </c>
      <c r="J983" s="9">
        <v>43034</v>
      </c>
      <c r="K983" s="9">
        <v>45228.733999999997</v>
      </c>
      <c r="L983" s="125">
        <v>45228.733999999997</v>
      </c>
      <c r="M983" s="127">
        <v>60375.750000000007</v>
      </c>
      <c r="N983" s="127">
        <v>45228.733999999997</v>
      </c>
      <c r="O983" s="127">
        <v>45228.733999999997</v>
      </c>
      <c r="P983" s="26">
        <f t="shared" si="84"/>
        <v>45228.733999999997</v>
      </c>
      <c r="Q983" s="128">
        <v>4</v>
      </c>
      <c r="R983" s="26">
        <f t="shared" si="85"/>
        <v>45228.733999999997</v>
      </c>
      <c r="S983" s="15">
        <f t="shared" si="83"/>
        <v>0</v>
      </c>
    </row>
    <row r="984" spans="1:19" x14ac:dyDescent="0.25">
      <c r="A984" s="18">
        <v>983</v>
      </c>
      <c r="B984" s="31">
        <v>906440</v>
      </c>
      <c r="C984" s="32" t="s">
        <v>236</v>
      </c>
      <c r="D984" s="48" t="s">
        <v>8</v>
      </c>
      <c r="F984" s="13">
        <v>48838</v>
      </c>
      <c r="G984" s="9">
        <v>59008.831220492801</v>
      </c>
      <c r="H984" s="9">
        <v>50739</v>
      </c>
      <c r="I984" s="9">
        <v>56099.676827999996</v>
      </c>
      <c r="J984" s="9">
        <v>29346</v>
      </c>
      <c r="K984" s="9">
        <v>30842.645999999997</v>
      </c>
      <c r="L984" s="125">
        <v>30842.645999999997</v>
      </c>
      <c r="M984" s="127">
        <v>63106.670000000006</v>
      </c>
      <c r="N984" s="127">
        <v>30842.646000000001</v>
      </c>
      <c r="O984" s="127">
        <v>30842.646000000001</v>
      </c>
      <c r="P984" s="26">
        <f t="shared" si="84"/>
        <v>30842.646000000001</v>
      </c>
      <c r="Q984" s="128">
        <v>4</v>
      </c>
      <c r="R984" s="26">
        <f t="shared" si="85"/>
        <v>30842.646000000001</v>
      </c>
      <c r="S984" s="15">
        <f t="shared" si="83"/>
        <v>0</v>
      </c>
    </row>
    <row r="985" spans="1:19" x14ac:dyDescent="0.25">
      <c r="A985" s="18">
        <v>984</v>
      </c>
      <c r="B985" s="31">
        <v>906442</v>
      </c>
      <c r="C985" s="32" t="s">
        <v>1124</v>
      </c>
      <c r="D985" s="48" t="s">
        <v>8</v>
      </c>
      <c r="F985" s="13">
        <v>48838</v>
      </c>
      <c r="G985" s="9">
        <v>59008.831220492801</v>
      </c>
      <c r="H985" s="9">
        <v>50739</v>
      </c>
      <c r="I985" s="9">
        <v>56099.676827999996</v>
      </c>
      <c r="J985" s="9">
        <v>29346</v>
      </c>
      <c r="K985" s="9">
        <v>30842.645999999997</v>
      </c>
      <c r="L985" s="125">
        <v>30842.645999999997</v>
      </c>
      <c r="M985" s="127">
        <v>63106.670000000006</v>
      </c>
      <c r="N985" s="127">
        <v>30842.646000000001</v>
      </c>
      <c r="O985" s="127">
        <v>30842.646000000001</v>
      </c>
      <c r="P985" s="26">
        <f t="shared" si="84"/>
        <v>30842.646000000001</v>
      </c>
      <c r="Q985" s="128">
        <v>4</v>
      </c>
      <c r="R985" s="26">
        <f t="shared" si="85"/>
        <v>30842.646000000001</v>
      </c>
      <c r="S985" s="15">
        <f t="shared" si="83"/>
        <v>0</v>
      </c>
    </row>
    <row r="986" spans="1:19" ht="22.5" x14ac:dyDescent="0.25">
      <c r="A986" s="18">
        <v>985</v>
      </c>
      <c r="B986" s="31">
        <v>906443</v>
      </c>
      <c r="C986" s="32" t="s">
        <v>1125</v>
      </c>
      <c r="D986" s="48" t="s">
        <v>8</v>
      </c>
      <c r="F986" s="13">
        <v>248745</v>
      </c>
      <c r="G986" s="9">
        <v>300547.764485472</v>
      </c>
      <c r="H986" s="9">
        <v>242300</v>
      </c>
      <c r="I986" s="9">
        <v>267899.47959999996</v>
      </c>
      <c r="J986" s="9" t="s">
        <v>9</v>
      </c>
      <c r="K986" s="9" t="s">
        <v>9</v>
      </c>
      <c r="L986" s="125">
        <v>267899.47959999996</v>
      </c>
      <c r="M986" s="127">
        <v>282000</v>
      </c>
      <c r="N986" s="127" t="s">
        <v>1295</v>
      </c>
      <c r="O986" s="127">
        <v>282000</v>
      </c>
      <c r="P986" s="26">
        <f t="shared" si="84"/>
        <v>274949.73979999998</v>
      </c>
      <c r="Q986" s="128">
        <v>5</v>
      </c>
      <c r="R986" s="26">
        <f t="shared" si="85"/>
        <v>274949.73979999998</v>
      </c>
      <c r="S986" s="134">
        <f t="shared" si="83"/>
        <v>-14100.520400000038</v>
      </c>
    </row>
    <row r="987" spans="1:19" ht="22.5" x14ac:dyDescent="0.25">
      <c r="A987" s="18">
        <v>986</v>
      </c>
      <c r="B987" s="31">
        <v>906447</v>
      </c>
      <c r="C987" s="32" t="s">
        <v>1126</v>
      </c>
      <c r="D987" s="48" t="s">
        <v>8</v>
      </c>
      <c r="F987" s="13">
        <v>140490</v>
      </c>
      <c r="G987" s="9">
        <v>169747.95647174399</v>
      </c>
      <c r="H987" s="9">
        <v>136800</v>
      </c>
      <c r="I987" s="9">
        <v>151253.1936</v>
      </c>
      <c r="J987" s="9" t="s">
        <v>9</v>
      </c>
      <c r="K987" s="9" t="s">
        <v>9</v>
      </c>
      <c r="L987" s="125">
        <v>151253.1936</v>
      </c>
      <c r="M987" s="127">
        <v>159000</v>
      </c>
      <c r="N987" s="127" t="s">
        <v>1295</v>
      </c>
      <c r="O987" s="127">
        <v>159000</v>
      </c>
      <c r="P987" s="26">
        <f t="shared" si="84"/>
        <v>155126.5968</v>
      </c>
      <c r="Q987" s="128">
        <v>5</v>
      </c>
      <c r="R987" s="26">
        <f t="shared" si="85"/>
        <v>155126.5968</v>
      </c>
      <c r="S987" s="134">
        <f t="shared" si="83"/>
        <v>-7746.8064000000013</v>
      </c>
    </row>
    <row r="988" spans="1:19" ht="22.5" x14ac:dyDescent="0.25">
      <c r="A988" s="18">
        <v>987</v>
      </c>
      <c r="B988" s="31">
        <v>906453</v>
      </c>
      <c r="C988" s="32" t="s">
        <v>1127</v>
      </c>
      <c r="D988" s="48" t="s">
        <v>8</v>
      </c>
      <c r="F988" s="13">
        <v>52734</v>
      </c>
      <c r="G988" s="9">
        <v>63716.198566310399</v>
      </c>
      <c r="H988" s="9">
        <v>54787</v>
      </c>
      <c r="I988" s="9">
        <v>60575.356123999998</v>
      </c>
      <c r="J988" s="9">
        <v>33398</v>
      </c>
      <c r="K988" s="9">
        <v>35101.297999999995</v>
      </c>
      <c r="L988" s="125">
        <v>35101.297999999995</v>
      </c>
      <c r="M988" s="127">
        <v>68140.530000000013</v>
      </c>
      <c r="N988" s="127">
        <v>35101.298000000003</v>
      </c>
      <c r="O988" s="127">
        <v>35101.298000000003</v>
      </c>
      <c r="P988" s="26">
        <f t="shared" si="84"/>
        <v>35101.297999999995</v>
      </c>
      <c r="Q988" s="128">
        <v>4</v>
      </c>
      <c r="R988" s="26">
        <f t="shared" si="85"/>
        <v>35101.297999999995</v>
      </c>
      <c r="S988" s="15">
        <f t="shared" si="83"/>
        <v>0</v>
      </c>
    </row>
    <row r="989" spans="1:19" ht="22.5" x14ac:dyDescent="0.25">
      <c r="A989" s="18">
        <v>988</v>
      </c>
      <c r="B989" s="31">
        <v>906454</v>
      </c>
      <c r="C989" s="32" t="s">
        <v>1128</v>
      </c>
      <c r="D989" s="48" t="s">
        <v>8</v>
      </c>
      <c r="F989" s="13">
        <v>48034</v>
      </c>
      <c r="G989" s="9">
        <v>58037.392989990403</v>
      </c>
      <c r="H989" s="9">
        <v>49904</v>
      </c>
      <c r="I989" s="9">
        <v>55176.457407999995</v>
      </c>
      <c r="J989" s="9">
        <v>33398</v>
      </c>
      <c r="K989" s="9">
        <v>35101.297999999995</v>
      </c>
      <c r="L989" s="125">
        <v>35101.297999999995</v>
      </c>
      <c r="M989" s="127">
        <v>62067.290000000008</v>
      </c>
      <c r="N989" s="127">
        <v>35101.298000000003</v>
      </c>
      <c r="O989" s="127">
        <v>35101.298000000003</v>
      </c>
      <c r="P989" s="26">
        <f t="shared" si="84"/>
        <v>35101.297999999995</v>
      </c>
      <c r="Q989" s="128">
        <v>4</v>
      </c>
      <c r="R989" s="26">
        <f t="shared" si="85"/>
        <v>35101.297999999995</v>
      </c>
      <c r="S989" s="15">
        <f t="shared" si="83"/>
        <v>0</v>
      </c>
    </row>
    <row r="990" spans="1:19" ht="22.5" x14ac:dyDescent="0.25">
      <c r="A990" s="18">
        <v>989</v>
      </c>
      <c r="B990" s="31">
        <v>906455</v>
      </c>
      <c r="C990" s="32" t="s">
        <v>1129</v>
      </c>
      <c r="D990" s="48" t="s">
        <v>8</v>
      </c>
      <c r="F990" s="13">
        <v>48034</v>
      </c>
      <c r="G990" s="9">
        <v>58037.392989990403</v>
      </c>
      <c r="H990" s="9">
        <v>49904</v>
      </c>
      <c r="I990" s="9">
        <v>55176.457407999995</v>
      </c>
      <c r="J990" s="9">
        <v>39858</v>
      </c>
      <c r="K990" s="9">
        <v>41890.757999999994</v>
      </c>
      <c r="L990" s="125">
        <v>41890.757999999994</v>
      </c>
      <c r="M990" s="127">
        <v>62067.290000000008</v>
      </c>
      <c r="N990" s="127">
        <v>41890.758000000002</v>
      </c>
      <c r="O990" s="127">
        <v>41890.758000000002</v>
      </c>
      <c r="P990" s="26">
        <f t="shared" si="84"/>
        <v>41890.758000000002</v>
      </c>
      <c r="Q990" s="128">
        <v>4</v>
      </c>
      <c r="R990" s="26">
        <f t="shared" si="85"/>
        <v>41890.758000000002</v>
      </c>
      <c r="S990" s="15">
        <f t="shared" si="83"/>
        <v>0</v>
      </c>
    </row>
    <row r="991" spans="1:19" ht="22.5" x14ac:dyDescent="0.25">
      <c r="A991" s="18">
        <v>990</v>
      </c>
      <c r="B991" s="31">
        <v>906456</v>
      </c>
      <c r="C991" s="32" t="s">
        <v>237</v>
      </c>
      <c r="D991" s="48" t="s">
        <v>8</v>
      </c>
      <c r="F991" s="13">
        <v>43720</v>
      </c>
      <c r="G991" s="9">
        <v>52824.974424831998</v>
      </c>
      <c r="H991" s="9">
        <v>45422</v>
      </c>
      <c r="I991" s="9">
        <v>50220.925144000001</v>
      </c>
      <c r="J991" s="9">
        <v>33398</v>
      </c>
      <c r="K991" s="9">
        <v>35101.297999999995</v>
      </c>
      <c r="L991" s="125">
        <v>35101.297999999995</v>
      </c>
      <c r="M991" s="127">
        <v>56493.360000000008</v>
      </c>
      <c r="N991" s="127">
        <v>35101.298000000003</v>
      </c>
      <c r="O991" s="127">
        <v>35101.298000000003</v>
      </c>
      <c r="P991" s="26">
        <f t="shared" si="84"/>
        <v>35101.297999999995</v>
      </c>
      <c r="Q991" s="128">
        <v>4</v>
      </c>
      <c r="R991" s="26">
        <f t="shared" si="85"/>
        <v>35101.297999999995</v>
      </c>
      <c r="S991" s="15">
        <f t="shared" si="83"/>
        <v>0</v>
      </c>
    </row>
    <row r="992" spans="1:19" x14ac:dyDescent="0.25">
      <c r="A992" s="18">
        <v>991</v>
      </c>
      <c r="B992" s="31">
        <v>906457</v>
      </c>
      <c r="C992" s="32" t="s">
        <v>238</v>
      </c>
      <c r="D992" s="48" t="s">
        <v>8</v>
      </c>
      <c r="F992" s="13">
        <v>46690</v>
      </c>
      <c r="G992" s="9">
        <v>56413.496246463998</v>
      </c>
      <c r="H992" s="9">
        <v>45500</v>
      </c>
      <c r="I992" s="9">
        <v>50307.165999999997</v>
      </c>
      <c r="J992" s="9">
        <v>36683</v>
      </c>
      <c r="K992" s="9">
        <v>38553.832999999999</v>
      </c>
      <c r="L992" s="125">
        <v>38553.832999999999</v>
      </c>
      <c r="M992" s="127">
        <v>53400</v>
      </c>
      <c r="N992" s="127">
        <v>38553.832999999999</v>
      </c>
      <c r="O992" s="127">
        <v>38553.832999999999</v>
      </c>
      <c r="P992" s="26">
        <f t="shared" si="84"/>
        <v>38553.832999999999</v>
      </c>
      <c r="Q992" s="128">
        <v>4</v>
      </c>
      <c r="R992" s="26">
        <f t="shared" si="85"/>
        <v>38553.832999999999</v>
      </c>
      <c r="S992" s="15">
        <f t="shared" si="83"/>
        <v>0</v>
      </c>
    </row>
    <row r="993" spans="1:19" ht="22.5" x14ac:dyDescent="0.25">
      <c r="A993" s="18">
        <v>992</v>
      </c>
      <c r="B993" s="31">
        <v>906458</v>
      </c>
      <c r="C993" s="32" t="s">
        <v>1130</v>
      </c>
      <c r="D993" s="48" t="s">
        <v>8</v>
      </c>
      <c r="F993" s="13">
        <v>51543</v>
      </c>
      <c r="G993" s="9">
        <v>62277.165068140799</v>
      </c>
      <c r="H993" s="9">
        <v>53549</v>
      </c>
      <c r="I993" s="9">
        <v>59206.558947999998</v>
      </c>
      <c r="J993" s="9">
        <v>36683</v>
      </c>
      <c r="K993" s="9">
        <v>38553.832999999999</v>
      </c>
      <c r="L993" s="125">
        <v>38553.832999999999</v>
      </c>
      <c r="M993" s="127">
        <v>66601.840000000011</v>
      </c>
      <c r="N993" s="127">
        <v>38553.832999999999</v>
      </c>
      <c r="O993" s="127">
        <v>38553.832999999999</v>
      </c>
      <c r="P993" s="26">
        <f t="shared" si="84"/>
        <v>38553.832999999999</v>
      </c>
      <c r="Q993" s="128">
        <v>4</v>
      </c>
      <c r="R993" s="26">
        <f t="shared" si="85"/>
        <v>38553.832999999999</v>
      </c>
      <c r="S993" s="15">
        <f t="shared" si="83"/>
        <v>0</v>
      </c>
    </row>
    <row r="994" spans="1:19" ht="22.5" x14ac:dyDescent="0.25">
      <c r="A994" s="18">
        <v>993</v>
      </c>
      <c r="B994" s="31">
        <v>906459</v>
      </c>
      <c r="C994" s="32" t="s">
        <v>239</v>
      </c>
      <c r="D994" s="48" t="s">
        <v>8</v>
      </c>
      <c r="F994" s="13">
        <v>26450</v>
      </c>
      <c r="G994" s="9">
        <v>31958.384573120002</v>
      </c>
      <c r="H994" s="9">
        <v>25800</v>
      </c>
      <c r="I994" s="9">
        <v>28525.821599999999</v>
      </c>
      <c r="J994" s="9">
        <v>47869</v>
      </c>
      <c r="K994" s="9">
        <v>50310.318999999996</v>
      </c>
      <c r="L994" s="125">
        <v>36931.508391039999</v>
      </c>
      <c r="M994" s="127">
        <v>30500</v>
      </c>
      <c r="N994" s="127">
        <v>50310.319000000003</v>
      </c>
      <c r="O994" s="127">
        <v>30500</v>
      </c>
      <c r="P994" s="26">
        <f t="shared" si="84"/>
        <v>33715.754195519999</v>
      </c>
      <c r="Q994" s="128">
        <v>7</v>
      </c>
      <c r="R994" s="26">
        <f>+O994</f>
        <v>30500</v>
      </c>
      <c r="S994" s="15">
        <f t="shared" si="83"/>
        <v>6431.508391039999</v>
      </c>
    </row>
    <row r="995" spans="1:19" ht="22.5" x14ac:dyDescent="0.25">
      <c r="A995" s="18">
        <v>994</v>
      </c>
      <c r="B995" s="31">
        <v>906460</v>
      </c>
      <c r="C995" s="32" t="s">
        <v>240</v>
      </c>
      <c r="D995" s="48" t="s">
        <v>8</v>
      </c>
      <c r="F995" s="13">
        <v>37835</v>
      </c>
      <c r="G995" s="9">
        <v>45714.384889376008</v>
      </c>
      <c r="H995" s="9">
        <v>36800</v>
      </c>
      <c r="I995" s="9">
        <v>40687.993599999994</v>
      </c>
      <c r="J995" s="9">
        <v>53655</v>
      </c>
      <c r="K995" s="9">
        <v>56391.404999999999</v>
      </c>
      <c r="L995" s="125">
        <v>47597.927829792003</v>
      </c>
      <c r="M995" s="127">
        <v>42500</v>
      </c>
      <c r="N995" s="127">
        <v>56391.404999999999</v>
      </c>
      <c r="O995" s="127">
        <v>42500</v>
      </c>
      <c r="P995" s="26">
        <f t="shared" si="84"/>
        <v>45048.963914895998</v>
      </c>
      <c r="Q995" s="128">
        <v>7</v>
      </c>
      <c r="R995" s="26">
        <f>+O995</f>
        <v>42500</v>
      </c>
      <c r="S995" s="15">
        <f t="shared" si="83"/>
        <v>5097.9278297920027</v>
      </c>
    </row>
    <row r="996" spans="1:19" x14ac:dyDescent="0.25">
      <c r="A996" s="18">
        <v>995</v>
      </c>
      <c r="B996" s="31">
        <v>906462</v>
      </c>
      <c r="C996" s="32" t="s">
        <v>241</v>
      </c>
      <c r="D996" s="48" t="s">
        <v>8</v>
      </c>
      <c r="F996" s="13">
        <v>51543</v>
      </c>
      <c r="G996" s="9">
        <v>62277.165068140799</v>
      </c>
      <c r="H996" s="9">
        <v>53549</v>
      </c>
      <c r="I996" s="9">
        <v>59206.558947999998</v>
      </c>
      <c r="J996" s="9">
        <v>68597</v>
      </c>
      <c r="K996" s="9">
        <v>72095.447</v>
      </c>
      <c r="L996" s="125">
        <v>64526.390338713594</v>
      </c>
      <c r="M996" s="127">
        <v>66601.840000000011</v>
      </c>
      <c r="N996" s="127">
        <v>72095.447</v>
      </c>
      <c r="O996" s="127">
        <v>66601.840000000011</v>
      </c>
      <c r="P996" s="26">
        <f t="shared" si="84"/>
        <v>65564.11516935681</v>
      </c>
      <c r="Q996" s="128">
        <v>6</v>
      </c>
      <c r="R996" s="26">
        <f>+O996</f>
        <v>66601.840000000011</v>
      </c>
      <c r="S996" s="134">
        <f t="shared" si="83"/>
        <v>-2075.4496612864168</v>
      </c>
    </row>
    <row r="997" spans="1:19" ht="22.5" x14ac:dyDescent="0.25">
      <c r="A997" s="18">
        <v>996</v>
      </c>
      <c r="B997" s="31">
        <v>906463</v>
      </c>
      <c r="C997" s="32" t="s">
        <v>1131</v>
      </c>
      <c r="D997" s="48" t="s">
        <v>8</v>
      </c>
      <c r="F997" s="13">
        <v>57599</v>
      </c>
      <c r="G997" s="9">
        <v>69594.366466054387</v>
      </c>
      <c r="H997" s="9">
        <v>59842</v>
      </c>
      <c r="I997" s="9">
        <v>66164.426983999991</v>
      </c>
      <c r="J997" s="9">
        <v>68597</v>
      </c>
      <c r="K997" s="9">
        <v>72095.447</v>
      </c>
      <c r="L997" s="125">
        <v>69284.746816684783</v>
      </c>
      <c r="M997" s="127">
        <v>74427.760000000009</v>
      </c>
      <c r="N997" s="127">
        <v>72095.447</v>
      </c>
      <c r="O997" s="127">
        <v>72095.447</v>
      </c>
      <c r="P997" s="26">
        <f t="shared" si="84"/>
        <v>70690.096908342384</v>
      </c>
      <c r="Q997" s="128">
        <v>6</v>
      </c>
      <c r="R997" s="26">
        <f>+O997</f>
        <v>72095.447</v>
      </c>
      <c r="S997" s="134">
        <f t="shared" si="83"/>
        <v>-2810.7001833152171</v>
      </c>
    </row>
    <row r="998" spans="1:19" ht="22.5" x14ac:dyDescent="0.25">
      <c r="A998" s="18">
        <v>997</v>
      </c>
      <c r="B998" s="31">
        <v>906465</v>
      </c>
      <c r="C998" s="32" t="s">
        <v>1132</v>
      </c>
      <c r="D998" s="48" t="s">
        <v>8</v>
      </c>
      <c r="F998" s="13">
        <v>37835</v>
      </c>
      <c r="G998" s="9">
        <v>45714.384889376008</v>
      </c>
      <c r="H998" s="9">
        <v>36800</v>
      </c>
      <c r="I998" s="9">
        <v>40687.993599999994</v>
      </c>
      <c r="J998" s="9">
        <v>53655</v>
      </c>
      <c r="K998" s="9">
        <v>56391.404999999999</v>
      </c>
      <c r="L998" s="125">
        <v>47597.927829792003</v>
      </c>
      <c r="M998" s="127">
        <v>42500</v>
      </c>
      <c r="N998" s="127">
        <v>56391.404999999999</v>
      </c>
      <c r="O998" s="127">
        <v>42500</v>
      </c>
      <c r="P998" s="26">
        <f t="shared" si="84"/>
        <v>45048.963914895998</v>
      </c>
      <c r="Q998" s="128">
        <v>7</v>
      </c>
      <c r="R998" s="26">
        <f>+O998</f>
        <v>42500</v>
      </c>
      <c r="S998" s="15">
        <f t="shared" si="83"/>
        <v>5097.9278297920027</v>
      </c>
    </row>
    <row r="999" spans="1:19" ht="22.5" x14ac:dyDescent="0.25">
      <c r="A999" s="18">
        <v>998</v>
      </c>
      <c r="B999" s="31">
        <v>906466</v>
      </c>
      <c r="C999" s="32" t="s">
        <v>1133</v>
      </c>
      <c r="D999" s="48" t="s">
        <v>8</v>
      </c>
      <c r="F999" s="13">
        <v>58995</v>
      </c>
      <c r="G999" s="9">
        <v>71281.092547872002</v>
      </c>
      <c r="H999" s="9">
        <v>57500</v>
      </c>
      <c r="I999" s="9">
        <v>63574.99</v>
      </c>
      <c r="J999" s="9">
        <v>54203</v>
      </c>
      <c r="K999" s="9">
        <v>56967.352999999996</v>
      </c>
      <c r="L999" s="125">
        <v>56967.352999999996</v>
      </c>
      <c r="M999" s="127">
        <v>67600</v>
      </c>
      <c r="N999" s="127">
        <v>56967.353000000003</v>
      </c>
      <c r="O999" s="127">
        <v>56967.353000000003</v>
      </c>
      <c r="P999" s="26">
        <f t="shared" si="84"/>
        <v>56967.353000000003</v>
      </c>
      <c r="Q999" s="128">
        <v>4</v>
      </c>
      <c r="R999" s="26">
        <f t="shared" ref="R999:R1010" si="86">+P999</f>
        <v>56967.353000000003</v>
      </c>
      <c r="S999" s="15">
        <f t="shared" si="83"/>
        <v>0</v>
      </c>
    </row>
    <row r="1000" spans="1:19" ht="22.5" x14ac:dyDescent="0.25">
      <c r="A1000" s="18">
        <v>999</v>
      </c>
      <c r="B1000" s="31">
        <v>906470</v>
      </c>
      <c r="C1000" s="32" t="s">
        <v>1134</v>
      </c>
      <c r="D1000" s="48" t="s">
        <v>8</v>
      </c>
      <c r="F1000" s="13">
        <v>474887</v>
      </c>
      <c r="G1000" s="9">
        <v>573785.30717486714</v>
      </c>
      <c r="H1000" s="9">
        <v>462500</v>
      </c>
      <c r="I1000" s="9">
        <v>511364.05</v>
      </c>
      <c r="J1000" s="9">
        <v>486509</v>
      </c>
      <c r="K1000" s="9">
        <v>511320.95899999997</v>
      </c>
      <c r="L1000" s="125">
        <v>511320.95899999997</v>
      </c>
      <c r="M1000" s="127">
        <v>540000</v>
      </c>
      <c r="N1000" s="127">
        <v>511320.95899999997</v>
      </c>
      <c r="O1000" s="127">
        <v>511320.95899999997</v>
      </c>
      <c r="P1000" s="26">
        <f t="shared" si="84"/>
        <v>511320.95899999997</v>
      </c>
      <c r="Q1000" s="128">
        <v>4</v>
      </c>
      <c r="R1000" s="26">
        <f t="shared" si="86"/>
        <v>511320.95899999997</v>
      </c>
      <c r="S1000" s="15">
        <f t="shared" si="83"/>
        <v>0</v>
      </c>
    </row>
    <row r="1001" spans="1:19" ht="22.5" x14ac:dyDescent="0.25">
      <c r="A1001" s="18">
        <v>1000</v>
      </c>
      <c r="B1001" s="31">
        <v>906477</v>
      </c>
      <c r="C1001" s="32" t="s">
        <v>1135</v>
      </c>
      <c r="D1001" s="48" t="s">
        <v>8</v>
      </c>
      <c r="F1001" s="13">
        <v>116035</v>
      </c>
      <c r="G1001" s="9">
        <v>140200.04362729599</v>
      </c>
      <c r="H1001" s="9">
        <v>113000</v>
      </c>
      <c r="I1001" s="9">
        <v>124938.67599999999</v>
      </c>
      <c r="J1001" s="9">
        <v>111690</v>
      </c>
      <c r="K1001" s="9">
        <v>117386.18999999999</v>
      </c>
      <c r="L1001" s="125">
        <v>117386.18999999999</v>
      </c>
      <c r="M1001" s="127">
        <v>132000</v>
      </c>
      <c r="N1001" s="127">
        <v>117386.19</v>
      </c>
      <c r="O1001" s="127">
        <v>117386.19</v>
      </c>
      <c r="P1001" s="26">
        <f t="shared" si="84"/>
        <v>117386.19</v>
      </c>
      <c r="Q1001" s="128">
        <v>4</v>
      </c>
      <c r="R1001" s="26">
        <f t="shared" si="86"/>
        <v>117386.19</v>
      </c>
      <c r="S1001" s="15">
        <f t="shared" si="83"/>
        <v>0</v>
      </c>
    </row>
    <row r="1002" spans="1:19" ht="22.5" x14ac:dyDescent="0.25">
      <c r="A1002" s="18">
        <v>1001</v>
      </c>
      <c r="B1002" s="31">
        <v>906480</v>
      </c>
      <c r="C1002" s="32" t="s">
        <v>1136</v>
      </c>
      <c r="D1002" s="48" t="s">
        <v>8</v>
      </c>
      <c r="F1002" s="13">
        <v>99666</v>
      </c>
      <c r="G1002" s="9">
        <v>120422.09288712961</v>
      </c>
      <c r="H1002" s="9">
        <v>97100</v>
      </c>
      <c r="I1002" s="9">
        <v>107358.8092</v>
      </c>
      <c r="J1002" s="9">
        <v>83001</v>
      </c>
      <c r="K1002" s="9">
        <v>87234.050999999992</v>
      </c>
      <c r="L1002" s="125">
        <v>87234.050999999992</v>
      </c>
      <c r="M1002" s="127">
        <v>113000</v>
      </c>
      <c r="N1002" s="127">
        <v>87234.051000000007</v>
      </c>
      <c r="O1002" s="127">
        <v>87234.051000000007</v>
      </c>
      <c r="P1002" s="26">
        <f t="shared" si="84"/>
        <v>87234.051000000007</v>
      </c>
      <c r="Q1002" s="128">
        <v>4</v>
      </c>
      <c r="R1002" s="26">
        <f t="shared" si="86"/>
        <v>87234.051000000007</v>
      </c>
      <c r="S1002" s="15">
        <f t="shared" si="83"/>
        <v>0</v>
      </c>
    </row>
    <row r="1003" spans="1:19" ht="22.5" x14ac:dyDescent="0.25">
      <c r="A1003" s="18">
        <v>1002</v>
      </c>
      <c r="B1003" s="31">
        <v>906481</v>
      </c>
      <c r="C1003" s="32" t="s">
        <v>1137</v>
      </c>
      <c r="D1003" s="48" t="s">
        <v>8</v>
      </c>
      <c r="F1003" s="13">
        <v>69604</v>
      </c>
      <c r="G1003" s="9">
        <v>84099.485815782391</v>
      </c>
      <c r="H1003" s="9">
        <v>67800</v>
      </c>
      <c r="I1003" s="9">
        <v>74963.205600000001</v>
      </c>
      <c r="J1003" s="9">
        <v>67014</v>
      </c>
      <c r="K1003" s="9">
        <v>70431.713999999993</v>
      </c>
      <c r="L1003" s="125">
        <v>70431.713999999993</v>
      </c>
      <c r="M1003" s="127">
        <v>79600</v>
      </c>
      <c r="N1003" s="127">
        <v>70431.714000000007</v>
      </c>
      <c r="O1003" s="127">
        <v>70431.714000000007</v>
      </c>
      <c r="P1003" s="26">
        <f t="shared" si="84"/>
        <v>70431.714000000007</v>
      </c>
      <c r="Q1003" s="128">
        <v>4</v>
      </c>
      <c r="R1003" s="26">
        <f t="shared" si="86"/>
        <v>70431.714000000007</v>
      </c>
      <c r="S1003" s="15">
        <f t="shared" si="83"/>
        <v>0</v>
      </c>
    </row>
    <row r="1004" spans="1:19" ht="22.5" x14ac:dyDescent="0.25">
      <c r="A1004" s="18">
        <v>1003</v>
      </c>
      <c r="B1004" s="31">
        <v>906482</v>
      </c>
      <c r="C1004" s="32" t="s">
        <v>1138</v>
      </c>
      <c r="D1004" s="48" t="s">
        <v>8</v>
      </c>
      <c r="F1004" s="13">
        <v>78850</v>
      </c>
      <c r="G1004" s="9">
        <v>95271.025466559993</v>
      </c>
      <c r="H1004" s="9">
        <v>76800</v>
      </c>
      <c r="I1004" s="9">
        <v>84914.073600000003</v>
      </c>
      <c r="J1004" s="9">
        <v>76541</v>
      </c>
      <c r="K1004" s="9">
        <v>80444.591</v>
      </c>
      <c r="L1004" s="125">
        <v>80444.591</v>
      </c>
      <c r="M1004" s="127">
        <v>89000</v>
      </c>
      <c r="N1004" s="127">
        <v>80444.591</v>
      </c>
      <c r="O1004" s="127">
        <v>80444.591</v>
      </c>
      <c r="P1004" s="26">
        <f t="shared" si="84"/>
        <v>80444.591</v>
      </c>
      <c r="Q1004" s="128">
        <v>4</v>
      </c>
      <c r="R1004" s="26">
        <f t="shared" si="86"/>
        <v>80444.591</v>
      </c>
      <c r="S1004" s="15">
        <f t="shared" si="83"/>
        <v>0</v>
      </c>
    </row>
    <row r="1005" spans="1:19" ht="22.5" x14ac:dyDescent="0.25">
      <c r="A1005" s="18">
        <v>1004</v>
      </c>
      <c r="B1005" s="31">
        <v>906483</v>
      </c>
      <c r="C1005" s="32" t="s">
        <v>1139</v>
      </c>
      <c r="D1005" s="48" t="s">
        <v>8</v>
      </c>
      <c r="F1005" s="13">
        <v>143572</v>
      </c>
      <c r="G1005" s="9">
        <v>173471.80302200321</v>
      </c>
      <c r="H1005" s="9">
        <v>139800</v>
      </c>
      <c r="I1005" s="9">
        <v>154570.1496</v>
      </c>
      <c r="J1005" s="9">
        <v>142350</v>
      </c>
      <c r="K1005" s="9">
        <v>149609.84999999998</v>
      </c>
      <c r="L1005" s="125">
        <v>149609.84999999998</v>
      </c>
      <c r="M1005" s="127">
        <v>164000</v>
      </c>
      <c r="N1005" s="127">
        <v>149609.85</v>
      </c>
      <c r="O1005" s="127">
        <v>149609.85</v>
      </c>
      <c r="P1005" s="26">
        <f t="shared" si="84"/>
        <v>149609.84999999998</v>
      </c>
      <c r="Q1005" s="128">
        <v>4</v>
      </c>
      <c r="R1005" s="26">
        <f t="shared" si="86"/>
        <v>149609.84999999998</v>
      </c>
      <c r="S1005" s="15">
        <f t="shared" si="83"/>
        <v>0</v>
      </c>
    </row>
    <row r="1006" spans="1:19" ht="22.5" x14ac:dyDescent="0.25">
      <c r="A1006" s="18">
        <v>1005</v>
      </c>
      <c r="B1006" s="31">
        <v>906486</v>
      </c>
      <c r="C1006" s="32" t="s">
        <v>1140</v>
      </c>
      <c r="D1006" s="48" t="s">
        <v>8</v>
      </c>
      <c r="F1006" s="13">
        <v>132940</v>
      </c>
      <c r="G1006" s="9">
        <v>160625.61985446399</v>
      </c>
      <c r="H1006" s="9">
        <v>129500</v>
      </c>
      <c r="I1006" s="9">
        <v>143181.93399999998</v>
      </c>
      <c r="J1006" s="9">
        <v>130853</v>
      </c>
      <c r="K1006" s="9">
        <v>137526.503</v>
      </c>
      <c r="L1006" s="125">
        <v>137526.503</v>
      </c>
      <c r="M1006" s="127">
        <v>152000</v>
      </c>
      <c r="N1006" s="127">
        <v>137526.503</v>
      </c>
      <c r="O1006" s="127">
        <v>137526.503</v>
      </c>
      <c r="P1006" s="26">
        <f t="shared" si="84"/>
        <v>137526.503</v>
      </c>
      <c r="Q1006" s="128">
        <v>4</v>
      </c>
      <c r="R1006" s="26">
        <f t="shared" si="86"/>
        <v>137526.503</v>
      </c>
      <c r="S1006" s="15">
        <f t="shared" si="83"/>
        <v>0</v>
      </c>
    </row>
    <row r="1007" spans="1:19" ht="22.5" x14ac:dyDescent="0.25">
      <c r="A1007" s="18">
        <v>1006</v>
      </c>
      <c r="B1007" s="31">
        <v>906490</v>
      </c>
      <c r="C1007" s="32" t="s">
        <v>1141</v>
      </c>
      <c r="D1007" s="48" t="s">
        <v>8</v>
      </c>
      <c r="F1007" s="13">
        <v>201250</v>
      </c>
      <c r="G1007" s="9">
        <v>243161.62175199998</v>
      </c>
      <c r="H1007" s="9">
        <v>196000</v>
      </c>
      <c r="I1007" s="9">
        <v>216707.79199999999</v>
      </c>
      <c r="J1007" s="9" t="s">
        <v>9</v>
      </c>
      <c r="K1007" s="9" t="s">
        <v>9</v>
      </c>
      <c r="L1007" s="125">
        <v>216707.79199999999</v>
      </c>
      <c r="M1007" s="127">
        <v>229000</v>
      </c>
      <c r="N1007" s="127" t="s">
        <v>1295</v>
      </c>
      <c r="O1007" s="127">
        <v>229000</v>
      </c>
      <c r="P1007" s="26">
        <f t="shared" si="84"/>
        <v>222853.89600000001</v>
      </c>
      <c r="Q1007" s="128">
        <v>5</v>
      </c>
      <c r="R1007" s="26">
        <f t="shared" si="86"/>
        <v>222853.89600000001</v>
      </c>
      <c r="S1007" s="134">
        <f t="shared" si="83"/>
        <v>-12292.208000000013</v>
      </c>
    </row>
    <row r="1008" spans="1:19" ht="22.5" x14ac:dyDescent="0.25">
      <c r="A1008" s="18">
        <v>1007</v>
      </c>
      <c r="B1008" s="31">
        <v>906492</v>
      </c>
      <c r="C1008" s="32" t="s">
        <v>1142</v>
      </c>
      <c r="D1008" s="48" t="s">
        <v>8</v>
      </c>
      <c r="F1008" s="13">
        <v>176250</v>
      </c>
      <c r="G1008" s="9">
        <v>212955.20911200001</v>
      </c>
      <c r="H1008" s="9">
        <v>173600</v>
      </c>
      <c r="I1008" s="9">
        <v>191941.18719999999</v>
      </c>
      <c r="J1008" s="9" t="s">
        <v>9</v>
      </c>
      <c r="K1008" s="9" t="s">
        <v>9</v>
      </c>
      <c r="L1008" s="125">
        <v>191941.18719999999</v>
      </c>
      <c r="M1008" s="127">
        <v>203000</v>
      </c>
      <c r="N1008" s="127" t="s">
        <v>1295</v>
      </c>
      <c r="O1008" s="127">
        <v>203000</v>
      </c>
      <c r="P1008" s="26">
        <f t="shared" si="84"/>
        <v>197470.59359999999</v>
      </c>
      <c r="Q1008" s="128">
        <v>5</v>
      </c>
      <c r="R1008" s="26">
        <f t="shared" si="86"/>
        <v>197470.59359999999</v>
      </c>
      <c r="S1008" s="134">
        <f t="shared" si="83"/>
        <v>-11058.812800000014</v>
      </c>
    </row>
    <row r="1009" spans="1:19" ht="22.5" x14ac:dyDescent="0.25">
      <c r="A1009" s="18">
        <v>1008</v>
      </c>
      <c r="B1009" s="31">
        <v>906493</v>
      </c>
      <c r="C1009" s="32" t="s">
        <v>242</v>
      </c>
      <c r="D1009" s="48" t="s">
        <v>8</v>
      </c>
      <c r="F1009" s="13">
        <v>589145</v>
      </c>
      <c r="G1009" s="9">
        <v>711838.27899171202</v>
      </c>
      <c r="H1009" s="9">
        <v>573800</v>
      </c>
      <c r="I1009" s="9">
        <v>634423.11759999988</v>
      </c>
      <c r="J1009" s="9">
        <v>564801</v>
      </c>
      <c r="K1009" s="9">
        <v>593605.85099999991</v>
      </c>
      <c r="L1009" s="125">
        <v>593605.85099999991</v>
      </c>
      <c r="M1009" s="127">
        <v>669000</v>
      </c>
      <c r="N1009" s="127">
        <v>593605.85100000002</v>
      </c>
      <c r="O1009" s="127">
        <v>593605.85100000002</v>
      </c>
      <c r="P1009" s="26">
        <f t="shared" si="84"/>
        <v>593605.85100000002</v>
      </c>
      <c r="Q1009" s="128">
        <v>4</v>
      </c>
      <c r="R1009" s="26">
        <f t="shared" si="86"/>
        <v>593605.85100000002</v>
      </c>
      <c r="S1009" s="15">
        <f t="shared" si="83"/>
        <v>0</v>
      </c>
    </row>
    <row r="1010" spans="1:19" x14ac:dyDescent="0.25">
      <c r="A1010" s="18">
        <v>1009</v>
      </c>
      <c r="B1010" s="31">
        <v>906497</v>
      </c>
      <c r="C1010" s="32" t="s">
        <v>1143</v>
      </c>
      <c r="D1010" s="48" t="s">
        <v>8</v>
      </c>
      <c r="F1010" s="13">
        <v>743130</v>
      </c>
      <c r="G1010" s="9">
        <v>897891.657006528</v>
      </c>
      <c r="H1010" s="9">
        <v>723700</v>
      </c>
      <c r="I1010" s="9">
        <v>800160.35239999997</v>
      </c>
      <c r="J1010" s="9" t="s">
        <v>9</v>
      </c>
      <c r="K1010" s="9" t="s">
        <v>9</v>
      </c>
      <c r="L1010" s="125">
        <v>800160.35239999997</v>
      </c>
      <c r="M1010" s="127">
        <v>844000</v>
      </c>
      <c r="N1010" s="127" t="s">
        <v>1295</v>
      </c>
      <c r="O1010" s="127">
        <v>844000</v>
      </c>
      <c r="P1010" s="26">
        <f t="shared" si="84"/>
        <v>822080.17619999999</v>
      </c>
      <c r="Q1010" s="128">
        <v>5</v>
      </c>
      <c r="R1010" s="26">
        <f t="shared" si="86"/>
        <v>822080.17619999999</v>
      </c>
      <c r="S1010" s="134">
        <f t="shared" si="83"/>
        <v>-43839.647600000026</v>
      </c>
    </row>
    <row r="1011" spans="1:19" ht="22.5" x14ac:dyDescent="0.25">
      <c r="A1011" s="18">
        <v>1010</v>
      </c>
      <c r="B1011" s="31">
        <v>906498</v>
      </c>
      <c r="C1011" s="32" t="s">
        <v>1144</v>
      </c>
      <c r="D1011" s="48" t="s">
        <v>8</v>
      </c>
      <c r="F1011" s="13">
        <v>1012000</v>
      </c>
      <c r="G1011" s="9">
        <v>1222755.5836672001</v>
      </c>
      <c r="H1011" s="9">
        <v>985600</v>
      </c>
      <c r="I1011" s="9">
        <v>1089730.6111999999</v>
      </c>
      <c r="J1011" s="9">
        <v>153300</v>
      </c>
      <c r="K1011" s="9">
        <v>161118.29999999999</v>
      </c>
      <c r="L1011" s="125">
        <v>161118.29999999999</v>
      </c>
      <c r="M1011" s="127">
        <v>1150000</v>
      </c>
      <c r="N1011" s="127">
        <v>161118.29999999999</v>
      </c>
      <c r="O1011" s="127">
        <v>1150000</v>
      </c>
      <c r="P1011" s="26">
        <f t="shared" si="84"/>
        <v>655559.15</v>
      </c>
      <c r="Q1011" s="128">
        <v>6</v>
      </c>
      <c r="R1011" s="26">
        <f>+O1011</f>
        <v>1150000</v>
      </c>
      <c r="S1011" s="134">
        <f t="shared" si="83"/>
        <v>-988881.7</v>
      </c>
    </row>
    <row r="1012" spans="1:19" ht="22.5" x14ac:dyDescent="0.25">
      <c r="A1012" s="18">
        <v>1011</v>
      </c>
      <c r="B1012" s="31">
        <v>906504</v>
      </c>
      <c r="C1012" s="32" t="s">
        <v>1145</v>
      </c>
      <c r="D1012" s="48" t="s">
        <v>8</v>
      </c>
      <c r="F1012" s="13">
        <v>279000</v>
      </c>
      <c r="G1012" s="9">
        <v>337103.56506240001</v>
      </c>
      <c r="H1012" s="9">
        <v>268800</v>
      </c>
      <c r="I1012" s="9">
        <v>297199.25760000001</v>
      </c>
      <c r="J1012" s="9" t="s">
        <v>9</v>
      </c>
      <c r="K1012" s="9" t="s">
        <v>9</v>
      </c>
      <c r="L1012" s="125">
        <v>297199.25760000001</v>
      </c>
      <c r="M1012" s="127">
        <v>314000</v>
      </c>
      <c r="N1012" s="127" t="s">
        <v>1295</v>
      </c>
      <c r="O1012" s="127">
        <v>314000</v>
      </c>
      <c r="P1012" s="26">
        <f t="shared" si="84"/>
        <v>305599.62880000001</v>
      </c>
      <c r="Q1012" s="128">
        <v>5</v>
      </c>
      <c r="R1012" s="26">
        <f t="shared" ref="R1012:R1018" si="87">+P1012</f>
        <v>305599.62880000001</v>
      </c>
      <c r="S1012" s="134">
        <f t="shared" si="83"/>
        <v>-16800.742399999988</v>
      </c>
    </row>
    <row r="1013" spans="1:19" ht="22.5" x14ac:dyDescent="0.25">
      <c r="A1013" s="18">
        <v>1012</v>
      </c>
      <c r="B1013" s="31">
        <v>906517</v>
      </c>
      <c r="C1013" s="32" t="s">
        <v>1146</v>
      </c>
      <c r="D1013" s="48" t="s">
        <v>8</v>
      </c>
      <c r="F1013" s="13">
        <v>147000</v>
      </c>
      <c r="G1013" s="9">
        <v>177613.70632320002</v>
      </c>
      <c r="H1013" s="9">
        <v>164600</v>
      </c>
      <c r="I1013" s="9">
        <v>181990.3192</v>
      </c>
      <c r="J1013" s="9">
        <v>140379</v>
      </c>
      <c r="K1013" s="9">
        <v>147538.329</v>
      </c>
      <c r="L1013" s="125">
        <v>147538.329</v>
      </c>
      <c r="M1013" s="127">
        <v>192000</v>
      </c>
      <c r="N1013" s="127">
        <v>147538.329</v>
      </c>
      <c r="O1013" s="127">
        <v>147538.329</v>
      </c>
      <c r="P1013" s="26">
        <f t="shared" si="84"/>
        <v>147538.329</v>
      </c>
      <c r="Q1013" s="128">
        <v>4</v>
      </c>
      <c r="R1013" s="26">
        <f t="shared" si="87"/>
        <v>147538.329</v>
      </c>
      <c r="S1013" s="15">
        <f t="shared" si="83"/>
        <v>0</v>
      </c>
    </row>
    <row r="1014" spans="1:19" ht="22.5" x14ac:dyDescent="0.25">
      <c r="A1014" s="18">
        <v>1013</v>
      </c>
      <c r="B1014" s="31">
        <v>906602</v>
      </c>
      <c r="C1014" s="32" t="s">
        <v>1147</v>
      </c>
      <c r="D1014" s="48" t="s">
        <v>8</v>
      </c>
      <c r="F1014" s="13">
        <v>67197</v>
      </c>
      <c r="G1014" s="9">
        <v>81191.212406803199</v>
      </c>
      <c r="H1014" s="9">
        <v>69813</v>
      </c>
      <c r="I1014" s="9">
        <v>77188.883075999998</v>
      </c>
      <c r="J1014" s="9">
        <v>40625</v>
      </c>
      <c r="K1014" s="9">
        <v>42696.875</v>
      </c>
      <c r="L1014" s="125">
        <v>42696.875</v>
      </c>
      <c r="M1014" s="127">
        <v>86828.99</v>
      </c>
      <c r="N1014" s="127">
        <v>42696.875</v>
      </c>
      <c r="O1014" s="127">
        <v>42696.875</v>
      </c>
      <c r="P1014" s="26">
        <f t="shared" si="84"/>
        <v>42696.875</v>
      </c>
      <c r="Q1014" s="128">
        <v>4</v>
      </c>
      <c r="R1014" s="26">
        <f t="shared" si="87"/>
        <v>42696.875</v>
      </c>
      <c r="S1014" s="15">
        <f t="shared" si="83"/>
        <v>0</v>
      </c>
    </row>
    <row r="1015" spans="1:19" ht="22.5" x14ac:dyDescent="0.25">
      <c r="A1015" s="18">
        <v>1014</v>
      </c>
      <c r="B1015" s="31">
        <v>906603</v>
      </c>
      <c r="C1015" s="32" t="s">
        <v>1148</v>
      </c>
      <c r="D1015" s="48" t="s">
        <v>8</v>
      </c>
      <c r="F1015" s="13">
        <v>43300</v>
      </c>
      <c r="G1015" s="9">
        <v>52317.506692479998</v>
      </c>
      <c r="H1015" s="9">
        <v>48500</v>
      </c>
      <c r="I1015" s="9">
        <v>53624.121999999996</v>
      </c>
      <c r="J1015" s="9">
        <v>38106</v>
      </c>
      <c r="K1015" s="9">
        <v>40049.405999999995</v>
      </c>
      <c r="L1015" s="125">
        <v>40049.405999999995</v>
      </c>
      <c r="M1015" s="127">
        <v>56700</v>
      </c>
      <c r="N1015" s="127">
        <v>40049.406000000003</v>
      </c>
      <c r="O1015" s="127">
        <v>40049.406000000003</v>
      </c>
      <c r="P1015" s="26">
        <f t="shared" si="84"/>
        <v>40049.406000000003</v>
      </c>
      <c r="Q1015" s="128">
        <v>4</v>
      </c>
      <c r="R1015" s="26">
        <f t="shared" si="87"/>
        <v>40049.406000000003</v>
      </c>
      <c r="S1015" s="15">
        <f t="shared" si="83"/>
        <v>0</v>
      </c>
    </row>
    <row r="1016" spans="1:19" ht="22.5" x14ac:dyDescent="0.25">
      <c r="A1016" s="18">
        <v>1015</v>
      </c>
      <c r="B1016" s="31">
        <v>906604</v>
      </c>
      <c r="C1016" s="32" t="s">
        <v>1149</v>
      </c>
      <c r="D1016" s="48" t="s">
        <v>8</v>
      </c>
      <c r="F1016" s="13">
        <v>67197</v>
      </c>
      <c r="G1016" s="9">
        <v>81191.212406803199</v>
      </c>
      <c r="H1016" s="9">
        <v>69813</v>
      </c>
      <c r="I1016" s="9">
        <v>77188.883075999998</v>
      </c>
      <c r="J1016" s="9">
        <v>51027</v>
      </c>
      <c r="K1016" s="9">
        <v>53629.376999999993</v>
      </c>
      <c r="L1016" s="125">
        <v>53629.376999999993</v>
      </c>
      <c r="M1016" s="127">
        <v>86828.99</v>
      </c>
      <c r="N1016" s="127">
        <v>53629.377</v>
      </c>
      <c r="O1016" s="127">
        <v>53629.377</v>
      </c>
      <c r="P1016" s="26">
        <f t="shared" si="84"/>
        <v>53629.376999999993</v>
      </c>
      <c r="Q1016" s="128">
        <v>4</v>
      </c>
      <c r="R1016" s="26">
        <f t="shared" si="87"/>
        <v>53629.376999999993</v>
      </c>
      <c r="S1016" s="15">
        <f t="shared" si="83"/>
        <v>0</v>
      </c>
    </row>
    <row r="1017" spans="1:19" ht="22.5" x14ac:dyDescent="0.25">
      <c r="A1017" s="18">
        <v>1016</v>
      </c>
      <c r="B1017" s="31">
        <v>906605</v>
      </c>
      <c r="C1017" s="32" t="s">
        <v>1150</v>
      </c>
      <c r="D1017" s="48" t="s">
        <v>8</v>
      </c>
      <c r="F1017" s="13">
        <v>67197</v>
      </c>
      <c r="G1017" s="9">
        <v>81191.212406803199</v>
      </c>
      <c r="H1017" s="9">
        <v>69813</v>
      </c>
      <c r="I1017" s="9">
        <v>77188.883075999998</v>
      </c>
      <c r="J1017" s="9">
        <v>39858</v>
      </c>
      <c r="K1017" s="9">
        <v>41890.757999999994</v>
      </c>
      <c r="L1017" s="125">
        <v>41890.757999999994</v>
      </c>
      <c r="M1017" s="127">
        <v>86828.99</v>
      </c>
      <c r="N1017" s="127">
        <v>41890.758000000002</v>
      </c>
      <c r="O1017" s="127">
        <v>41890.758000000002</v>
      </c>
      <c r="P1017" s="26">
        <f t="shared" si="84"/>
        <v>41890.758000000002</v>
      </c>
      <c r="Q1017" s="128">
        <v>4</v>
      </c>
      <c r="R1017" s="26">
        <f t="shared" si="87"/>
        <v>41890.758000000002</v>
      </c>
      <c r="S1017" s="15">
        <f t="shared" si="83"/>
        <v>0</v>
      </c>
    </row>
    <row r="1018" spans="1:19" ht="22.5" x14ac:dyDescent="0.25">
      <c r="A1018" s="18">
        <v>1017</v>
      </c>
      <c r="B1018" s="31">
        <v>906606</v>
      </c>
      <c r="C1018" s="32" t="s">
        <v>1151</v>
      </c>
      <c r="D1018" s="48" t="s">
        <v>8</v>
      </c>
      <c r="F1018" s="13">
        <v>67197</v>
      </c>
      <c r="G1018" s="9">
        <v>81191.212406803199</v>
      </c>
      <c r="H1018" s="9">
        <v>69813</v>
      </c>
      <c r="I1018" s="9">
        <v>77188.883075999998</v>
      </c>
      <c r="J1018" s="9">
        <v>54203</v>
      </c>
      <c r="K1018" s="9">
        <v>56967.352999999996</v>
      </c>
      <c r="L1018" s="125">
        <v>56967.352999999996</v>
      </c>
      <c r="M1018" s="127">
        <v>86828.99</v>
      </c>
      <c r="N1018" s="127">
        <v>56967.353000000003</v>
      </c>
      <c r="O1018" s="127">
        <v>56967.353000000003</v>
      </c>
      <c r="P1018" s="26">
        <f t="shared" si="84"/>
        <v>56967.353000000003</v>
      </c>
      <c r="Q1018" s="128">
        <v>4</v>
      </c>
      <c r="R1018" s="26">
        <f t="shared" si="87"/>
        <v>56967.353000000003</v>
      </c>
      <c r="S1018" s="15">
        <f t="shared" si="83"/>
        <v>0</v>
      </c>
    </row>
    <row r="1019" spans="1:19" ht="22.5" x14ac:dyDescent="0.25">
      <c r="A1019" s="18">
        <v>1018</v>
      </c>
      <c r="B1019" s="31">
        <v>906610</v>
      </c>
      <c r="C1019" s="32" t="s">
        <v>1152</v>
      </c>
      <c r="D1019" s="48" t="s">
        <v>8</v>
      </c>
      <c r="F1019" s="13">
        <v>67197</v>
      </c>
      <c r="G1019" s="9">
        <v>81191.212406803199</v>
      </c>
      <c r="H1019" s="9">
        <v>69813</v>
      </c>
      <c r="I1019" s="9">
        <v>77188.883075999998</v>
      </c>
      <c r="J1019" s="9">
        <v>79671</v>
      </c>
      <c r="K1019" s="9">
        <v>83734.22099999999</v>
      </c>
      <c r="L1019" s="125">
        <v>80704.772160934386</v>
      </c>
      <c r="M1019" s="127">
        <v>86828.99</v>
      </c>
      <c r="N1019" s="127">
        <v>83734.221000000005</v>
      </c>
      <c r="O1019" s="127">
        <v>83734.221000000005</v>
      </c>
      <c r="P1019" s="26">
        <f t="shared" si="84"/>
        <v>82219.496580467196</v>
      </c>
      <c r="Q1019" s="128">
        <v>6</v>
      </c>
      <c r="R1019" s="26">
        <f>+O1019</f>
        <v>83734.221000000005</v>
      </c>
      <c r="S1019" s="134">
        <f t="shared" si="83"/>
        <v>-3029.4488390656188</v>
      </c>
    </row>
    <row r="1020" spans="1:19" ht="22.5" x14ac:dyDescent="0.25">
      <c r="A1020" s="18">
        <v>1019</v>
      </c>
      <c r="B1020" s="31">
        <v>906611</v>
      </c>
      <c r="C1020" s="32" t="s">
        <v>1153</v>
      </c>
      <c r="D1020" s="48" t="s">
        <v>8</v>
      </c>
      <c r="F1020" s="13">
        <v>67197</v>
      </c>
      <c r="G1020" s="9">
        <v>81191.212406803199</v>
      </c>
      <c r="H1020" s="9">
        <v>69813</v>
      </c>
      <c r="I1020" s="9">
        <v>77188.883075999998</v>
      </c>
      <c r="J1020" s="9">
        <v>49275</v>
      </c>
      <c r="K1020" s="9">
        <v>51788.024999999994</v>
      </c>
      <c r="L1020" s="125">
        <v>51788.024999999994</v>
      </c>
      <c r="M1020" s="127">
        <v>86828.99</v>
      </c>
      <c r="N1020" s="127">
        <v>51788.025000000001</v>
      </c>
      <c r="O1020" s="127">
        <v>51788.025000000001</v>
      </c>
      <c r="P1020" s="26">
        <f t="shared" si="84"/>
        <v>51788.024999999994</v>
      </c>
      <c r="Q1020" s="128">
        <v>4</v>
      </c>
      <c r="R1020" s="26">
        <f>+P1020</f>
        <v>51788.024999999994</v>
      </c>
      <c r="S1020" s="15">
        <f t="shared" si="83"/>
        <v>0</v>
      </c>
    </row>
    <row r="1021" spans="1:19" ht="22.5" x14ac:dyDescent="0.25">
      <c r="A1021" s="18">
        <v>1020</v>
      </c>
      <c r="B1021" s="31">
        <v>906620</v>
      </c>
      <c r="C1021" s="32" t="s">
        <v>243</v>
      </c>
      <c r="D1021" s="48" t="s">
        <v>8</v>
      </c>
      <c r="F1021" s="13">
        <v>60605</v>
      </c>
      <c r="G1021" s="9">
        <v>73226.385521887991</v>
      </c>
      <c r="H1021" s="9">
        <v>59000</v>
      </c>
      <c r="I1021" s="9">
        <v>65233.467999999993</v>
      </c>
      <c r="J1021" s="9">
        <v>62187</v>
      </c>
      <c r="K1021" s="9">
        <v>65358.536999999997</v>
      </c>
      <c r="L1021" s="125">
        <v>65358.536999999997</v>
      </c>
      <c r="M1021" s="127">
        <v>68700</v>
      </c>
      <c r="N1021" s="127">
        <v>65358.536999999997</v>
      </c>
      <c r="O1021" s="127">
        <v>65358.536999999997</v>
      </c>
      <c r="P1021" s="26">
        <f t="shared" si="84"/>
        <v>65358.536999999997</v>
      </c>
      <c r="Q1021" s="128">
        <v>4</v>
      </c>
      <c r="R1021" s="26">
        <f>+P1021</f>
        <v>65358.536999999997</v>
      </c>
      <c r="S1021" s="15">
        <f t="shared" si="83"/>
        <v>0</v>
      </c>
    </row>
    <row r="1022" spans="1:19" x14ac:dyDescent="0.25">
      <c r="A1022" s="18">
        <v>1021</v>
      </c>
      <c r="B1022" s="31">
        <v>906621</v>
      </c>
      <c r="C1022" s="32" t="s">
        <v>1154</v>
      </c>
      <c r="D1022" s="48" t="s">
        <v>8</v>
      </c>
      <c r="F1022" s="13">
        <v>82110</v>
      </c>
      <c r="G1022" s="9">
        <v>99209.941674816</v>
      </c>
      <c r="H1022" s="9">
        <v>80000</v>
      </c>
      <c r="I1022" s="9">
        <v>88452.159999999989</v>
      </c>
      <c r="J1022" s="9" t="s">
        <v>9</v>
      </c>
      <c r="K1022" s="9" t="s">
        <v>9</v>
      </c>
      <c r="L1022" s="125">
        <v>88452.159999999989</v>
      </c>
      <c r="M1022" s="127">
        <v>94000</v>
      </c>
      <c r="N1022" s="127" t="s">
        <v>1295</v>
      </c>
      <c r="O1022" s="127">
        <v>94000</v>
      </c>
      <c r="P1022" s="26">
        <f t="shared" si="84"/>
        <v>91226.079999999987</v>
      </c>
      <c r="Q1022" s="128">
        <v>5</v>
      </c>
      <c r="R1022" s="26">
        <f>+P1022</f>
        <v>91226.079999999987</v>
      </c>
      <c r="S1022" s="134">
        <f t="shared" si="83"/>
        <v>-5547.8400000000111</v>
      </c>
    </row>
    <row r="1023" spans="1:19" x14ac:dyDescent="0.25">
      <c r="A1023" s="18">
        <v>1022</v>
      </c>
      <c r="B1023" s="31">
        <v>906624</v>
      </c>
      <c r="C1023" s="32" t="s">
        <v>244</v>
      </c>
      <c r="D1023" s="48" t="s">
        <v>8</v>
      </c>
      <c r="F1023" s="13">
        <v>45760</v>
      </c>
      <c r="G1023" s="9">
        <v>55289.817696255996</v>
      </c>
      <c r="H1023" s="9">
        <v>51300</v>
      </c>
      <c r="I1023" s="9">
        <v>56719.9476</v>
      </c>
      <c r="J1023" s="9">
        <v>52013</v>
      </c>
      <c r="K1023" s="9">
        <v>54665.662999999993</v>
      </c>
      <c r="L1023" s="125">
        <v>54665.662999999993</v>
      </c>
      <c r="M1023" s="127">
        <v>60000</v>
      </c>
      <c r="N1023" s="127">
        <v>54665.663</v>
      </c>
      <c r="O1023" s="127">
        <v>54665.663</v>
      </c>
      <c r="P1023" s="26">
        <f t="shared" si="84"/>
        <v>54665.663</v>
      </c>
      <c r="Q1023" s="128">
        <v>4</v>
      </c>
      <c r="R1023" s="26">
        <f>+P1023</f>
        <v>54665.663</v>
      </c>
      <c r="S1023" s="15">
        <f t="shared" si="83"/>
        <v>0</v>
      </c>
    </row>
    <row r="1024" spans="1:19" ht="22.5" x14ac:dyDescent="0.25">
      <c r="A1024" s="18">
        <v>1023</v>
      </c>
      <c r="B1024" s="31">
        <v>906625</v>
      </c>
      <c r="C1024" s="32" t="s">
        <v>1155</v>
      </c>
      <c r="D1024" s="48" t="s">
        <v>8</v>
      </c>
      <c r="F1024" s="13">
        <v>53820</v>
      </c>
      <c r="G1024" s="9">
        <v>65028.365131391998</v>
      </c>
      <c r="H1024" s="9">
        <v>52400</v>
      </c>
      <c r="I1024" s="9">
        <v>57936.164799999999</v>
      </c>
      <c r="J1024" s="9">
        <v>71900</v>
      </c>
      <c r="K1024" s="9">
        <v>75566.899999999994</v>
      </c>
      <c r="L1024" s="125">
        <v>66177.143310464002</v>
      </c>
      <c r="M1024" s="127">
        <v>61000</v>
      </c>
      <c r="N1024" s="127">
        <v>75566.899999999994</v>
      </c>
      <c r="O1024" s="127">
        <v>61000</v>
      </c>
      <c r="P1024" s="26">
        <f t="shared" si="84"/>
        <v>63588.571655232001</v>
      </c>
      <c r="Q1024" s="128">
        <v>7</v>
      </c>
      <c r="R1024" s="26">
        <f>+O1024</f>
        <v>61000</v>
      </c>
      <c r="S1024" s="15">
        <f t="shared" si="83"/>
        <v>5177.1433104640018</v>
      </c>
    </row>
    <row r="1025" spans="1:19" ht="22.5" x14ac:dyDescent="0.25">
      <c r="A1025" s="18">
        <v>1024</v>
      </c>
      <c r="B1025" s="31">
        <v>906627</v>
      </c>
      <c r="C1025" s="32" t="s">
        <v>1156</v>
      </c>
      <c r="D1025" s="48" t="s">
        <v>8</v>
      </c>
      <c r="F1025" s="13">
        <v>138000</v>
      </c>
      <c r="G1025" s="9">
        <v>166739.3977728</v>
      </c>
      <c r="H1025" s="9">
        <v>134400</v>
      </c>
      <c r="I1025" s="9">
        <v>148599.62880000001</v>
      </c>
      <c r="J1025" s="9">
        <v>140160</v>
      </c>
      <c r="K1025" s="9">
        <v>147308.16</v>
      </c>
      <c r="L1025" s="125">
        <v>147308.16</v>
      </c>
      <c r="M1025" s="127">
        <v>157000</v>
      </c>
      <c r="N1025" s="127">
        <v>147308.16</v>
      </c>
      <c r="O1025" s="127">
        <v>147308.16</v>
      </c>
      <c r="P1025" s="26">
        <f t="shared" si="84"/>
        <v>147308.16</v>
      </c>
      <c r="Q1025" s="128">
        <v>4</v>
      </c>
      <c r="R1025" s="26">
        <f t="shared" ref="R1025:R1030" si="88">+P1025</f>
        <v>147308.16</v>
      </c>
      <c r="S1025" s="15">
        <f t="shared" si="83"/>
        <v>0</v>
      </c>
    </row>
    <row r="1026" spans="1:19" ht="22.5" x14ac:dyDescent="0.25">
      <c r="A1026" s="18">
        <v>1025</v>
      </c>
      <c r="B1026" s="31">
        <v>906706</v>
      </c>
      <c r="C1026" s="32" t="s">
        <v>1157</v>
      </c>
      <c r="D1026" s="48" t="s">
        <v>8</v>
      </c>
      <c r="F1026" s="13">
        <v>394685</v>
      </c>
      <c r="G1026" s="9">
        <v>476880.71891273599</v>
      </c>
      <c r="H1026" s="9">
        <v>384400</v>
      </c>
      <c r="I1026" s="9">
        <v>425012.62880000001</v>
      </c>
      <c r="J1026" s="9" t="s">
        <v>9</v>
      </c>
      <c r="K1026" s="9" t="s">
        <v>9</v>
      </c>
      <c r="L1026" s="125">
        <v>425012.62880000001</v>
      </c>
      <c r="M1026" s="127">
        <v>448000</v>
      </c>
      <c r="N1026" s="127" t="s">
        <v>1295</v>
      </c>
      <c r="O1026" s="127">
        <v>448000</v>
      </c>
      <c r="P1026" s="26">
        <f t="shared" si="84"/>
        <v>436506.31440000003</v>
      </c>
      <c r="Q1026" s="128">
        <v>5</v>
      </c>
      <c r="R1026" s="26">
        <f t="shared" si="88"/>
        <v>436506.31440000003</v>
      </c>
      <c r="S1026" s="134">
        <f t="shared" ref="S1026:S1089" si="89">+L1026-O1026</f>
        <v>-22987.371199999994</v>
      </c>
    </row>
    <row r="1027" spans="1:19" ht="22.5" x14ac:dyDescent="0.25">
      <c r="A1027" s="18">
        <v>1026</v>
      </c>
      <c r="B1027" s="31">
        <v>906711</v>
      </c>
      <c r="C1027" s="32" t="s">
        <v>1158</v>
      </c>
      <c r="D1027" s="48" t="s">
        <v>8</v>
      </c>
      <c r="F1027" s="13">
        <v>243110</v>
      </c>
      <c r="G1027" s="9">
        <v>293739.23907641601</v>
      </c>
      <c r="H1027" s="9">
        <v>236800</v>
      </c>
      <c r="I1027" s="9">
        <v>261818.39359999998</v>
      </c>
      <c r="J1027" s="9" t="s">
        <v>9</v>
      </c>
      <c r="K1027" s="9" t="s">
        <v>9</v>
      </c>
      <c r="L1027" s="125">
        <v>261818.39359999998</v>
      </c>
      <c r="M1027" s="127">
        <v>276000</v>
      </c>
      <c r="N1027" s="127" t="s">
        <v>1295</v>
      </c>
      <c r="O1027" s="127">
        <v>276000</v>
      </c>
      <c r="P1027" s="26">
        <f t="shared" si="84"/>
        <v>268909.19679999998</v>
      </c>
      <c r="Q1027" s="128">
        <v>5</v>
      </c>
      <c r="R1027" s="26">
        <f t="shared" si="88"/>
        <v>268909.19679999998</v>
      </c>
      <c r="S1027" s="134">
        <f t="shared" si="89"/>
        <v>-14181.606400000019</v>
      </c>
    </row>
    <row r="1028" spans="1:19" ht="22.5" x14ac:dyDescent="0.25">
      <c r="A1028" s="18">
        <v>1027</v>
      </c>
      <c r="B1028" s="31">
        <v>906718</v>
      </c>
      <c r="C1028" s="32" t="s">
        <v>1159</v>
      </c>
      <c r="D1028" s="48" t="s">
        <v>8</v>
      </c>
      <c r="F1028" s="13">
        <v>575575</v>
      </c>
      <c r="G1028" s="9">
        <v>695442.23821071989</v>
      </c>
      <c r="H1028" s="9">
        <v>560600</v>
      </c>
      <c r="I1028" s="9">
        <v>619828.51120000007</v>
      </c>
      <c r="J1028" s="9" t="s">
        <v>9</v>
      </c>
      <c r="K1028" s="9" t="s">
        <v>9</v>
      </c>
      <c r="L1028" s="125">
        <v>619828.51120000007</v>
      </c>
      <c r="M1028" s="127">
        <v>654000</v>
      </c>
      <c r="N1028" s="127" t="s">
        <v>1295</v>
      </c>
      <c r="O1028" s="127">
        <v>654000</v>
      </c>
      <c r="P1028" s="26">
        <f t="shared" si="84"/>
        <v>636914.25560000003</v>
      </c>
      <c r="Q1028" s="128">
        <v>5</v>
      </c>
      <c r="R1028" s="26">
        <f t="shared" si="88"/>
        <v>636914.25560000003</v>
      </c>
      <c r="S1028" s="134">
        <f t="shared" si="89"/>
        <v>-34171.488799999934</v>
      </c>
    </row>
    <row r="1029" spans="1:19" ht="22.5" x14ac:dyDescent="0.25">
      <c r="A1029" s="18">
        <v>1028</v>
      </c>
      <c r="B1029" s="31">
        <v>906731</v>
      </c>
      <c r="C1029" s="32" t="s">
        <v>1160</v>
      </c>
      <c r="D1029" s="48" t="s">
        <v>8</v>
      </c>
      <c r="F1029" s="13">
        <v>242305</v>
      </c>
      <c r="G1029" s="9">
        <v>292766.59258940798</v>
      </c>
      <c r="H1029" s="9">
        <v>236000</v>
      </c>
      <c r="I1029" s="9">
        <v>260933.87199999997</v>
      </c>
      <c r="J1029" s="9" t="s">
        <v>9</v>
      </c>
      <c r="K1029" s="9" t="s">
        <v>9</v>
      </c>
      <c r="L1029" s="125">
        <v>260933.87199999997</v>
      </c>
      <c r="M1029" s="127">
        <v>276000</v>
      </c>
      <c r="N1029" s="127" t="s">
        <v>1295</v>
      </c>
      <c r="O1029" s="127">
        <v>276000</v>
      </c>
      <c r="P1029" s="26">
        <f t="shared" si="84"/>
        <v>268466.93599999999</v>
      </c>
      <c r="Q1029" s="128">
        <v>5</v>
      </c>
      <c r="R1029" s="26">
        <f t="shared" si="88"/>
        <v>268466.93599999999</v>
      </c>
      <c r="S1029" s="134">
        <f t="shared" si="89"/>
        <v>-15066.128000000026</v>
      </c>
    </row>
    <row r="1030" spans="1:19" x14ac:dyDescent="0.25">
      <c r="A1030" s="18">
        <v>1029</v>
      </c>
      <c r="B1030" s="31">
        <v>906732</v>
      </c>
      <c r="C1030" s="32" t="s">
        <v>1161</v>
      </c>
      <c r="D1030" s="48" t="s">
        <v>8</v>
      </c>
      <c r="F1030" s="13">
        <v>237705</v>
      </c>
      <c r="G1030" s="9">
        <v>287208.61266364797</v>
      </c>
      <c r="H1030" s="9">
        <v>231500</v>
      </c>
      <c r="I1030" s="9">
        <v>255958.43799999999</v>
      </c>
      <c r="J1030" s="9" t="s">
        <v>9</v>
      </c>
      <c r="K1030" s="9" t="s">
        <v>9</v>
      </c>
      <c r="L1030" s="125">
        <v>255958.43799999999</v>
      </c>
      <c r="M1030" s="127">
        <v>270000</v>
      </c>
      <c r="N1030" s="127" t="s">
        <v>1295</v>
      </c>
      <c r="O1030" s="127">
        <v>270000</v>
      </c>
      <c r="P1030" s="26">
        <f t="shared" si="84"/>
        <v>262979.21899999998</v>
      </c>
      <c r="Q1030" s="128">
        <v>5</v>
      </c>
      <c r="R1030" s="26">
        <f t="shared" si="88"/>
        <v>262979.21899999998</v>
      </c>
      <c r="S1030" s="134">
        <f t="shared" si="89"/>
        <v>-14041.562000000005</v>
      </c>
    </row>
    <row r="1031" spans="1:19" ht="22.5" x14ac:dyDescent="0.25">
      <c r="A1031" s="18">
        <v>1030</v>
      </c>
      <c r="B1031" s="31">
        <v>906744</v>
      </c>
      <c r="C1031" s="32" t="s">
        <v>1162</v>
      </c>
      <c r="D1031" s="48" t="s">
        <v>8</v>
      </c>
      <c r="F1031" s="13">
        <v>243843</v>
      </c>
      <c r="G1031" s="9">
        <v>294624.89109502087</v>
      </c>
      <c r="H1031" s="9">
        <v>253336</v>
      </c>
      <c r="I1031" s="9">
        <v>280101.45507199998</v>
      </c>
      <c r="J1031" s="9">
        <v>151439</v>
      </c>
      <c r="K1031" s="9">
        <v>159162.389</v>
      </c>
      <c r="L1031" s="125">
        <v>159162.389</v>
      </c>
      <c r="M1031" s="127">
        <v>315084.99000000005</v>
      </c>
      <c r="N1031" s="127">
        <v>159162.389</v>
      </c>
      <c r="O1031" s="127">
        <v>315084.99000000005</v>
      </c>
      <c r="P1031" s="26">
        <f t="shared" si="84"/>
        <v>237123.68950000004</v>
      </c>
      <c r="Q1031" s="128">
        <v>6</v>
      </c>
      <c r="R1031" s="26">
        <f>+O1031</f>
        <v>315084.99000000005</v>
      </c>
      <c r="S1031" s="134">
        <f t="shared" si="89"/>
        <v>-155922.60100000005</v>
      </c>
    </row>
    <row r="1032" spans="1:19" ht="22.5" x14ac:dyDescent="0.25">
      <c r="A1032" s="18">
        <v>1031</v>
      </c>
      <c r="B1032" s="31">
        <v>906801</v>
      </c>
      <c r="C1032" s="32" t="s">
        <v>1163</v>
      </c>
      <c r="D1032" s="48" t="s">
        <v>8</v>
      </c>
      <c r="F1032" s="13">
        <v>80500</v>
      </c>
      <c r="G1032" s="9">
        <v>97264.648700799982</v>
      </c>
      <c r="H1032" s="9">
        <v>78400</v>
      </c>
      <c r="I1032" s="9">
        <v>86683.116800000003</v>
      </c>
      <c r="J1032" s="9" t="s">
        <v>9</v>
      </c>
      <c r="K1032" s="9" t="s">
        <v>9</v>
      </c>
      <c r="L1032" s="125">
        <v>86683.116800000003</v>
      </c>
      <c r="M1032" s="127">
        <v>91600</v>
      </c>
      <c r="N1032" s="127" t="s">
        <v>1295</v>
      </c>
      <c r="O1032" s="127">
        <v>91600</v>
      </c>
      <c r="P1032" s="26">
        <f t="shared" si="84"/>
        <v>89141.558400000009</v>
      </c>
      <c r="Q1032" s="128">
        <v>5</v>
      </c>
      <c r="R1032" s="26">
        <f t="shared" ref="R1032:R1038" si="90">+P1032</f>
        <v>89141.558400000009</v>
      </c>
      <c r="S1032" s="134">
        <f t="shared" si="89"/>
        <v>-4916.8831999999966</v>
      </c>
    </row>
    <row r="1033" spans="1:19" x14ac:dyDescent="0.25">
      <c r="A1033" s="18">
        <v>1032</v>
      </c>
      <c r="B1033" s="31">
        <v>906802</v>
      </c>
      <c r="C1033" s="32" t="s">
        <v>1164</v>
      </c>
      <c r="D1033" s="48" t="s">
        <v>8</v>
      </c>
      <c r="F1033" s="13">
        <v>65780</v>
      </c>
      <c r="G1033" s="9">
        <v>79479.112938368009</v>
      </c>
      <c r="H1033" s="9">
        <v>64100</v>
      </c>
      <c r="I1033" s="9">
        <v>70872.293199999986</v>
      </c>
      <c r="J1033" s="9" t="s">
        <v>9</v>
      </c>
      <c r="K1033" s="9" t="s">
        <v>9</v>
      </c>
      <c r="L1033" s="125">
        <v>70872.293199999986</v>
      </c>
      <c r="M1033" s="127">
        <v>75000</v>
      </c>
      <c r="N1033" s="127" t="s">
        <v>1295</v>
      </c>
      <c r="O1033" s="127">
        <v>75000</v>
      </c>
      <c r="P1033" s="26">
        <f t="shared" si="84"/>
        <v>72936.146599999993</v>
      </c>
      <c r="Q1033" s="128">
        <v>5</v>
      </c>
      <c r="R1033" s="26">
        <f t="shared" si="90"/>
        <v>72936.146599999993</v>
      </c>
      <c r="S1033" s="134">
        <f t="shared" si="89"/>
        <v>-4127.7068000000145</v>
      </c>
    </row>
    <row r="1034" spans="1:19" ht="22.5" x14ac:dyDescent="0.25">
      <c r="A1034" s="18">
        <v>1033</v>
      </c>
      <c r="B1034" s="31">
        <v>906806</v>
      </c>
      <c r="C1034" s="32" t="s">
        <v>245</v>
      </c>
      <c r="D1034" s="48" t="s">
        <v>8</v>
      </c>
      <c r="F1034" s="13">
        <v>96025</v>
      </c>
      <c r="G1034" s="9">
        <v>116022.83095023999</v>
      </c>
      <c r="H1034" s="9">
        <v>93500</v>
      </c>
      <c r="I1034" s="9">
        <v>103378.462</v>
      </c>
      <c r="J1034" s="9">
        <v>95703</v>
      </c>
      <c r="K1034" s="9">
        <v>100583.85299999999</v>
      </c>
      <c r="L1034" s="125">
        <v>100583.85299999999</v>
      </c>
      <c r="M1034" s="127">
        <v>109000</v>
      </c>
      <c r="N1034" s="127">
        <v>100583.853</v>
      </c>
      <c r="O1034" s="127">
        <v>100583.853</v>
      </c>
      <c r="P1034" s="26">
        <f t="shared" si="84"/>
        <v>100583.853</v>
      </c>
      <c r="Q1034" s="128">
        <v>4</v>
      </c>
      <c r="R1034" s="26">
        <f t="shared" si="90"/>
        <v>100583.853</v>
      </c>
      <c r="S1034" s="15">
        <f t="shared" si="89"/>
        <v>0</v>
      </c>
    </row>
    <row r="1035" spans="1:19" ht="22.5" x14ac:dyDescent="0.25">
      <c r="A1035" s="18">
        <v>1034</v>
      </c>
      <c r="B1035" s="31">
        <v>906810</v>
      </c>
      <c r="C1035" s="32" t="s">
        <v>1165</v>
      </c>
      <c r="D1035" s="48" t="s">
        <v>8</v>
      </c>
      <c r="F1035" s="13">
        <v>75547</v>
      </c>
      <c r="G1035" s="9">
        <v>91280.154228563202</v>
      </c>
      <c r="H1035" s="9">
        <v>73700</v>
      </c>
      <c r="I1035" s="9">
        <v>81486.5524</v>
      </c>
      <c r="J1035" s="9" t="s">
        <v>9</v>
      </c>
      <c r="K1035" s="9" t="s">
        <v>9</v>
      </c>
      <c r="L1035" s="125">
        <v>81486.5524</v>
      </c>
      <c r="M1035" s="127">
        <v>86000</v>
      </c>
      <c r="N1035" s="127" t="s">
        <v>1295</v>
      </c>
      <c r="O1035" s="127">
        <v>86000</v>
      </c>
      <c r="P1035" s="26">
        <f t="shared" si="84"/>
        <v>83743.276199999993</v>
      </c>
      <c r="Q1035" s="128">
        <v>5</v>
      </c>
      <c r="R1035" s="26">
        <f t="shared" si="90"/>
        <v>83743.276199999993</v>
      </c>
      <c r="S1035" s="134">
        <f t="shared" si="89"/>
        <v>-4513.4475999999995</v>
      </c>
    </row>
    <row r="1036" spans="1:19" ht="45" x14ac:dyDescent="0.25">
      <c r="A1036" s="18">
        <v>1035</v>
      </c>
      <c r="B1036" s="31">
        <v>906811</v>
      </c>
      <c r="C1036" s="32" t="s">
        <v>1166</v>
      </c>
      <c r="D1036" s="48" t="s">
        <v>8</v>
      </c>
      <c r="F1036" s="13">
        <v>233565</v>
      </c>
      <c r="G1036" s="9">
        <v>282206.430730464</v>
      </c>
      <c r="H1036" s="9">
        <v>227500</v>
      </c>
      <c r="I1036" s="9">
        <v>251535.83</v>
      </c>
      <c r="J1036" s="9">
        <v>240115</v>
      </c>
      <c r="K1036" s="9">
        <v>252360.86499999999</v>
      </c>
      <c r="L1036" s="125">
        <v>252360.86499999999</v>
      </c>
      <c r="M1036" s="127">
        <v>265000</v>
      </c>
      <c r="N1036" s="127">
        <v>252360.86499999999</v>
      </c>
      <c r="O1036" s="127">
        <v>252360.86499999999</v>
      </c>
      <c r="P1036" s="26">
        <f t="shared" si="84"/>
        <v>252360.86499999999</v>
      </c>
      <c r="Q1036" s="128">
        <v>4</v>
      </c>
      <c r="R1036" s="26">
        <f t="shared" si="90"/>
        <v>252360.86499999999</v>
      </c>
      <c r="S1036" s="15">
        <f t="shared" si="89"/>
        <v>0</v>
      </c>
    </row>
    <row r="1037" spans="1:19" ht="22.5" x14ac:dyDescent="0.25">
      <c r="A1037" s="18">
        <v>1036</v>
      </c>
      <c r="B1037" s="31">
        <v>906812</v>
      </c>
      <c r="C1037" s="32" t="s">
        <v>1167</v>
      </c>
      <c r="D1037" s="48" t="s">
        <v>8</v>
      </c>
      <c r="F1037" s="13">
        <v>101959</v>
      </c>
      <c r="G1037" s="9">
        <v>123192.62505447038</v>
      </c>
      <c r="H1037" s="9">
        <v>99300</v>
      </c>
      <c r="I1037" s="9">
        <v>109791.2436</v>
      </c>
      <c r="J1037" s="9">
        <v>98879</v>
      </c>
      <c r="K1037" s="9">
        <v>103921.829</v>
      </c>
      <c r="L1037" s="125">
        <v>103921.829</v>
      </c>
      <c r="M1037" s="127">
        <v>116000</v>
      </c>
      <c r="N1037" s="127">
        <v>103921.829</v>
      </c>
      <c r="O1037" s="127">
        <v>103921.829</v>
      </c>
      <c r="P1037" s="26">
        <f t="shared" si="84"/>
        <v>103921.829</v>
      </c>
      <c r="Q1037" s="128">
        <v>4</v>
      </c>
      <c r="R1037" s="26">
        <f t="shared" si="90"/>
        <v>103921.829</v>
      </c>
      <c r="S1037" s="15">
        <f t="shared" si="89"/>
        <v>0</v>
      </c>
    </row>
    <row r="1038" spans="1:19" ht="22.5" x14ac:dyDescent="0.25">
      <c r="A1038" s="18">
        <v>1037</v>
      </c>
      <c r="B1038" s="31">
        <v>906813</v>
      </c>
      <c r="C1038" s="32" t="s">
        <v>1168</v>
      </c>
      <c r="D1038" s="48" t="s">
        <v>8</v>
      </c>
      <c r="F1038" s="13">
        <v>128225</v>
      </c>
      <c r="G1038" s="9">
        <v>154928.69043056</v>
      </c>
      <c r="H1038" s="9">
        <v>124900</v>
      </c>
      <c r="I1038" s="9">
        <v>138095.93480000002</v>
      </c>
      <c r="J1038" s="9">
        <v>124392</v>
      </c>
      <c r="K1038" s="9">
        <v>130735.992</v>
      </c>
      <c r="L1038" s="125">
        <v>130735.992</v>
      </c>
      <c r="M1038" s="127">
        <v>146000</v>
      </c>
      <c r="N1038" s="127">
        <v>130735.992</v>
      </c>
      <c r="O1038" s="127">
        <v>130735.992</v>
      </c>
      <c r="P1038" s="26">
        <f t="shared" si="84"/>
        <v>130735.992</v>
      </c>
      <c r="Q1038" s="128">
        <v>4</v>
      </c>
      <c r="R1038" s="26">
        <f t="shared" si="90"/>
        <v>130735.992</v>
      </c>
      <c r="S1038" s="15">
        <f t="shared" si="89"/>
        <v>0</v>
      </c>
    </row>
    <row r="1039" spans="1:19" x14ac:dyDescent="0.25">
      <c r="A1039" s="18">
        <v>1038</v>
      </c>
      <c r="B1039" s="31">
        <v>906824</v>
      </c>
      <c r="C1039" s="32" t="s">
        <v>1169</v>
      </c>
      <c r="D1039" s="48" t="s">
        <v>8</v>
      </c>
      <c r="F1039" s="13">
        <v>151294</v>
      </c>
      <c r="G1039" s="9">
        <v>182801.9597582464</v>
      </c>
      <c r="H1039" s="9">
        <v>147300</v>
      </c>
      <c r="I1039" s="9">
        <v>162862.53959999999</v>
      </c>
      <c r="J1039" s="9">
        <v>248971</v>
      </c>
      <c r="K1039" s="9">
        <v>261668.52099999998</v>
      </c>
      <c r="L1039" s="125">
        <v>202444.34011941546</v>
      </c>
      <c r="M1039" s="127">
        <v>172000</v>
      </c>
      <c r="N1039" s="127">
        <v>261668.52100000001</v>
      </c>
      <c r="O1039" s="127">
        <v>172000</v>
      </c>
      <c r="P1039" s="26">
        <f t="shared" si="84"/>
        <v>187222.17005970771</v>
      </c>
      <c r="Q1039" s="128">
        <v>7</v>
      </c>
      <c r="R1039" s="26">
        <f>+O1039</f>
        <v>172000</v>
      </c>
      <c r="S1039" s="15">
        <f t="shared" si="89"/>
        <v>30444.340119415458</v>
      </c>
    </row>
    <row r="1040" spans="1:19" x14ac:dyDescent="0.25">
      <c r="A1040" s="18">
        <v>1039</v>
      </c>
      <c r="B1040" s="31">
        <v>906825</v>
      </c>
      <c r="C1040" s="32" t="s">
        <v>246</v>
      </c>
      <c r="D1040" s="48" t="s">
        <v>8</v>
      </c>
      <c r="F1040" s="13">
        <v>220800</v>
      </c>
      <c r="G1040" s="9">
        <v>266783.03643648</v>
      </c>
      <c r="H1040" s="9">
        <v>215000</v>
      </c>
      <c r="I1040" s="9">
        <v>237715.18</v>
      </c>
      <c r="J1040" s="9">
        <v>183413</v>
      </c>
      <c r="K1040" s="9">
        <v>192767.06299999999</v>
      </c>
      <c r="L1040" s="125">
        <v>192767.06299999999</v>
      </c>
      <c r="M1040" s="127">
        <v>251000</v>
      </c>
      <c r="N1040" s="127">
        <v>192767.06299999999</v>
      </c>
      <c r="O1040" s="127">
        <v>192767.06299999999</v>
      </c>
      <c r="P1040" s="26">
        <f t="shared" si="84"/>
        <v>192767.06299999999</v>
      </c>
      <c r="Q1040" s="128">
        <v>4</v>
      </c>
      <c r="R1040" s="26">
        <f>+P1040</f>
        <v>192767.06299999999</v>
      </c>
      <c r="S1040" s="15">
        <f t="shared" si="89"/>
        <v>0</v>
      </c>
    </row>
    <row r="1041" spans="1:19" x14ac:dyDescent="0.25">
      <c r="A1041" s="18">
        <v>1040</v>
      </c>
      <c r="B1041" s="31">
        <v>906826</v>
      </c>
      <c r="C1041" s="32" t="s">
        <v>1170</v>
      </c>
      <c r="D1041" s="48" t="s">
        <v>8</v>
      </c>
      <c r="F1041" s="13">
        <v>29601</v>
      </c>
      <c r="G1041" s="9">
        <v>35765.600822265595</v>
      </c>
      <c r="H1041" s="9">
        <v>28800</v>
      </c>
      <c r="I1041" s="9">
        <v>31842.777600000001</v>
      </c>
      <c r="J1041" s="9">
        <v>42178</v>
      </c>
      <c r="K1041" s="9">
        <v>44329.077999999994</v>
      </c>
      <c r="L1041" s="125">
        <v>37312.485474088528</v>
      </c>
      <c r="M1041" s="127">
        <v>33800</v>
      </c>
      <c r="N1041" s="127">
        <v>44329.078000000001</v>
      </c>
      <c r="O1041" s="127">
        <v>33800</v>
      </c>
      <c r="P1041" s="26">
        <f t="shared" ref="P1041:P1104" si="91">+AVERAGE(L1041,O1041)</f>
        <v>35556.24273704426</v>
      </c>
      <c r="Q1041" s="128">
        <v>7</v>
      </c>
      <c r="R1041" s="26">
        <f>+O1041</f>
        <v>33800</v>
      </c>
      <c r="S1041" s="15">
        <f t="shared" si="89"/>
        <v>3512.4854740885276</v>
      </c>
    </row>
    <row r="1042" spans="1:19" x14ac:dyDescent="0.25">
      <c r="A1042" s="18">
        <v>1041</v>
      </c>
      <c r="B1042" s="31">
        <v>906827</v>
      </c>
      <c r="C1042" s="32" t="s">
        <v>1171</v>
      </c>
      <c r="D1042" s="48" t="s">
        <v>8</v>
      </c>
      <c r="F1042" s="13">
        <v>42127</v>
      </c>
      <c r="G1042" s="9">
        <v>50900.221811411204</v>
      </c>
      <c r="H1042" s="9">
        <v>43767</v>
      </c>
      <c r="I1042" s="9">
        <v>48391.071084000003</v>
      </c>
      <c r="J1042" s="9">
        <v>28908</v>
      </c>
      <c r="K1042" s="9">
        <v>30382.307999999997</v>
      </c>
      <c r="L1042" s="125">
        <v>30382.307999999997</v>
      </c>
      <c r="M1042" s="127">
        <v>54434.98</v>
      </c>
      <c r="N1042" s="127">
        <v>30382.308000000001</v>
      </c>
      <c r="O1042" s="127">
        <v>30382.308000000001</v>
      </c>
      <c r="P1042" s="26">
        <f t="shared" si="91"/>
        <v>30382.307999999997</v>
      </c>
      <c r="Q1042" s="128">
        <v>4</v>
      </c>
      <c r="R1042" s="26">
        <f>+P1042</f>
        <v>30382.307999999997</v>
      </c>
      <c r="S1042" s="15">
        <f t="shared" si="89"/>
        <v>0</v>
      </c>
    </row>
    <row r="1043" spans="1:19" x14ac:dyDescent="0.25">
      <c r="A1043" s="18">
        <v>1042</v>
      </c>
      <c r="B1043" s="31">
        <v>906828</v>
      </c>
      <c r="C1043" s="32" t="s">
        <v>1172</v>
      </c>
      <c r="D1043" s="48" t="s">
        <v>8</v>
      </c>
      <c r="F1043" s="13">
        <v>29555</v>
      </c>
      <c r="G1043" s="9">
        <v>35710.021023008005</v>
      </c>
      <c r="H1043" s="9">
        <v>28800</v>
      </c>
      <c r="I1043" s="9">
        <v>31842.777600000001</v>
      </c>
      <c r="J1043" s="9">
        <v>81493</v>
      </c>
      <c r="K1043" s="9">
        <v>85649.142999999996</v>
      </c>
      <c r="L1043" s="125">
        <v>51067.313874335996</v>
      </c>
      <c r="M1043" s="127">
        <v>33800</v>
      </c>
      <c r="N1043" s="127">
        <v>85649.142999999996</v>
      </c>
      <c r="O1043" s="127">
        <v>33800</v>
      </c>
      <c r="P1043" s="26">
        <f t="shared" si="91"/>
        <v>42433.656937167994</v>
      </c>
      <c r="Q1043" s="128">
        <v>7</v>
      </c>
      <c r="R1043" s="26">
        <f>+O1043</f>
        <v>33800</v>
      </c>
      <c r="S1043" s="15">
        <f t="shared" si="89"/>
        <v>17267.313874335996</v>
      </c>
    </row>
    <row r="1044" spans="1:19" x14ac:dyDescent="0.25">
      <c r="A1044" s="18">
        <v>1043</v>
      </c>
      <c r="B1044" s="31">
        <v>906829</v>
      </c>
      <c r="C1044" s="32" t="s">
        <v>1173</v>
      </c>
      <c r="D1044" s="48" t="s">
        <v>8</v>
      </c>
      <c r="F1044" s="13">
        <v>42127</v>
      </c>
      <c r="G1044" s="9">
        <v>50900.221811411204</v>
      </c>
      <c r="H1044" s="9">
        <v>43767</v>
      </c>
      <c r="I1044" s="9">
        <v>48391.071084000003</v>
      </c>
      <c r="J1044" s="9">
        <v>58499</v>
      </c>
      <c r="K1044" s="9">
        <v>61482.448999999993</v>
      </c>
      <c r="L1044" s="125">
        <v>53591.2472984704</v>
      </c>
      <c r="M1044" s="127">
        <v>54434.98</v>
      </c>
      <c r="N1044" s="127">
        <v>61482.449000000001</v>
      </c>
      <c r="O1044" s="127">
        <v>54434.98</v>
      </c>
      <c r="P1044" s="26">
        <f t="shared" si="91"/>
        <v>54013.113649235202</v>
      </c>
      <c r="Q1044" s="128">
        <v>6</v>
      </c>
      <c r="R1044" s="26">
        <f>+O1044</f>
        <v>54434.98</v>
      </c>
      <c r="S1044" s="134">
        <f t="shared" si="89"/>
        <v>-843.73270152960322</v>
      </c>
    </row>
    <row r="1045" spans="1:19" ht="22.5" x14ac:dyDescent="0.25">
      <c r="A1045" s="18">
        <v>1044</v>
      </c>
      <c r="B1045" s="31">
        <v>906830</v>
      </c>
      <c r="C1045" s="32" t="s">
        <v>1174</v>
      </c>
      <c r="D1045" s="48" t="s">
        <v>8</v>
      </c>
      <c r="F1045" s="13">
        <v>571550</v>
      </c>
      <c r="G1045" s="9">
        <v>690579.00577567995</v>
      </c>
      <c r="H1045" s="9">
        <v>556600</v>
      </c>
      <c r="I1045" s="9">
        <v>615405.90320000006</v>
      </c>
      <c r="J1045" s="9">
        <v>544763</v>
      </c>
      <c r="K1045" s="9">
        <v>572545.91299999994</v>
      </c>
      <c r="L1045" s="125">
        <v>572545.91299999994</v>
      </c>
      <c r="M1045" s="127">
        <v>650000</v>
      </c>
      <c r="N1045" s="127">
        <v>572545.91299999994</v>
      </c>
      <c r="O1045" s="127">
        <v>572545.91299999994</v>
      </c>
      <c r="P1045" s="26">
        <f t="shared" si="91"/>
        <v>572545.91299999994</v>
      </c>
      <c r="Q1045" s="128">
        <v>4</v>
      </c>
      <c r="R1045" s="26">
        <f>+P1045</f>
        <v>572545.91299999994</v>
      </c>
      <c r="S1045" s="15">
        <f t="shared" si="89"/>
        <v>0</v>
      </c>
    </row>
    <row r="1046" spans="1:19" x14ac:dyDescent="0.25">
      <c r="A1046" s="18">
        <v>1045</v>
      </c>
      <c r="B1046" s="31">
        <v>906831</v>
      </c>
      <c r="C1046" s="32" t="s">
        <v>1175</v>
      </c>
      <c r="D1046" s="48" t="s">
        <v>8</v>
      </c>
      <c r="F1046" s="13">
        <v>29601</v>
      </c>
      <c r="G1046" s="9">
        <v>35765.600822265595</v>
      </c>
      <c r="H1046" s="9">
        <v>28800</v>
      </c>
      <c r="I1046" s="9">
        <v>31842.777600000001</v>
      </c>
      <c r="J1046" s="9">
        <v>42178</v>
      </c>
      <c r="K1046" s="9">
        <v>44329.077999999994</v>
      </c>
      <c r="L1046" s="125">
        <v>37312.485474088528</v>
      </c>
      <c r="M1046" s="127">
        <v>33800</v>
      </c>
      <c r="N1046" s="127">
        <v>44329.078000000001</v>
      </c>
      <c r="O1046" s="127">
        <v>33800</v>
      </c>
      <c r="P1046" s="26">
        <f t="shared" si="91"/>
        <v>35556.24273704426</v>
      </c>
      <c r="Q1046" s="128">
        <v>7</v>
      </c>
      <c r="R1046" s="26">
        <f>+O1046</f>
        <v>33800</v>
      </c>
      <c r="S1046" s="15">
        <f t="shared" si="89"/>
        <v>3512.4854740885276</v>
      </c>
    </row>
    <row r="1047" spans="1:19" x14ac:dyDescent="0.25">
      <c r="A1047" s="18">
        <v>1046</v>
      </c>
      <c r="B1047" s="31">
        <v>906832</v>
      </c>
      <c r="C1047" s="32" t="s">
        <v>1176</v>
      </c>
      <c r="D1047" s="48" t="s">
        <v>8</v>
      </c>
      <c r="F1047" s="13">
        <v>42127</v>
      </c>
      <c r="G1047" s="9">
        <v>50900.221811411204</v>
      </c>
      <c r="H1047" s="9">
        <v>43767</v>
      </c>
      <c r="I1047" s="9">
        <v>48391.071084000003</v>
      </c>
      <c r="J1047" s="9">
        <v>28908</v>
      </c>
      <c r="K1047" s="9">
        <v>30382.307999999997</v>
      </c>
      <c r="L1047" s="125">
        <v>30382.307999999997</v>
      </c>
      <c r="M1047" s="127">
        <v>54434.98</v>
      </c>
      <c r="N1047" s="127">
        <v>30382.308000000001</v>
      </c>
      <c r="O1047" s="127">
        <v>30382.308000000001</v>
      </c>
      <c r="P1047" s="26">
        <f t="shared" si="91"/>
        <v>30382.307999999997</v>
      </c>
      <c r="Q1047" s="128">
        <v>4</v>
      </c>
      <c r="R1047" s="26">
        <f>+P1047</f>
        <v>30382.307999999997</v>
      </c>
      <c r="S1047" s="15">
        <f t="shared" si="89"/>
        <v>0</v>
      </c>
    </row>
    <row r="1048" spans="1:19" ht="22.5" x14ac:dyDescent="0.25">
      <c r="A1048" s="18">
        <v>1047</v>
      </c>
      <c r="B1048" s="31">
        <v>906833</v>
      </c>
      <c r="C1048" s="32" t="s">
        <v>1177</v>
      </c>
      <c r="D1048" s="48" t="s">
        <v>8</v>
      </c>
      <c r="F1048" s="13">
        <v>66522</v>
      </c>
      <c r="G1048" s="9">
        <v>80375.63926552319</v>
      </c>
      <c r="H1048" s="9">
        <v>64800</v>
      </c>
      <c r="I1048" s="9">
        <v>71646.249599999996</v>
      </c>
      <c r="J1048" s="9">
        <v>71175</v>
      </c>
      <c r="K1048" s="9">
        <v>74804.924999999988</v>
      </c>
      <c r="L1048" s="125">
        <v>74804.924999999988</v>
      </c>
      <c r="M1048" s="127">
        <v>75000</v>
      </c>
      <c r="N1048" s="127">
        <v>74804.925000000003</v>
      </c>
      <c r="O1048" s="127">
        <v>74804.925000000003</v>
      </c>
      <c r="P1048" s="26">
        <f t="shared" si="91"/>
        <v>74804.924999999988</v>
      </c>
      <c r="Q1048" s="128">
        <v>4</v>
      </c>
      <c r="R1048" s="26">
        <f>+P1048</f>
        <v>74804.924999999988</v>
      </c>
      <c r="S1048" s="15">
        <f t="shared" si="89"/>
        <v>0</v>
      </c>
    </row>
    <row r="1049" spans="1:19" ht="33.75" x14ac:dyDescent="0.25">
      <c r="A1049" s="18">
        <v>1048</v>
      </c>
      <c r="B1049" s="31">
        <v>906834</v>
      </c>
      <c r="C1049" s="32" t="s">
        <v>1178</v>
      </c>
      <c r="D1049" s="48" t="s">
        <v>8</v>
      </c>
      <c r="F1049" s="13">
        <v>34627</v>
      </c>
      <c r="G1049" s="9">
        <v>41838.298019411202</v>
      </c>
      <c r="H1049" s="9">
        <v>35975</v>
      </c>
      <c r="I1049" s="9">
        <v>39775.830699999999</v>
      </c>
      <c r="J1049" s="9">
        <v>50076</v>
      </c>
      <c r="K1049" s="9">
        <v>52629.875999999997</v>
      </c>
      <c r="L1049" s="125">
        <v>44748.001573137066</v>
      </c>
      <c r="M1049" s="127">
        <v>44744.290000000008</v>
      </c>
      <c r="N1049" s="127">
        <v>52629.875999999997</v>
      </c>
      <c r="O1049" s="127">
        <v>44744.290000000008</v>
      </c>
      <c r="P1049" s="26">
        <f t="shared" si="91"/>
        <v>44746.145786568537</v>
      </c>
      <c r="Q1049" s="128">
        <v>7</v>
      </c>
      <c r="R1049" s="26">
        <f>+O1049</f>
        <v>44744.290000000008</v>
      </c>
      <c r="S1049" s="15">
        <f t="shared" si="89"/>
        <v>3.7115731370577123</v>
      </c>
    </row>
    <row r="1050" spans="1:19" x14ac:dyDescent="0.25">
      <c r="A1050" s="18">
        <v>1049</v>
      </c>
      <c r="B1050" s="31">
        <v>906835</v>
      </c>
      <c r="C1050" s="32" t="s">
        <v>1179</v>
      </c>
      <c r="D1050" s="48" t="s">
        <v>8</v>
      </c>
      <c r="F1050" s="13">
        <v>30046</v>
      </c>
      <c r="G1050" s="9">
        <v>36303.274967257596</v>
      </c>
      <c r="H1050" s="9">
        <v>31215</v>
      </c>
      <c r="I1050" s="9">
        <v>34512.927179999999</v>
      </c>
      <c r="J1050" s="9">
        <v>50782</v>
      </c>
      <c r="K1050" s="9">
        <v>53371.881999999998</v>
      </c>
      <c r="L1050" s="125">
        <v>41396.028049085864</v>
      </c>
      <c r="M1050" s="127">
        <v>38823.9</v>
      </c>
      <c r="N1050" s="127">
        <v>53371.881999999998</v>
      </c>
      <c r="O1050" s="127">
        <v>38823.9</v>
      </c>
      <c r="P1050" s="26">
        <f t="shared" si="91"/>
        <v>40109.964024542933</v>
      </c>
      <c r="Q1050" s="128">
        <v>7</v>
      </c>
      <c r="R1050" s="26">
        <f>+O1050</f>
        <v>38823.9</v>
      </c>
      <c r="S1050" s="15">
        <f t="shared" si="89"/>
        <v>2572.1280490858626</v>
      </c>
    </row>
    <row r="1051" spans="1:19" x14ac:dyDescent="0.25">
      <c r="A1051" s="18">
        <v>1050</v>
      </c>
      <c r="B1051" s="31">
        <v>906836</v>
      </c>
      <c r="C1051" s="32" t="s">
        <v>1180</v>
      </c>
      <c r="D1051" s="48" t="s">
        <v>8</v>
      </c>
      <c r="F1051" s="13">
        <v>30046</v>
      </c>
      <c r="G1051" s="9">
        <v>36303.274967257596</v>
      </c>
      <c r="H1051" s="9">
        <v>31215</v>
      </c>
      <c r="I1051" s="9">
        <v>34512.927179999999</v>
      </c>
      <c r="J1051" s="9">
        <v>27156</v>
      </c>
      <c r="K1051" s="9">
        <v>28540.955999999998</v>
      </c>
      <c r="L1051" s="125">
        <v>28540.955999999998</v>
      </c>
      <c r="M1051" s="127">
        <v>38823.9</v>
      </c>
      <c r="N1051" s="127">
        <v>28540.955999999998</v>
      </c>
      <c r="O1051" s="127">
        <v>28540.955999999998</v>
      </c>
      <c r="P1051" s="26">
        <f t="shared" si="91"/>
        <v>28540.955999999998</v>
      </c>
      <c r="Q1051" s="128">
        <v>4</v>
      </c>
      <c r="R1051" s="26">
        <f>+P1051</f>
        <v>28540.955999999998</v>
      </c>
      <c r="S1051" s="15">
        <f t="shared" si="89"/>
        <v>0</v>
      </c>
    </row>
    <row r="1052" spans="1:19" ht="22.5" x14ac:dyDescent="0.25">
      <c r="A1052" s="18">
        <v>1051</v>
      </c>
      <c r="B1052" s="31">
        <v>906837</v>
      </c>
      <c r="C1052" s="32" t="s">
        <v>247</v>
      </c>
      <c r="D1052" s="48" t="s">
        <v>8</v>
      </c>
      <c r="F1052" s="13">
        <v>100050</v>
      </c>
      <c r="G1052" s="9">
        <v>120886.06338527999</v>
      </c>
      <c r="H1052" s="9">
        <v>97400</v>
      </c>
      <c r="I1052" s="9">
        <v>107690.5048</v>
      </c>
      <c r="J1052" s="9">
        <v>86505</v>
      </c>
      <c r="K1052" s="9">
        <v>90916.75499999999</v>
      </c>
      <c r="L1052" s="125">
        <v>90916.75499999999</v>
      </c>
      <c r="M1052" s="127">
        <v>113000</v>
      </c>
      <c r="N1052" s="127">
        <v>90916.755000000005</v>
      </c>
      <c r="O1052" s="127">
        <v>90916.755000000005</v>
      </c>
      <c r="P1052" s="26">
        <f t="shared" si="91"/>
        <v>90916.755000000005</v>
      </c>
      <c r="Q1052" s="128">
        <v>4</v>
      </c>
      <c r="R1052" s="26">
        <f>+P1052</f>
        <v>90916.755000000005</v>
      </c>
      <c r="S1052" s="15">
        <f t="shared" si="89"/>
        <v>0</v>
      </c>
    </row>
    <row r="1053" spans="1:19" ht="22.5" x14ac:dyDescent="0.25">
      <c r="A1053" s="18">
        <v>1052</v>
      </c>
      <c r="B1053" s="31">
        <v>906838</v>
      </c>
      <c r="C1053" s="32" t="s">
        <v>1181</v>
      </c>
      <c r="D1053" s="48" t="s">
        <v>8</v>
      </c>
      <c r="F1053" s="13">
        <v>690000</v>
      </c>
      <c r="G1053" s="9">
        <v>833696.98886399996</v>
      </c>
      <c r="H1053" s="9">
        <v>672000</v>
      </c>
      <c r="I1053" s="9">
        <v>742998.14399999997</v>
      </c>
      <c r="J1053" s="9" t="s">
        <v>9</v>
      </c>
      <c r="K1053" s="9" t="s">
        <v>9</v>
      </c>
      <c r="L1053" s="125">
        <v>742998.14399999997</v>
      </c>
      <c r="M1053" s="127">
        <v>784000</v>
      </c>
      <c r="N1053" s="127" t="s">
        <v>1295</v>
      </c>
      <c r="O1053" s="127">
        <v>784000</v>
      </c>
      <c r="P1053" s="26">
        <f t="shared" si="91"/>
        <v>763499.07199999993</v>
      </c>
      <c r="Q1053" s="128">
        <v>5</v>
      </c>
      <c r="R1053" s="26">
        <f>+P1053</f>
        <v>763499.07199999993</v>
      </c>
      <c r="S1053" s="134">
        <f t="shared" si="89"/>
        <v>-41001.856000000029</v>
      </c>
    </row>
    <row r="1054" spans="1:19" ht="22.5" x14ac:dyDescent="0.25">
      <c r="A1054" s="18">
        <v>1053</v>
      </c>
      <c r="B1054" s="31">
        <v>906841</v>
      </c>
      <c r="C1054" s="32" t="s">
        <v>248</v>
      </c>
      <c r="D1054" s="48" t="s">
        <v>8</v>
      </c>
      <c r="F1054" s="13">
        <v>126876</v>
      </c>
      <c r="G1054" s="9">
        <v>153298.75240450562</v>
      </c>
      <c r="H1054" s="9">
        <v>123600</v>
      </c>
      <c r="I1054" s="9">
        <v>136658.58720000001</v>
      </c>
      <c r="J1054" s="9">
        <v>132794</v>
      </c>
      <c r="K1054" s="9">
        <v>139566.49399999998</v>
      </c>
      <c r="L1054" s="125">
        <v>139566.49399999998</v>
      </c>
      <c r="M1054" s="127">
        <v>144000</v>
      </c>
      <c r="N1054" s="127">
        <v>139566.49400000001</v>
      </c>
      <c r="O1054" s="127">
        <v>139566.49400000001</v>
      </c>
      <c r="P1054" s="26">
        <f t="shared" si="91"/>
        <v>139566.49400000001</v>
      </c>
      <c r="Q1054" s="128">
        <v>4</v>
      </c>
      <c r="R1054" s="26">
        <f>+P1054</f>
        <v>139566.49400000001</v>
      </c>
      <c r="S1054" s="15">
        <f t="shared" si="89"/>
        <v>0</v>
      </c>
    </row>
    <row r="1055" spans="1:19" ht="22.5" x14ac:dyDescent="0.25">
      <c r="A1055" s="18">
        <v>1054</v>
      </c>
      <c r="B1055" s="31">
        <v>906842</v>
      </c>
      <c r="C1055" s="32" t="s">
        <v>1182</v>
      </c>
      <c r="D1055" s="48" t="s">
        <v>8</v>
      </c>
      <c r="F1055" s="13">
        <v>105225</v>
      </c>
      <c r="G1055" s="9">
        <v>127138.79080176</v>
      </c>
      <c r="H1055" s="9">
        <v>102500</v>
      </c>
      <c r="I1055" s="9">
        <v>113329.32999999999</v>
      </c>
      <c r="J1055" s="9">
        <v>133774</v>
      </c>
      <c r="K1055" s="9">
        <v>140596.47399999999</v>
      </c>
      <c r="L1055" s="125">
        <v>127021.53160058666</v>
      </c>
      <c r="M1055" s="127">
        <v>120000</v>
      </c>
      <c r="N1055" s="127">
        <v>140596.47399999999</v>
      </c>
      <c r="O1055" s="127">
        <v>120000</v>
      </c>
      <c r="P1055" s="26">
        <f t="shared" si="91"/>
        <v>123510.76580029333</v>
      </c>
      <c r="Q1055" s="128">
        <v>7</v>
      </c>
      <c r="R1055" s="26">
        <f>+O1055</f>
        <v>120000</v>
      </c>
      <c r="S1055" s="15">
        <f t="shared" si="89"/>
        <v>7021.5316005866625</v>
      </c>
    </row>
    <row r="1056" spans="1:19" ht="22.5" x14ac:dyDescent="0.25">
      <c r="A1056" s="18">
        <v>1055</v>
      </c>
      <c r="B1056" s="31">
        <v>906843</v>
      </c>
      <c r="C1056" s="32" t="s">
        <v>249</v>
      </c>
      <c r="D1056" s="48" t="s">
        <v>8</v>
      </c>
      <c r="F1056" s="13">
        <v>106950</v>
      </c>
      <c r="G1056" s="9">
        <v>129223.03327392001</v>
      </c>
      <c r="H1056" s="9">
        <v>104200</v>
      </c>
      <c r="I1056" s="9">
        <v>115208.9384</v>
      </c>
      <c r="J1056" s="9">
        <v>135691</v>
      </c>
      <c r="K1056" s="9">
        <v>142611.24099999998</v>
      </c>
      <c r="L1056" s="125">
        <v>129014.40422463999</v>
      </c>
      <c r="M1056" s="127">
        <v>121000</v>
      </c>
      <c r="N1056" s="127">
        <v>142611.24100000001</v>
      </c>
      <c r="O1056" s="127">
        <v>121000</v>
      </c>
      <c r="P1056" s="26">
        <f t="shared" si="91"/>
        <v>125007.20211232</v>
      </c>
      <c r="Q1056" s="128">
        <v>7</v>
      </c>
      <c r="R1056" s="26">
        <f>+O1056</f>
        <v>121000</v>
      </c>
      <c r="S1056" s="15">
        <f t="shared" si="89"/>
        <v>8014.4042246399913</v>
      </c>
    </row>
    <row r="1057" spans="1:19" x14ac:dyDescent="0.25">
      <c r="A1057" s="18">
        <v>1056</v>
      </c>
      <c r="B1057" s="31">
        <v>906848</v>
      </c>
      <c r="C1057" s="32" t="s">
        <v>1183</v>
      </c>
      <c r="D1057" s="48" t="s">
        <v>8</v>
      </c>
      <c r="F1057" s="13">
        <v>402500</v>
      </c>
      <c r="G1057" s="9">
        <v>486323.24350399995</v>
      </c>
      <c r="H1057" s="9">
        <v>392000</v>
      </c>
      <c r="I1057" s="9">
        <v>433415.58399999997</v>
      </c>
      <c r="J1057" s="9">
        <v>362718</v>
      </c>
      <c r="K1057" s="9">
        <v>381216.61799999996</v>
      </c>
      <c r="L1057" s="125">
        <v>381216.61799999996</v>
      </c>
      <c r="M1057" s="127">
        <v>457000</v>
      </c>
      <c r="N1057" s="127">
        <v>381216.61800000002</v>
      </c>
      <c r="O1057" s="127">
        <v>381216.61800000002</v>
      </c>
      <c r="P1057" s="26">
        <f t="shared" si="91"/>
        <v>381216.61800000002</v>
      </c>
      <c r="Q1057" s="128">
        <v>4</v>
      </c>
      <c r="R1057" s="26">
        <f t="shared" ref="R1057:R1063" si="92">+P1057</f>
        <v>381216.61800000002</v>
      </c>
      <c r="S1057" s="15">
        <f t="shared" si="89"/>
        <v>0</v>
      </c>
    </row>
    <row r="1058" spans="1:19" x14ac:dyDescent="0.25">
      <c r="A1058" s="18">
        <v>1057</v>
      </c>
      <c r="B1058" s="31">
        <v>906851</v>
      </c>
      <c r="C1058" s="32" t="s">
        <v>1184</v>
      </c>
      <c r="D1058" s="48" t="s">
        <v>8</v>
      </c>
      <c r="F1058" s="13">
        <v>163816</v>
      </c>
      <c r="G1058" s="9">
        <v>197931.74772136958</v>
      </c>
      <c r="H1058" s="9">
        <v>159500</v>
      </c>
      <c r="I1058" s="9">
        <v>176351.49399999998</v>
      </c>
      <c r="J1058" s="9">
        <v>165892</v>
      </c>
      <c r="K1058" s="9">
        <v>174352.492</v>
      </c>
      <c r="L1058" s="125">
        <v>174352.492</v>
      </c>
      <c r="M1058" s="127">
        <v>186000</v>
      </c>
      <c r="N1058" s="127">
        <v>174352.492</v>
      </c>
      <c r="O1058" s="127">
        <v>174352.492</v>
      </c>
      <c r="P1058" s="26">
        <f t="shared" si="91"/>
        <v>174352.492</v>
      </c>
      <c r="Q1058" s="128">
        <v>4</v>
      </c>
      <c r="R1058" s="26">
        <f t="shared" si="92"/>
        <v>174352.492</v>
      </c>
      <c r="S1058" s="15">
        <f t="shared" si="89"/>
        <v>0</v>
      </c>
    </row>
    <row r="1059" spans="1:19" x14ac:dyDescent="0.25">
      <c r="A1059" s="18">
        <v>1058</v>
      </c>
      <c r="B1059" s="31">
        <v>906855</v>
      </c>
      <c r="C1059" s="32" t="s">
        <v>1185</v>
      </c>
      <c r="D1059" s="48" t="s">
        <v>8</v>
      </c>
      <c r="F1059" s="13">
        <v>904705</v>
      </c>
      <c r="G1059" s="9">
        <v>1093115.7018988479</v>
      </c>
      <c r="H1059" s="9">
        <v>881100</v>
      </c>
      <c r="I1059" s="9">
        <v>974189.97719999996</v>
      </c>
      <c r="J1059" s="9" t="s">
        <v>9</v>
      </c>
      <c r="K1059" s="9" t="s">
        <v>9</v>
      </c>
      <c r="L1059" s="125">
        <v>974189.97719999996</v>
      </c>
      <c r="M1059" s="127">
        <v>1028000</v>
      </c>
      <c r="N1059" s="127" t="s">
        <v>1295</v>
      </c>
      <c r="O1059" s="127">
        <v>1028000</v>
      </c>
      <c r="P1059" s="26">
        <f t="shared" si="91"/>
        <v>1001094.9886</v>
      </c>
      <c r="Q1059" s="128">
        <v>5</v>
      </c>
      <c r="R1059" s="26">
        <f t="shared" si="92"/>
        <v>1001094.9886</v>
      </c>
      <c r="S1059" s="134">
        <f t="shared" si="89"/>
        <v>-53810.022800000035</v>
      </c>
    </row>
    <row r="1060" spans="1:19" x14ac:dyDescent="0.25">
      <c r="A1060" s="18">
        <v>1059</v>
      </c>
      <c r="B1060" s="31">
        <v>906901</v>
      </c>
      <c r="C1060" s="32" t="s">
        <v>250</v>
      </c>
      <c r="D1060" s="48" t="s">
        <v>8</v>
      </c>
      <c r="F1060" s="13">
        <v>24864</v>
      </c>
      <c r="G1060" s="9">
        <v>30042.089755238401</v>
      </c>
      <c r="H1060" s="9">
        <v>24200</v>
      </c>
      <c r="I1060" s="9">
        <v>26756.778399999999</v>
      </c>
      <c r="J1060" s="9">
        <v>8667</v>
      </c>
      <c r="K1060" s="9">
        <v>9109.0169999999998</v>
      </c>
      <c r="L1060" s="125">
        <v>9109.0169999999998</v>
      </c>
      <c r="M1060" s="127">
        <v>28300</v>
      </c>
      <c r="N1060" s="127">
        <v>9109.0169999999998</v>
      </c>
      <c r="O1060" s="127">
        <v>9109.0169999999998</v>
      </c>
      <c r="P1060" s="26">
        <f t="shared" si="91"/>
        <v>9109.0169999999998</v>
      </c>
      <c r="Q1060" s="128">
        <v>4</v>
      </c>
      <c r="R1060" s="26">
        <f t="shared" si="92"/>
        <v>9109.0169999999998</v>
      </c>
      <c r="S1060" s="15">
        <f t="shared" si="89"/>
        <v>0</v>
      </c>
    </row>
    <row r="1061" spans="1:19" x14ac:dyDescent="0.25">
      <c r="A1061" s="18">
        <v>1060</v>
      </c>
      <c r="B1061" s="31">
        <v>906902</v>
      </c>
      <c r="C1061" s="32" t="s">
        <v>1186</v>
      </c>
      <c r="D1061" s="48" t="s">
        <v>8</v>
      </c>
      <c r="F1061" s="13">
        <v>24864</v>
      </c>
      <c r="G1061" s="9">
        <v>30042.089755238401</v>
      </c>
      <c r="H1061" s="9">
        <v>24200</v>
      </c>
      <c r="I1061" s="9">
        <v>26756.778399999999</v>
      </c>
      <c r="J1061" s="9" t="s">
        <v>9</v>
      </c>
      <c r="K1061" s="9" t="s">
        <v>9</v>
      </c>
      <c r="L1061" s="125">
        <v>26756.778399999999</v>
      </c>
      <c r="M1061" s="127">
        <v>28300</v>
      </c>
      <c r="N1061" s="127" t="s">
        <v>1295</v>
      </c>
      <c r="O1061" s="127">
        <v>28300</v>
      </c>
      <c r="P1061" s="26">
        <f t="shared" si="91"/>
        <v>27528.389199999998</v>
      </c>
      <c r="Q1061" s="128">
        <v>5</v>
      </c>
      <c r="R1061" s="26">
        <f t="shared" si="92"/>
        <v>27528.389199999998</v>
      </c>
      <c r="S1061" s="134">
        <f t="shared" si="89"/>
        <v>-1543.2216000000008</v>
      </c>
    </row>
    <row r="1062" spans="1:19" ht="22.5" x14ac:dyDescent="0.25">
      <c r="A1062" s="18">
        <v>1061</v>
      </c>
      <c r="B1062" s="31">
        <v>906903</v>
      </c>
      <c r="C1062" s="32" t="s">
        <v>1187</v>
      </c>
      <c r="D1062" s="48" t="s">
        <v>8</v>
      </c>
      <c r="F1062" s="13">
        <v>21833</v>
      </c>
      <c r="G1062" s="9">
        <v>26379.864286764801</v>
      </c>
      <c r="H1062" s="9">
        <v>21300</v>
      </c>
      <c r="I1062" s="9">
        <v>23550.387600000002</v>
      </c>
      <c r="J1062" s="9" t="s">
        <v>9</v>
      </c>
      <c r="K1062" s="9" t="s">
        <v>9</v>
      </c>
      <c r="L1062" s="125">
        <v>23550.387600000002</v>
      </c>
      <c r="M1062" s="127">
        <v>25000</v>
      </c>
      <c r="N1062" s="127" t="s">
        <v>1295</v>
      </c>
      <c r="O1062" s="127">
        <v>25000</v>
      </c>
      <c r="P1062" s="26">
        <f t="shared" si="91"/>
        <v>24275.193800000001</v>
      </c>
      <c r="Q1062" s="128">
        <v>5</v>
      </c>
      <c r="R1062" s="26">
        <f t="shared" si="92"/>
        <v>24275.193800000001</v>
      </c>
      <c r="S1062" s="134">
        <f t="shared" si="89"/>
        <v>-1449.6123999999982</v>
      </c>
    </row>
    <row r="1063" spans="1:19" ht="22.5" x14ac:dyDescent="0.25">
      <c r="A1063" s="18">
        <v>1062</v>
      </c>
      <c r="B1063" s="31">
        <v>906904</v>
      </c>
      <c r="C1063" s="32" t="s">
        <v>1188</v>
      </c>
      <c r="D1063" s="48" t="s">
        <v>8</v>
      </c>
      <c r="F1063" s="13">
        <v>65780</v>
      </c>
      <c r="G1063" s="9">
        <v>79479.112938368009</v>
      </c>
      <c r="H1063" s="9">
        <v>64100</v>
      </c>
      <c r="I1063" s="9">
        <v>70872.293199999986</v>
      </c>
      <c r="J1063" s="9">
        <v>65700</v>
      </c>
      <c r="K1063" s="9">
        <v>69050.7</v>
      </c>
      <c r="L1063" s="125">
        <v>69050.7</v>
      </c>
      <c r="M1063" s="127">
        <v>75000</v>
      </c>
      <c r="N1063" s="127">
        <v>69050.7</v>
      </c>
      <c r="O1063" s="127">
        <v>69050.7</v>
      </c>
      <c r="P1063" s="26">
        <f t="shared" si="91"/>
        <v>69050.7</v>
      </c>
      <c r="Q1063" s="128">
        <v>4</v>
      </c>
      <c r="R1063" s="26">
        <f t="shared" si="92"/>
        <v>69050.7</v>
      </c>
      <c r="S1063" s="15">
        <f t="shared" si="89"/>
        <v>0</v>
      </c>
    </row>
    <row r="1064" spans="1:19" x14ac:dyDescent="0.25">
      <c r="A1064" s="18">
        <v>1063</v>
      </c>
      <c r="B1064" s="31">
        <v>906905</v>
      </c>
      <c r="C1064" s="32" t="s">
        <v>1189</v>
      </c>
      <c r="D1064" s="48" t="s">
        <v>8</v>
      </c>
      <c r="F1064" s="13">
        <v>24439</v>
      </c>
      <c r="G1064" s="9">
        <v>29528.5807403584</v>
      </c>
      <c r="H1064" s="9">
        <v>25390</v>
      </c>
      <c r="I1064" s="9">
        <v>28072.504280000001</v>
      </c>
      <c r="J1064" s="9">
        <v>38329</v>
      </c>
      <c r="K1064" s="9">
        <v>40283.778999999995</v>
      </c>
      <c r="L1064" s="125">
        <v>32628.28800678613</v>
      </c>
      <c r="M1064" s="127">
        <v>31578.810000000005</v>
      </c>
      <c r="N1064" s="127">
        <v>40283.779000000002</v>
      </c>
      <c r="O1064" s="127">
        <v>31578.810000000005</v>
      </c>
      <c r="P1064" s="26">
        <f t="shared" si="91"/>
        <v>32103.549003393069</v>
      </c>
      <c r="Q1064" s="128">
        <v>7</v>
      </c>
      <c r="R1064" s="26">
        <f>+O1064</f>
        <v>31578.810000000005</v>
      </c>
      <c r="S1064" s="15">
        <f t="shared" si="89"/>
        <v>1049.4780067861248</v>
      </c>
    </row>
    <row r="1065" spans="1:19" x14ac:dyDescent="0.25">
      <c r="A1065" s="18">
        <v>1064</v>
      </c>
      <c r="B1065" s="31">
        <v>906906</v>
      </c>
      <c r="C1065" s="32" t="s">
        <v>1190</v>
      </c>
      <c r="D1065" s="48" t="s">
        <v>8</v>
      </c>
      <c r="F1065" s="13">
        <v>42127</v>
      </c>
      <c r="G1065" s="9">
        <v>50900.221811411204</v>
      </c>
      <c r="H1065" s="9">
        <v>43767</v>
      </c>
      <c r="I1065" s="9">
        <v>48391.071084000003</v>
      </c>
      <c r="J1065" s="9">
        <v>23871</v>
      </c>
      <c r="K1065" s="9">
        <v>25088.420999999998</v>
      </c>
      <c r="L1065" s="125">
        <v>25088.420999999998</v>
      </c>
      <c r="M1065" s="127">
        <v>54434.98</v>
      </c>
      <c r="N1065" s="127">
        <v>25088.420999999998</v>
      </c>
      <c r="O1065" s="127">
        <v>25088.420999999998</v>
      </c>
      <c r="P1065" s="26">
        <f t="shared" si="91"/>
        <v>25088.420999999998</v>
      </c>
      <c r="Q1065" s="128">
        <v>4</v>
      </c>
      <c r="R1065" s="26">
        <f>+P1065</f>
        <v>25088.420999999998</v>
      </c>
      <c r="S1065" s="15">
        <f t="shared" si="89"/>
        <v>0</v>
      </c>
    </row>
    <row r="1066" spans="1:19" x14ac:dyDescent="0.25">
      <c r="A1066" s="18">
        <v>1065</v>
      </c>
      <c r="B1066" s="31">
        <v>906907</v>
      </c>
      <c r="C1066" s="32" t="s">
        <v>1191</v>
      </c>
      <c r="D1066" s="48" t="s">
        <v>8</v>
      </c>
      <c r="F1066" s="13">
        <v>24345</v>
      </c>
      <c r="G1066" s="9">
        <v>29415.004628831997</v>
      </c>
      <c r="H1066" s="9">
        <v>27300</v>
      </c>
      <c r="I1066" s="9">
        <v>30184.299600000002</v>
      </c>
      <c r="J1066" s="9">
        <v>49948</v>
      </c>
      <c r="K1066" s="9">
        <v>52495.347999999998</v>
      </c>
      <c r="L1066" s="125">
        <v>37364.884076277332</v>
      </c>
      <c r="M1066" s="127">
        <v>31600</v>
      </c>
      <c r="N1066" s="127">
        <v>52495.347999999998</v>
      </c>
      <c r="O1066" s="127">
        <v>31600</v>
      </c>
      <c r="P1066" s="26">
        <f t="shared" si="91"/>
        <v>34482.442038138666</v>
      </c>
      <c r="Q1066" s="128">
        <v>7</v>
      </c>
      <c r="R1066" s="26">
        <f>+O1066</f>
        <v>31600</v>
      </c>
      <c r="S1066" s="15">
        <f t="shared" si="89"/>
        <v>5764.8840762773325</v>
      </c>
    </row>
    <row r="1067" spans="1:19" x14ac:dyDescent="0.25">
      <c r="A1067" s="18">
        <v>1066</v>
      </c>
      <c r="B1067" s="31">
        <v>906908</v>
      </c>
      <c r="C1067" s="32" t="s">
        <v>1192</v>
      </c>
      <c r="D1067" s="48" t="s">
        <v>8</v>
      </c>
      <c r="F1067" s="13">
        <v>42127</v>
      </c>
      <c r="G1067" s="9">
        <v>50900.221811411204</v>
      </c>
      <c r="H1067" s="9">
        <v>43767</v>
      </c>
      <c r="I1067" s="9">
        <v>48391.071084000003</v>
      </c>
      <c r="J1067" s="9">
        <v>23871</v>
      </c>
      <c r="K1067" s="9">
        <v>25088.420999999998</v>
      </c>
      <c r="L1067" s="125">
        <v>25088.420999999998</v>
      </c>
      <c r="M1067" s="127">
        <v>54434.98</v>
      </c>
      <c r="N1067" s="127">
        <v>25088.420999999998</v>
      </c>
      <c r="O1067" s="127">
        <v>25088.420999999998</v>
      </c>
      <c r="P1067" s="26">
        <f t="shared" si="91"/>
        <v>25088.420999999998</v>
      </c>
      <c r="Q1067" s="128">
        <v>4</v>
      </c>
      <c r="R1067" s="26">
        <f>+P1067</f>
        <v>25088.420999999998</v>
      </c>
      <c r="S1067" s="15">
        <f t="shared" si="89"/>
        <v>0</v>
      </c>
    </row>
    <row r="1068" spans="1:19" ht="22.5" x14ac:dyDescent="0.25">
      <c r="A1068" s="18">
        <v>1067</v>
      </c>
      <c r="B1068" s="31">
        <v>906910</v>
      </c>
      <c r="C1068" s="32" t="s">
        <v>1193</v>
      </c>
      <c r="D1068" s="48" t="s">
        <v>8</v>
      </c>
      <c r="F1068" s="13">
        <v>48120</v>
      </c>
      <c r="G1068" s="9">
        <v>58141.303049472001</v>
      </c>
      <c r="H1068" s="9">
        <v>49994</v>
      </c>
      <c r="I1068" s="9">
        <v>55275.966088000001</v>
      </c>
      <c r="J1068" s="9">
        <v>28580</v>
      </c>
      <c r="K1068" s="9">
        <v>30037.579999999998</v>
      </c>
      <c r="L1068" s="125">
        <v>30037.579999999998</v>
      </c>
      <c r="M1068" s="127">
        <v>62179.380000000005</v>
      </c>
      <c r="N1068" s="127">
        <v>30037.58</v>
      </c>
      <c r="O1068" s="127">
        <v>30037.58</v>
      </c>
      <c r="P1068" s="26">
        <f t="shared" si="91"/>
        <v>30037.58</v>
      </c>
      <c r="Q1068" s="128">
        <v>4</v>
      </c>
      <c r="R1068" s="26">
        <f>+P1068</f>
        <v>30037.58</v>
      </c>
      <c r="S1068" s="15">
        <f t="shared" si="89"/>
        <v>0</v>
      </c>
    </row>
    <row r="1069" spans="1:19" x14ac:dyDescent="0.25">
      <c r="A1069" s="18">
        <v>1068</v>
      </c>
      <c r="B1069" s="31">
        <v>906912</v>
      </c>
      <c r="C1069" s="32" t="s">
        <v>1194</v>
      </c>
      <c r="D1069" s="48" t="s">
        <v>8</v>
      </c>
      <c r="F1069" s="13">
        <v>51543</v>
      </c>
      <c r="G1069" s="9">
        <v>62277.165068140799</v>
      </c>
      <c r="H1069" s="9">
        <v>53549</v>
      </c>
      <c r="I1069" s="9">
        <v>59206.558947999998</v>
      </c>
      <c r="J1069" s="9" t="s">
        <v>9</v>
      </c>
      <c r="K1069" s="9" t="s">
        <v>9</v>
      </c>
      <c r="L1069" s="125">
        <v>59206.558947999998</v>
      </c>
      <c r="M1069" s="127">
        <v>66601.840000000011</v>
      </c>
      <c r="N1069" s="127" t="s">
        <v>1295</v>
      </c>
      <c r="O1069" s="127">
        <v>66601.840000000011</v>
      </c>
      <c r="P1069" s="26">
        <f t="shared" si="91"/>
        <v>62904.199474000008</v>
      </c>
      <c r="Q1069" s="128">
        <v>5</v>
      </c>
      <c r="R1069" s="26">
        <f>+P1069</f>
        <v>62904.199474000008</v>
      </c>
      <c r="S1069" s="134">
        <f t="shared" si="89"/>
        <v>-7395.281052000013</v>
      </c>
    </row>
    <row r="1070" spans="1:19" x14ac:dyDescent="0.25">
      <c r="A1070" s="18">
        <v>1069</v>
      </c>
      <c r="B1070" s="31">
        <v>906913</v>
      </c>
      <c r="C1070" s="32" t="s">
        <v>251</v>
      </c>
      <c r="D1070" s="48" t="s">
        <v>8</v>
      </c>
      <c r="F1070" s="13">
        <v>24313</v>
      </c>
      <c r="G1070" s="9">
        <v>29376.340420652803</v>
      </c>
      <c r="H1070" s="9">
        <v>25259</v>
      </c>
      <c r="I1070" s="9">
        <v>27927.663868</v>
      </c>
      <c r="J1070" s="9">
        <v>41209</v>
      </c>
      <c r="K1070" s="9">
        <v>43310.659</v>
      </c>
      <c r="L1070" s="125">
        <v>33538.221096217603</v>
      </c>
      <c r="M1070" s="127">
        <v>31415.770000000004</v>
      </c>
      <c r="N1070" s="127">
        <v>43310.659</v>
      </c>
      <c r="O1070" s="127">
        <v>31415.770000000004</v>
      </c>
      <c r="P1070" s="26">
        <f t="shared" si="91"/>
        <v>32476.995548108804</v>
      </c>
      <c r="Q1070" s="128">
        <v>7</v>
      </c>
      <c r="R1070" s="26">
        <f>+O1070</f>
        <v>31415.770000000004</v>
      </c>
      <c r="S1070" s="15">
        <f t="shared" si="89"/>
        <v>2122.4510962175991</v>
      </c>
    </row>
    <row r="1071" spans="1:19" x14ac:dyDescent="0.25">
      <c r="A1071" s="18">
        <v>1070</v>
      </c>
      <c r="B1071" s="31">
        <v>906914</v>
      </c>
      <c r="C1071" s="32" t="s">
        <v>1195</v>
      </c>
      <c r="D1071" s="48" t="s">
        <v>8</v>
      </c>
      <c r="F1071" s="13">
        <v>7565</v>
      </c>
      <c r="G1071" s="9">
        <v>9140.4604648639979</v>
      </c>
      <c r="H1071" s="9">
        <v>7964</v>
      </c>
      <c r="I1071" s="9">
        <v>8805.4125280000007</v>
      </c>
      <c r="J1071" s="9" t="s">
        <v>9</v>
      </c>
      <c r="K1071" s="9" t="s">
        <v>9</v>
      </c>
      <c r="L1071" s="125">
        <v>8805.4125280000007</v>
      </c>
      <c r="M1071" s="127">
        <v>9904.6800000000021</v>
      </c>
      <c r="N1071" s="127" t="s">
        <v>1295</v>
      </c>
      <c r="O1071" s="127">
        <v>9904.6800000000021</v>
      </c>
      <c r="P1071" s="26">
        <f t="shared" si="91"/>
        <v>9355.0462640000005</v>
      </c>
      <c r="Q1071" s="128">
        <v>5</v>
      </c>
      <c r="R1071" s="26">
        <f>+P1071</f>
        <v>9355.0462640000005</v>
      </c>
      <c r="S1071" s="134">
        <f t="shared" si="89"/>
        <v>-1099.2674720000014</v>
      </c>
    </row>
    <row r="1072" spans="1:19" x14ac:dyDescent="0.25">
      <c r="A1072" s="18">
        <v>1071</v>
      </c>
      <c r="B1072" s="31">
        <v>906915</v>
      </c>
      <c r="C1072" s="32" t="s">
        <v>252</v>
      </c>
      <c r="D1072" s="48" t="s">
        <v>8</v>
      </c>
      <c r="F1072" s="13">
        <v>9850</v>
      </c>
      <c r="G1072" s="9">
        <v>11901.326580160001</v>
      </c>
      <c r="H1072" s="9">
        <v>10900</v>
      </c>
      <c r="I1072" s="9">
        <v>12051.6068</v>
      </c>
      <c r="J1072" s="9">
        <v>11572</v>
      </c>
      <c r="K1072" s="9">
        <v>12162.171999999999</v>
      </c>
      <c r="L1072" s="125">
        <v>12038.368460053332</v>
      </c>
      <c r="M1072" s="127">
        <v>13100</v>
      </c>
      <c r="N1072" s="127">
        <v>12162.172</v>
      </c>
      <c r="O1072" s="127">
        <v>12162.172</v>
      </c>
      <c r="P1072" s="26">
        <f t="shared" si="91"/>
        <v>12100.270230026666</v>
      </c>
      <c r="Q1072" s="128">
        <v>6</v>
      </c>
      <c r="R1072" s="26">
        <f>+O1072</f>
        <v>12162.172</v>
      </c>
      <c r="S1072" s="134">
        <f t="shared" si="89"/>
        <v>-123.80353994666802</v>
      </c>
    </row>
    <row r="1073" spans="1:19" x14ac:dyDescent="0.25">
      <c r="A1073" s="18">
        <v>1072</v>
      </c>
      <c r="B1073" s="31">
        <v>906917</v>
      </c>
      <c r="C1073" s="32" t="s">
        <v>253</v>
      </c>
      <c r="D1073" s="48" t="s">
        <v>8</v>
      </c>
      <c r="F1073" s="13">
        <v>26456</v>
      </c>
      <c r="G1073" s="9">
        <v>31965.634112153599</v>
      </c>
      <c r="H1073" s="9">
        <v>25800</v>
      </c>
      <c r="I1073" s="9">
        <v>28525.821599999999</v>
      </c>
      <c r="J1073" s="9">
        <v>8527</v>
      </c>
      <c r="K1073" s="9">
        <v>8961.8769999999986</v>
      </c>
      <c r="L1073" s="125">
        <v>8961.8769999999986</v>
      </c>
      <c r="M1073" s="127">
        <v>30500</v>
      </c>
      <c r="N1073" s="127">
        <v>8961.8770000000004</v>
      </c>
      <c r="O1073" s="127">
        <v>8961.8770000000004</v>
      </c>
      <c r="P1073" s="26">
        <f t="shared" si="91"/>
        <v>8961.8770000000004</v>
      </c>
      <c r="Q1073" s="128">
        <v>4</v>
      </c>
      <c r="R1073" s="26">
        <f>+P1073</f>
        <v>8961.8770000000004</v>
      </c>
      <c r="S1073" s="15">
        <f t="shared" si="89"/>
        <v>0</v>
      </c>
    </row>
    <row r="1074" spans="1:19" x14ac:dyDescent="0.25">
      <c r="A1074" s="18">
        <v>1073</v>
      </c>
      <c r="B1074" s="31">
        <v>907001</v>
      </c>
      <c r="C1074" s="32" t="s">
        <v>254</v>
      </c>
      <c r="D1074" s="48" t="s">
        <v>8</v>
      </c>
      <c r="F1074" s="13">
        <v>8134</v>
      </c>
      <c r="G1074" s="9">
        <v>9827.9584165504002</v>
      </c>
      <c r="H1074" s="9">
        <v>7900</v>
      </c>
      <c r="I1074" s="9">
        <v>8734.6508000000013</v>
      </c>
      <c r="J1074" s="9">
        <v>6386</v>
      </c>
      <c r="K1074" s="9">
        <v>6711.6859999999997</v>
      </c>
      <c r="L1074" s="125">
        <v>6711.6859999999997</v>
      </c>
      <c r="M1074" s="127">
        <v>8700</v>
      </c>
      <c r="N1074" s="127">
        <v>6711.6859999999997</v>
      </c>
      <c r="O1074" s="127">
        <v>6711.6859999999997</v>
      </c>
      <c r="P1074" s="26">
        <f t="shared" si="91"/>
        <v>6711.6859999999997</v>
      </c>
      <c r="Q1074" s="128">
        <v>4</v>
      </c>
      <c r="R1074" s="26">
        <f>+P1074</f>
        <v>6711.6859999999997</v>
      </c>
      <c r="S1074" s="15">
        <f t="shared" si="89"/>
        <v>0</v>
      </c>
    </row>
    <row r="1075" spans="1:19" x14ac:dyDescent="0.25">
      <c r="A1075" s="18">
        <v>1074</v>
      </c>
      <c r="B1075" s="31">
        <v>907002</v>
      </c>
      <c r="C1075" s="32" t="s">
        <v>255</v>
      </c>
      <c r="D1075" s="48" t="s">
        <v>8</v>
      </c>
      <c r="F1075" s="13">
        <v>6668</v>
      </c>
      <c r="G1075" s="9">
        <v>8056.6543793408</v>
      </c>
      <c r="H1075" s="9">
        <v>6500</v>
      </c>
      <c r="I1075" s="9">
        <v>7186.7379999999994</v>
      </c>
      <c r="J1075" s="9">
        <v>5573</v>
      </c>
      <c r="K1075" s="9">
        <v>5857.223</v>
      </c>
      <c r="L1075" s="125">
        <v>5857.223</v>
      </c>
      <c r="M1075" s="127">
        <v>7600</v>
      </c>
      <c r="N1075" s="127">
        <v>5857.223</v>
      </c>
      <c r="O1075" s="127">
        <v>5857.223</v>
      </c>
      <c r="P1075" s="26">
        <f t="shared" si="91"/>
        <v>5857.223</v>
      </c>
      <c r="Q1075" s="128">
        <v>4</v>
      </c>
      <c r="R1075" s="26">
        <f>+P1075</f>
        <v>5857.223</v>
      </c>
      <c r="S1075" s="15">
        <f t="shared" si="89"/>
        <v>0</v>
      </c>
    </row>
    <row r="1076" spans="1:19" x14ac:dyDescent="0.25">
      <c r="A1076" s="18">
        <v>1075</v>
      </c>
      <c r="B1076" s="31">
        <v>907003</v>
      </c>
      <c r="C1076" s="32" t="s">
        <v>1196</v>
      </c>
      <c r="D1076" s="48" t="s">
        <v>8</v>
      </c>
      <c r="F1076" s="13">
        <v>23374</v>
      </c>
      <c r="G1076" s="9">
        <v>28241.787561894398</v>
      </c>
      <c r="H1076" s="9">
        <v>22800</v>
      </c>
      <c r="I1076" s="9">
        <v>25208.865600000001</v>
      </c>
      <c r="J1076" s="9">
        <v>8667</v>
      </c>
      <c r="K1076" s="9">
        <v>9109.0169999999998</v>
      </c>
      <c r="L1076" s="125">
        <v>9109.0169999999998</v>
      </c>
      <c r="M1076" s="127">
        <v>26200</v>
      </c>
      <c r="N1076" s="127">
        <v>9109.0169999999998</v>
      </c>
      <c r="O1076" s="127">
        <v>9109.0169999999998</v>
      </c>
      <c r="P1076" s="26">
        <f t="shared" si="91"/>
        <v>9109.0169999999998</v>
      </c>
      <c r="Q1076" s="128">
        <v>4</v>
      </c>
      <c r="R1076" s="26">
        <f>+P1076</f>
        <v>9109.0169999999998</v>
      </c>
      <c r="S1076" s="15">
        <f t="shared" si="89"/>
        <v>0</v>
      </c>
    </row>
    <row r="1077" spans="1:19" x14ac:dyDescent="0.25">
      <c r="A1077" s="18">
        <v>1076</v>
      </c>
      <c r="B1077" s="31">
        <v>907004</v>
      </c>
      <c r="C1077" s="32" t="s">
        <v>1197</v>
      </c>
      <c r="D1077" s="48" t="s">
        <v>8</v>
      </c>
      <c r="F1077" s="13">
        <v>13178</v>
      </c>
      <c r="G1077" s="9">
        <v>15922.404230796799</v>
      </c>
      <c r="H1077" s="9">
        <v>13700</v>
      </c>
      <c r="I1077" s="9">
        <v>15147.4324</v>
      </c>
      <c r="J1077" s="9">
        <v>15018</v>
      </c>
      <c r="K1077" s="9">
        <v>15783.918</v>
      </c>
      <c r="L1077" s="125">
        <v>15617.9182102656</v>
      </c>
      <c r="M1077" s="127">
        <v>17027.490000000002</v>
      </c>
      <c r="N1077" s="127">
        <v>15783.918</v>
      </c>
      <c r="O1077" s="127">
        <v>15783.918</v>
      </c>
      <c r="P1077" s="26">
        <f t="shared" si="91"/>
        <v>15700.9181051328</v>
      </c>
      <c r="Q1077" s="128">
        <v>6</v>
      </c>
      <c r="R1077" s="26">
        <f>+O1077</f>
        <v>15783.918</v>
      </c>
      <c r="S1077" s="134">
        <f t="shared" si="89"/>
        <v>-165.99978973440011</v>
      </c>
    </row>
    <row r="1078" spans="1:19" x14ac:dyDescent="0.25">
      <c r="A1078" s="18">
        <v>1077</v>
      </c>
      <c r="B1078" s="31">
        <v>907005</v>
      </c>
      <c r="C1078" s="32" t="s">
        <v>256</v>
      </c>
      <c r="D1078" s="48" t="s">
        <v>8</v>
      </c>
      <c r="F1078" s="13">
        <v>7733</v>
      </c>
      <c r="G1078" s="9">
        <v>9343.4475578048005</v>
      </c>
      <c r="H1078" s="9">
        <v>7500</v>
      </c>
      <c r="I1078" s="9">
        <v>8292.39</v>
      </c>
      <c r="J1078" s="9">
        <v>5844</v>
      </c>
      <c r="K1078" s="9">
        <v>6142.0439999999999</v>
      </c>
      <c r="L1078" s="125">
        <v>6142.0439999999999</v>
      </c>
      <c r="M1078" s="127">
        <v>8700</v>
      </c>
      <c r="N1078" s="127">
        <v>6142.0439999999999</v>
      </c>
      <c r="O1078" s="127">
        <v>6142.0439999999999</v>
      </c>
      <c r="P1078" s="26">
        <f t="shared" si="91"/>
        <v>6142.0439999999999</v>
      </c>
      <c r="Q1078" s="128">
        <v>4</v>
      </c>
      <c r="R1078" s="26">
        <f>+P1078</f>
        <v>6142.0439999999999</v>
      </c>
      <c r="S1078" s="15">
        <f t="shared" si="89"/>
        <v>0</v>
      </c>
    </row>
    <row r="1079" spans="1:19" x14ac:dyDescent="0.25">
      <c r="A1079" s="18">
        <v>1078</v>
      </c>
      <c r="B1079" s="31">
        <v>907006</v>
      </c>
      <c r="C1079" s="32" t="s">
        <v>1198</v>
      </c>
      <c r="D1079" s="48" t="s">
        <v>8</v>
      </c>
      <c r="F1079" s="13">
        <v>20556</v>
      </c>
      <c r="G1079" s="9">
        <v>24836.920729113597</v>
      </c>
      <c r="H1079" s="9">
        <v>20000</v>
      </c>
      <c r="I1079" s="9">
        <v>22113.039999999997</v>
      </c>
      <c r="J1079" s="9">
        <v>11108</v>
      </c>
      <c r="K1079" s="9">
        <v>11674.508</v>
      </c>
      <c r="L1079" s="125">
        <v>11674.508</v>
      </c>
      <c r="M1079" s="127">
        <v>22900</v>
      </c>
      <c r="N1079" s="127">
        <v>11674.508</v>
      </c>
      <c r="O1079" s="127">
        <v>11674.508</v>
      </c>
      <c r="P1079" s="26">
        <f t="shared" si="91"/>
        <v>11674.508</v>
      </c>
      <c r="Q1079" s="128">
        <v>4</v>
      </c>
      <c r="R1079" s="26">
        <f>+P1079</f>
        <v>11674.508</v>
      </c>
      <c r="S1079" s="15">
        <f t="shared" si="89"/>
        <v>0</v>
      </c>
    </row>
    <row r="1080" spans="1:19" ht="22.5" x14ac:dyDescent="0.25">
      <c r="A1080" s="18">
        <v>1079</v>
      </c>
      <c r="B1080" s="31">
        <v>907007</v>
      </c>
      <c r="C1080" s="32" t="s">
        <v>1199</v>
      </c>
      <c r="D1080" s="48" t="s">
        <v>8</v>
      </c>
      <c r="F1080" s="13">
        <v>5780</v>
      </c>
      <c r="G1080" s="9">
        <v>6983.7226023679996</v>
      </c>
      <c r="H1080" s="9">
        <v>6005</v>
      </c>
      <c r="I1080" s="9">
        <v>6639.4402599999994</v>
      </c>
      <c r="J1080" s="9">
        <v>6586</v>
      </c>
      <c r="K1080" s="9">
        <v>6921.8859999999995</v>
      </c>
      <c r="L1080" s="125">
        <v>6848.3496207893331</v>
      </c>
      <c r="M1080" s="127">
        <v>7469.2700000000013</v>
      </c>
      <c r="N1080" s="127">
        <v>6921.8860000000004</v>
      </c>
      <c r="O1080" s="127">
        <v>6921.8860000000004</v>
      </c>
      <c r="P1080" s="26">
        <f t="shared" si="91"/>
        <v>6885.1178103946668</v>
      </c>
      <c r="Q1080" s="128">
        <v>6</v>
      </c>
      <c r="R1080" s="26">
        <f>+O1080</f>
        <v>6921.8860000000004</v>
      </c>
      <c r="S1080" s="134">
        <f t="shared" si="89"/>
        <v>-73.536379210667292</v>
      </c>
    </row>
    <row r="1081" spans="1:19" ht="22.5" x14ac:dyDescent="0.25">
      <c r="A1081" s="18">
        <v>1080</v>
      </c>
      <c r="B1081" s="31">
        <v>907008</v>
      </c>
      <c r="C1081" s="32" t="s">
        <v>1200</v>
      </c>
      <c r="D1081" s="48" t="s">
        <v>8</v>
      </c>
      <c r="F1081" s="13">
        <v>12007</v>
      </c>
      <c r="G1081" s="9">
        <v>14507.535862739198</v>
      </c>
      <c r="H1081" s="9">
        <v>11700</v>
      </c>
      <c r="I1081" s="9">
        <v>12936.1284</v>
      </c>
      <c r="J1081" s="9">
        <v>4329</v>
      </c>
      <c r="K1081" s="9">
        <v>4549.7789999999995</v>
      </c>
      <c r="L1081" s="125">
        <v>4549.7789999999995</v>
      </c>
      <c r="M1081" s="127">
        <v>14200</v>
      </c>
      <c r="N1081" s="127">
        <v>4549.7790000000005</v>
      </c>
      <c r="O1081" s="127">
        <v>4549.7790000000005</v>
      </c>
      <c r="P1081" s="26">
        <f t="shared" si="91"/>
        <v>4549.7790000000005</v>
      </c>
      <c r="Q1081" s="128">
        <v>4</v>
      </c>
      <c r="R1081" s="26">
        <f>+P1081</f>
        <v>4549.7790000000005</v>
      </c>
      <c r="S1081" s="15">
        <f t="shared" si="89"/>
        <v>0</v>
      </c>
    </row>
    <row r="1082" spans="1:19" ht="22.5" x14ac:dyDescent="0.25">
      <c r="A1082" s="18">
        <v>1081</v>
      </c>
      <c r="B1082" s="31">
        <v>907009</v>
      </c>
      <c r="C1082" s="32" t="s">
        <v>257</v>
      </c>
      <c r="D1082" s="48" t="s">
        <v>8</v>
      </c>
      <c r="F1082" s="13">
        <v>20827</v>
      </c>
      <c r="G1082" s="9">
        <v>25164.358242131198</v>
      </c>
      <c r="H1082" s="9">
        <v>21638</v>
      </c>
      <c r="I1082" s="9">
        <v>23924.097975999997</v>
      </c>
      <c r="J1082" s="9">
        <v>65705</v>
      </c>
      <c r="K1082" s="9">
        <v>69055.955000000002</v>
      </c>
      <c r="L1082" s="125">
        <v>39381.470406043729</v>
      </c>
      <c r="M1082" s="127">
        <v>26911.790000000005</v>
      </c>
      <c r="N1082" s="127">
        <v>69055.955000000002</v>
      </c>
      <c r="O1082" s="127">
        <v>26911.790000000005</v>
      </c>
      <c r="P1082" s="26">
        <f t="shared" si="91"/>
        <v>33146.630203021865</v>
      </c>
      <c r="Q1082" s="128">
        <v>7</v>
      </c>
      <c r="R1082" s="26">
        <f>+O1082</f>
        <v>26911.790000000005</v>
      </c>
      <c r="S1082" s="15">
        <f t="shared" si="89"/>
        <v>12469.680406043724</v>
      </c>
    </row>
    <row r="1083" spans="1:19" x14ac:dyDescent="0.25">
      <c r="A1083" s="18">
        <v>1082</v>
      </c>
      <c r="B1083" s="31">
        <v>907013</v>
      </c>
      <c r="C1083" s="32" t="s">
        <v>258</v>
      </c>
      <c r="D1083" s="48" t="s">
        <v>8</v>
      </c>
      <c r="F1083" s="13">
        <v>7310</v>
      </c>
      <c r="G1083" s="9">
        <v>8832.355055936001</v>
      </c>
      <c r="H1083" s="9">
        <v>7595</v>
      </c>
      <c r="I1083" s="9">
        <v>8397.4269399999994</v>
      </c>
      <c r="J1083" s="9">
        <v>23936</v>
      </c>
      <c r="K1083" s="9">
        <v>25156.735999999997</v>
      </c>
      <c r="L1083" s="125">
        <v>14128.839331978665</v>
      </c>
      <c r="M1083" s="127">
        <v>9446.130000000001</v>
      </c>
      <c r="N1083" s="127">
        <v>25156.736000000001</v>
      </c>
      <c r="O1083" s="127">
        <v>9446.130000000001</v>
      </c>
      <c r="P1083" s="26">
        <f t="shared" si="91"/>
        <v>11787.484665989334</v>
      </c>
      <c r="Q1083" s="128">
        <v>7</v>
      </c>
      <c r="R1083" s="26">
        <f>+O1083</f>
        <v>9446.130000000001</v>
      </c>
      <c r="S1083" s="15">
        <f t="shared" si="89"/>
        <v>4682.7093319786636</v>
      </c>
    </row>
    <row r="1084" spans="1:19" x14ac:dyDescent="0.25">
      <c r="A1084" s="18">
        <v>1083</v>
      </c>
      <c r="B1084" s="31">
        <v>907014</v>
      </c>
      <c r="C1084" s="32" t="s">
        <v>259</v>
      </c>
      <c r="D1084" s="48" t="s">
        <v>8</v>
      </c>
      <c r="F1084" s="13">
        <v>34040</v>
      </c>
      <c r="G1084" s="9">
        <v>41129.051450623992</v>
      </c>
      <c r="H1084" s="9">
        <v>33200</v>
      </c>
      <c r="I1084" s="9">
        <v>36707.646399999998</v>
      </c>
      <c r="J1084" s="9">
        <v>65335</v>
      </c>
      <c r="K1084" s="9">
        <v>68667.084999999992</v>
      </c>
      <c r="L1084" s="125">
        <v>48834.594283541323</v>
      </c>
      <c r="M1084" s="127">
        <v>39200</v>
      </c>
      <c r="N1084" s="127">
        <v>68667.085000000006</v>
      </c>
      <c r="O1084" s="127">
        <v>39200</v>
      </c>
      <c r="P1084" s="26">
        <f t="shared" si="91"/>
        <v>44017.297141770658</v>
      </c>
      <c r="Q1084" s="128">
        <v>7</v>
      </c>
      <c r="R1084" s="26">
        <f>+O1084</f>
        <v>39200</v>
      </c>
      <c r="S1084" s="15">
        <f t="shared" si="89"/>
        <v>9634.5942835413225</v>
      </c>
    </row>
    <row r="1085" spans="1:19" x14ac:dyDescent="0.25">
      <c r="A1085" s="18">
        <v>1084</v>
      </c>
      <c r="B1085" s="31">
        <v>907102</v>
      </c>
      <c r="C1085" s="32" t="s">
        <v>1201</v>
      </c>
      <c r="D1085" s="48" t="s">
        <v>8</v>
      </c>
      <c r="F1085" s="13">
        <v>15295</v>
      </c>
      <c r="G1085" s="9">
        <v>18480.283253152</v>
      </c>
      <c r="H1085" s="9">
        <v>14900</v>
      </c>
      <c r="I1085" s="9">
        <v>16474.214800000002</v>
      </c>
      <c r="J1085" s="9" t="s">
        <v>9</v>
      </c>
      <c r="K1085" s="9" t="s">
        <v>9</v>
      </c>
      <c r="L1085" s="125">
        <v>16474.214800000002</v>
      </c>
      <c r="M1085" s="127">
        <v>17400</v>
      </c>
      <c r="N1085" s="127">
        <v>7438.9780000000001</v>
      </c>
      <c r="O1085" s="127">
        <v>7438.9780000000001</v>
      </c>
      <c r="P1085" s="26">
        <f t="shared" si="91"/>
        <v>11956.5964</v>
      </c>
      <c r="Q1085" s="128">
        <v>7</v>
      </c>
      <c r="R1085" s="26">
        <f>+O1085</f>
        <v>7438.9780000000001</v>
      </c>
      <c r="S1085" s="15">
        <f t="shared" si="89"/>
        <v>9035.2368000000024</v>
      </c>
    </row>
    <row r="1086" spans="1:19" x14ac:dyDescent="0.25">
      <c r="A1086" s="18">
        <v>1085</v>
      </c>
      <c r="B1086" s="31">
        <v>907103</v>
      </c>
      <c r="C1086" s="32" t="s">
        <v>1202</v>
      </c>
      <c r="D1086" s="48" t="s">
        <v>8</v>
      </c>
      <c r="F1086" s="13">
        <v>34040</v>
      </c>
      <c r="G1086" s="9">
        <v>41129.051450623992</v>
      </c>
      <c r="H1086" s="9">
        <v>34900</v>
      </c>
      <c r="I1086" s="9">
        <v>38587.254800000002</v>
      </c>
      <c r="J1086" s="9" t="s">
        <v>9</v>
      </c>
      <c r="K1086" s="9" t="s">
        <v>9</v>
      </c>
      <c r="L1086" s="125">
        <v>38587.254800000002</v>
      </c>
      <c r="M1086" s="127">
        <v>40300</v>
      </c>
      <c r="N1086" s="127" t="s">
        <v>1295</v>
      </c>
      <c r="O1086" s="127">
        <v>40300</v>
      </c>
      <c r="P1086" s="26">
        <f t="shared" si="91"/>
        <v>39443.627399999998</v>
      </c>
      <c r="Q1086" s="128">
        <v>5</v>
      </c>
      <c r="R1086" s="26">
        <f>+P1086</f>
        <v>39443.627399999998</v>
      </c>
      <c r="S1086" s="134">
        <f t="shared" si="89"/>
        <v>-1712.7451999999976</v>
      </c>
    </row>
    <row r="1087" spans="1:19" x14ac:dyDescent="0.25">
      <c r="A1087" s="18">
        <v>1086</v>
      </c>
      <c r="B1087" s="31">
        <v>907104</v>
      </c>
      <c r="C1087" s="32" t="s">
        <v>1203</v>
      </c>
      <c r="D1087" s="48" t="s">
        <v>8</v>
      </c>
      <c r="F1087" s="13">
        <v>8927</v>
      </c>
      <c r="G1087" s="9">
        <v>10786.105825491199</v>
      </c>
      <c r="H1087" s="9">
        <v>9500</v>
      </c>
      <c r="I1087" s="9">
        <v>10503.694</v>
      </c>
      <c r="J1087" s="9" t="s">
        <v>9</v>
      </c>
      <c r="K1087" s="9" t="s">
        <v>9</v>
      </c>
      <c r="L1087" s="125">
        <v>10503.694</v>
      </c>
      <c r="M1087" s="127">
        <v>11535.080000000002</v>
      </c>
      <c r="N1087" s="127" t="s">
        <v>1295</v>
      </c>
      <c r="O1087" s="127">
        <v>11535.080000000002</v>
      </c>
      <c r="P1087" s="26">
        <f t="shared" si="91"/>
        <v>11019.387000000001</v>
      </c>
      <c r="Q1087" s="128">
        <v>5</v>
      </c>
      <c r="R1087" s="26">
        <f>+P1087</f>
        <v>11019.387000000001</v>
      </c>
      <c r="S1087" s="134">
        <f t="shared" si="89"/>
        <v>-1031.3860000000022</v>
      </c>
    </row>
    <row r="1088" spans="1:19" x14ac:dyDescent="0.25">
      <c r="A1088" s="18">
        <v>1087</v>
      </c>
      <c r="B1088" s="31">
        <v>907106</v>
      </c>
      <c r="C1088" s="32" t="s">
        <v>260</v>
      </c>
      <c r="D1088" s="48" t="s">
        <v>8</v>
      </c>
      <c r="F1088" s="13">
        <v>7826</v>
      </c>
      <c r="G1088" s="9">
        <v>9455.8154128255992</v>
      </c>
      <c r="H1088" s="9">
        <v>7600</v>
      </c>
      <c r="I1088" s="9">
        <v>8402.9552000000003</v>
      </c>
      <c r="J1088" s="9">
        <v>7078</v>
      </c>
      <c r="K1088" s="9">
        <v>7438.9779999999992</v>
      </c>
      <c r="L1088" s="125">
        <v>7438.9779999999992</v>
      </c>
      <c r="M1088" s="127">
        <v>8700</v>
      </c>
      <c r="N1088" s="127" t="s">
        <v>1295</v>
      </c>
      <c r="O1088" s="127">
        <v>8700</v>
      </c>
      <c r="P1088" s="26">
        <f t="shared" si="91"/>
        <v>8069.4889999999996</v>
      </c>
      <c r="Q1088" s="128">
        <v>6</v>
      </c>
      <c r="R1088" s="26">
        <f>+O1088</f>
        <v>8700</v>
      </c>
      <c r="S1088" s="134">
        <f t="shared" si="89"/>
        <v>-1261.0220000000008</v>
      </c>
    </row>
    <row r="1089" spans="1:19" x14ac:dyDescent="0.25">
      <c r="A1089" s="18">
        <v>1088</v>
      </c>
      <c r="B1089" s="31">
        <v>907107</v>
      </c>
      <c r="C1089" s="32" t="s">
        <v>1204</v>
      </c>
      <c r="D1089" s="48" t="s">
        <v>8</v>
      </c>
      <c r="F1089" s="13">
        <v>64017</v>
      </c>
      <c r="G1089" s="9">
        <v>77348.956718995192</v>
      </c>
      <c r="H1089" s="9">
        <v>62300</v>
      </c>
      <c r="I1089" s="9">
        <v>68882.119600000005</v>
      </c>
      <c r="J1089" s="9" t="s">
        <v>9</v>
      </c>
      <c r="K1089" s="9" t="s">
        <v>9</v>
      </c>
      <c r="L1089" s="125">
        <v>68882.119600000005</v>
      </c>
      <c r="M1089" s="127">
        <v>73000</v>
      </c>
      <c r="N1089" s="127" t="s">
        <v>1295</v>
      </c>
      <c r="O1089" s="127">
        <v>73000</v>
      </c>
      <c r="P1089" s="26">
        <f t="shared" si="91"/>
        <v>70941.059800000003</v>
      </c>
      <c r="Q1089" s="128">
        <v>5</v>
      </c>
      <c r="R1089" s="26">
        <f t="shared" ref="R1089:R1099" si="93">+P1089</f>
        <v>70941.059800000003</v>
      </c>
      <c r="S1089" s="134">
        <f t="shared" si="89"/>
        <v>-4117.8803999999946</v>
      </c>
    </row>
    <row r="1090" spans="1:19" x14ac:dyDescent="0.25">
      <c r="A1090" s="18">
        <v>1089</v>
      </c>
      <c r="B1090" s="31">
        <v>907108</v>
      </c>
      <c r="C1090" s="32" t="s">
        <v>1205</v>
      </c>
      <c r="D1090" s="48" t="s">
        <v>8</v>
      </c>
      <c r="F1090" s="13">
        <v>15575</v>
      </c>
      <c r="G1090" s="9">
        <v>18818.59507472</v>
      </c>
      <c r="H1090" s="9">
        <v>16181</v>
      </c>
      <c r="I1090" s="9">
        <v>17890.555012000001</v>
      </c>
      <c r="J1090" s="9" t="s">
        <v>9</v>
      </c>
      <c r="K1090" s="9" t="s">
        <v>9</v>
      </c>
      <c r="L1090" s="125">
        <v>17890.555012000001</v>
      </c>
      <c r="M1090" s="127">
        <v>20125.250000000004</v>
      </c>
      <c r="N1090" s="127" t="s">
        <v>1295</v>
      </c>
      <c r="O1090" s="127">
        <v>20125.250000000004</v>
      </c>
      <c r="P1090" s="26">
        <f t="shared" si="91"/>
        <v>19007.902506000002</v>
      </c>
      <c r="Q1090" s="128">
        <v>5</v>
      </c>
      <c r="R1090" s="26">
        <f t="shared" si="93"/>
        <v>19007.902506000002</v>
      </c>
      <c r="S1090" s="134">
        <f t="shared" ref="S1090:S1153" si="94">+L1090-O1090</f>
        <v>-2234.6949880000029</v>
      </c>
    </row>
    <row r="1091" spans="1:19" x14ac:dyDescent="0.25">
      <c r="A1091" s="18">
        <v>1090</v>
      </c>
      <c r="B1091" s="31">
        <v>907201</v>
      </c>
      <c r="C1091" s="32" t="s">
        <v>1206</v>
      </c>
      <c r="D1091" s="48" t="s">
        <v>8</v>
      </c>
      <c r="F1091" s="13">
        <v>20448</v>
      </c>
      <c r="G1091" s="9">
        <v>24706.429026508802</v>
      </c>
      <c r="H1091" s="9">
        <v>21244</v>
      </c>
      <c r="I1091" s="9">
        <v>23488.471088000002</v>
      </c>
      <c r="J1091" s="9" t="s">
        <v>9</v>
      </c>
      <c r="K1091" s="9" t="s">
        <v>9</v>
      </c>
      <c r="L1091" s="125">
        <v>23488.471088000002</v>
      </c>
      <c r="M1091" s="127">
        <v>26422.670000000002</v>
      </c>
      <c r="N1091" s="127" t="s">
        <v>1295</v>
      </c>
      <c r="O1091" s="127">
        <v>26422.670000000002</v>
      </c>
      <c r="P1091" s="26">
        <f t="shared" si="91"/>
        <v>24955.570544000002</v>
      </c>
      <c r="Q1091" s="128">
        <v>5</v>
      </c>
      <c r="R1091" s="26">
        <f t="shared" si="93"/>
        <v>24955.570544000002</v>
      </c>
      <c r="S1091" s="134">
        <f t="shared" si="94"/>
        <v>-2934.1989119999998</v>
      </c>
    </row>
    <row r="1092" spans="1:19" x14ac:dyDescent="0.25">
      <c r="A1092" s="18">
        <v>1091</v>
      </c>
      <c r="B1092" s="31">
        <v>908308</v>
      </c>
      <c r="C1092" s="32" t="s">
        <v>1207</v>
      </c>
      <c r="D1092" s="48" t="s">
        <v>8</v>
      </c>
      <c r="F1092" s="13">
        <v>361100</v>
      </c>
      <c r="G1092" s="9">
        <v>436301.42417216004</v>
      </c>
      <c r="H1092" s="9">
        <v>351700</v>
      </c>
      <c r="I1092" s="9">
        <v>388857.80839999998</v>
      </c>
      <c r="J1092" s="9" t="s">
        <v>9</v>
      </c>
      <c r="K1092" s="9" t="s">
        <v>9</v>
      </c>
      <c r="L1092" s="125">
        <v>388857.80839999998</v>
      </c>
      <c r="M1092" s="127">
        <v>410000</v>
      </c>
      <c r="N1092" s="127" t="s">
        <v>1295</v>
      </c>
      <c r="O1092" s="127">
        <v>410000</v>
      </c>
      <c r="P1092" s="26">
        <f t="shared" si="91"/>
        <v>399428.90419999999</v>
      </c>
      <c r="Q1092" s="128">
        <v>5</v>
      </c>
      <c r="R1092" s="26">
        <f t="shared" si="93"/>
        <v>399428.90419999999</v>
      </c>
      <c r="S1092" s="134">
        <f t="shared" si="94"/>
        <v>-21142.19160000002</v>
      </c>
    </row>
    <row r="1093" spans="1:19" x14ac:dyDescent="0.25">
      <c r="A1093" s="18">
        <v>1092</v>
      </c>
      <c r="B1093" s="31">
        <v>908314</v>
      </c>
      <c r="C1093" s="32" t="s">
        <v>1208</v>
      </c>
      <c r="D1093" s="48" t="s">
        <v>8</v>
      </c>
      <c r="F1093" s="13">
        <v>134895</v>
      </c>
      <c r="G1093" s="9">
        <v>162987.761322912</v>
      </c>
      <c r="H1093" s="9">
        <v>131400</v>
      </c>
      <c r="I1093" s="9">
        <v>145282.6728</v>
      </c>
      <c r="J1093" s="9" t="s">
        <v>9</v>
      </c>
      <c r="K1093" s="9" t="s">
        <v>9</v>
      </c>
      <c r="L1093" s="125">
        <v>145282.6728</v>
      </c>
      <c r="M1093" s="127">
        <v>154000</v>
      </c>
      <c r="N1093" s="127" t="s">
        <v>1295</v>
      </c>
      <c r="O1093" s="127">
        <v>154000</v>
      </c>
      <c r="P1093" s="26">
        <f t="shared" si="91"/>
        <v>149641.3364</v>
      </c>
      <c r="Q1093" s="128">
        <v>5</v>
      </c>
      <c r="R1093" s="26">
        <f t="shared" si="93"/>
        <v>149641.3364</v>
      </c>
      <c r="S1093" s="134">
        <f t="shared" si="94"/>
        <v>-8717.3271999999997</v>
      </c>
    </row>
    <row r="1094" spans="1:19" x14ac:dyDescent="0.25">
      <c r="A1094" s="18">
        <v>1093</v>
      </c>
      <c r="B1094" s="31">
        <v>908329</v>
      </c>
      <c r="C1094" s="32" t="s">
        <v>1209</v>
      </c>
      <c r="D1094" s="48" t="s">
        <v>8</v>
      </c>
      <c r="F1094" s="13">
        <v>701500</v>
      </c>
      <c r="G1094" s="9">
        <v>847591.93867840001</v>
      </c>
      <c r="H1094" s="9">
        <v>683200</v>
      </c>
      <c r="I1094" s="9">
        <v>755381.44640000002</v>
      </c>
      <c r="J1094" s="9" t="s">
        <v>9</v>
      </c>
      <c r="K1094" s="9" t="s">
        <v>9</v>
      </c>
      <c r="L1094" s="125">
        <v>755381.44640000002</v>
      </c>
      <c r="M1094" s="127">
        <v>797000</v>
      </c>
      <c r="N1094" s="127" t="s">
        <v>1295</v>
      </c>
      <c r="O1094" s="127">
        <v>797000</v>
      </c>
      <c r="P1094" s="26">
        <f t="shared" si="91"/>
        <v>776190.72320000001</v>
      </c>
      <c r="Q1094" s="128">
        <v>5</v>
      </c>
      <c r="R1094" s="26">
        <f t="shared" si="93"/>
        <v>776190.72320000001</v>
      </c>
      <c r="S1094" s="134">
        <f t="shared" si="94"/>
        <v>-41618.553599999985</v>
      </c>
    </row>
    <row r="1095" spans="1:19" x14ac:dyDescent="0.25">
      <c r="A1095" s="18">
        <v>1094</v>
      </c>
      <c r="B1095" s="31">
        <v>908338</v>
      </c>
      <c r="C1095" s="32" t="s">
        <v>1210</v>
      </c>
      <c r="D1095" s="48" t="s">
        <v>8</v>
      </c>
      <c r="F1095" s="13">
        <v>104759</v>
      </c>
      <c r="G1095" s="9">
        <v>126575.7432701504</v>
      </c>
      <c r="H1095" s="9">
        <v>102000</v>
      </c>
      <c r="I1095" s="9">
        <v>112776.50399999999</v>
      </c>
      <c r="J1095" s="9" t="s">
        <v>9</v>
      </c>
      <c r="K1095" s="9" t="s">
        <v>9</v>
      </c>
      <c r="L1095" s="125">
        <v>112776.50399999999</v>
      </c>
      <c r="M1095" s="127">
        <v>119000</v>
      </c>
      <c r="N1095" s="127" t="s">
        <v>1295</v>
      </c>
      <c r="O1095" s="127">
        <v>119000</v>
      </c>
      <c r="P1095" s="26">
        <f t="shared" si="91"/>
        <v>115888.25199999999</v>
      </c>
      <c r="Q1095" s="128">
        <v>5</v>
      </c>
      <c r="R1095" s="26">
        <f t="shared" si="93"/>
        <v>115888.25199999999</v>
      </c>
      <c r="S1095" s="134">
        <f t="shared" si="94"/>
        <v>-6223.4960000000137</v>
      </c>
    </row>
    <row r="1096" spans="1:19" x14ac:dyDescent="0.25">
      <c r="A1096" s="18">
        <v>1095</v>
      </c>
      <c r="B1096" s="31">
        <v>908351</v>
      </c>
      <c r="C1096" s="32" t="s">
        <v>1211</v>
      </c>
      <c r="D1096" s="48" t="s">
        <v>8</v>
      </c>
      <c r="F1096" s="13">
        <v>506000</v>
      </c>
      <c r="G1096" s="9">
        <v>611377.79183360003</v>
      </c>
      <c r="H1096" s="9">
        <v>492800</v>
      </c>
      <c r="I1096" s="9">
        <v>544865.30559999996</v>
      </c>
      <c r="J1096" s="9" t="s">
        <v>9</v>
      </c>
      <c r="K1096" s="9" t="s">
        <v>9</v>
      </c>
      <c r="L1096" s="125">
        <v>544865.30559999996</v>
      </c>
      <c r="M1096" s="127">
        <v>574000</v>
      </c>
      <c r="N1096" s="127" t="s">
        <v>1295</v>
      </c>
      <c r="O1096" s="127">
        <v>574000</v>
      </c>
      <c r="P1096" s="26">
        <f t="shared" si="91"/>
        <v>559432.65280000004</v>
      </c>
      <c r="Q1096" s="128">
        <v>5</v>
      </c>
      <c r="R1096" s="26">
        <f t="shared" si="93"/>
        <v>559432.65280000004</v>
      </c>
      <c r="S1096" s="134">
        <f t="shared" si="94"/>
        <v>-29134.694400000037</v>
      </c>
    </row>
    <row r="1097" spans="1:19" x14ac:dyDescent="0.25">
      <c r="A1097" s="18">
        <v>1096</v>
      </c>
      <c r="B1097" s="31">
        <v>908355</v>
      </c>
      <c r="C1097" s="32" t="s">
        <v>1212</v>
      </c>
      <c r="D1097" s="48" t="s">
        <v>8</v>
      </c>
      <c r="F1097" s="13">
        <v>119600</v>
      </c>
      <c r="G1097" s="9">
        <v>144507.47806975999</v>
      </c>
      <c r="H1097" s="9">
        <v>116500</v>
      </c>
      <c r="I1097" s="9">
        <v>128808.458</v>
      </c>
      <c r="J1097" s="9" t="s">
        <v>9</v>
      </c>
      <c r="K1097" s="9" t="s">
        <v>9</v>
      </c>
      <c r="L1097" s="125">
        <v>128808.458</v>
      </c>
      <c r="M1097" s="127">
        <v>136000</v>
      </c>
      <c r="N1097" s="127" t="s">
        <v>1295</v>
      </c>
      <c r="O1097" s="127">
        <v>136000</v>
      </c>
      <c r="P1097" s="26">
        <f t="shared" si="91"/>
        <v>132404.22899999999</v>
      </c>
      <c r="Q1097" s="128">
        <v>5</v>
      </c>
      <c r="R1097" s="26">
        <f t="shared" si="93"/>
        <v>132404.22899999999</v>
      </c>
      <c r="S1097" s="134">
        <f t="shared" si="94"/>
        <v>-7191.5420000000013</v>
      </c>
    </row>
    <row r="1098" spans="1:19" x14ac:dyDescent="0.25">
      <c r="A1098" s="18">
        <v>1097</v>
      </c>
      <c r="B1098" s="31">
        <v>908411</v>
      </c>
      <c r="C1098" s="32" t="s">
        <v>1213</v>
      </c>
      <c r="D1098" s="48" t="s">
        <v>8</v>
      </c>
      <c r="F1098" s="13">
        <v>590640</v>
      </c>
      <c r="G1098" s="9">
        <v>713644.62246758398</v>
      </c>
      <c r="H1098" s="9">
        <v>575200</v>
      </c>
      <c r="I1098" s="9">
        <v>635971.03039999993</v>
      </c>
      <c r="J1098" s="9" t="s">
        <v>9</v>
      </c>
      <c r="K1098" s="9" t="s">
        <v>9</v>
      </c>
      <c r="L1098" s="125">
        <v>635971.03039999993</v>
      </c>
      <c r="M1098" s="127">
        <v>670000</v>
      </c>
      <c r="N1098" s="127" t="s">
        <v>1295</v>
      </c>
      <c r="O1098" s="127">
        <v>670000</v>
      </c>
      <c r="P1098" s="26">
        <f t="shared" si="91"/>
        <v>652985.51520000002</v>
      </c>
      <c r="Q1098" s="128">
        <v>5</v>
      </c>
      <c r="R1098" s="26">
        <f t="shared" si="93"/>
        <v>652985.51520000002</v>
      </c>
      <c r="S1098" s="134">
        <f t="shared" si="94"/>
        <v>-34028.969600000069</v>
      </c>
    </row>
    <row r="1099" spans="1:19" x14ac:dyDescent="0.25">
      <c r="A1099" s="18">
        <v>1098</v>
      </c>
      <c r="B1099" s="31">
        <v>908418</v>
      </c>
      <c r="C1099" s="32" t="s">
        <v>1214</v>
      </c>
      <c r="D1099" s="48" t="s">
        <v>8</v>
      </c>
      <c r="F1099" s="13">
        <v>1279030</v>
      </c>
      <c r="G1099" s="9">
        <v>1545396.3183575678</v>
      </c>
      <c r="H1099" s="9">
        <v>1245700</v>
      </c>
      <c r="I1099" s="9">
        <v>1377310.6964</v>
      </c>
      <c r="J1099" s="9" t="s">
        <v>9</v>
      </c>
      <c r="K1099" s="9" t="s">
        <v>9</v>
      </c>
      <c r="L1099" s="125">
        <v>1377310.6964</v>
      </c>
      <c r="M1099" s="127">
        <v>1453000</v>
      </c>
      <c r="N1099" s="127" t="s">
        <v>1295</v>
      </c>
      <c r="O1099" s="127">
        <v>1453000</v>
      </c>
      <c r="P1099" s="26">
        <f t="shared" si="91"/>
        <v>1415155.3481999999</v>
      </c>
      <c r="Q1099" s="128">
        <v>5</v>
      </c>
      <c r="R1099" s="26">
        <f t="shared" si="93"/>
        <v>1415155.3481999999</v>
      </c>
      <c r="S1099" s="134">
        <f t="shared" si="94"/>
        <v>-75689.303599999985</v>
      </c>
    </row>
    <row r="1100" spans="1:19" x14ac:dyDescent="0.25">
      <c r="A1100" s="18">
        <v>1099</v>
      </c>
      <c r="B1100" s="31">
        <v>908421</v>
      </c>
      <c r="C1100" s="32" t="s">
        <v>261</v>
      </c>
      <c r="D1100" s="48" t="s">
        <v>8</v>
      </c>
      <c r="F1100" s="13">
        <v>1150000</v>
      </c>
      <c r="G1100" s="9">
        <v>1389494.9814399998</v>
      </c>
      <c r="H1100" s="9">
        <v>1120000</v>
      </c>
      <c r="I1100" s="9">
        <v>1238330.24</v>
      </c>
      <c r="J1100" s="9">
        <v>1309083</v>
      </c>
      <c r="K1100" s="9">
        <v>1375846.233</v>
      </c>
      <c r="L1100" s="125">
        <v>1334557.1514799998</v>
      </c>
      <c r="M1100" s="127">
        <v>1306000</v>
      </c>
      <c r="N1100" s="127">
        <v>1375846.233</v>
      </c>
      <c r="O1100" s="127">
        <v>1306000</v>
      </c>
      <c r="P1100" s="26">
        <f t="shared" si="91"/>
        <v>1320278.5757399998</v>
      </c>
      <c r="Q1100" s="128">
        <v>7</v>
      </c>
      <c r="R1100" s="26">
        <f>+O1100</f>
        <v>1306000</v>
      </c>
      <c r="S1100" s="15">
        <f t="shared" si="94"/>
        <v>28557.151479999768</v>
      </c>
    </row>
    <row r="1101" spans="1:19" x14ac:dyDescent="0.25">
      <c r="A1101" s="18">
        <v>1100</v>
      </c>
      <c r="B1101" s="31">
        <v>908427</v>
      </c>
      <c r="C1101" s="32" t="s">
        <v>1215</v>
      </c>
      <c r="D1101" s="48" t="s">
        <v>8</v>
      </c>
      <c r="F1101" s="13">
        <v>327750</v>
      </c>
      <c r="G1101" s="9">
        <v>396006.06971040001</v>
      </c>
      <c r="H1101" s="9">
        <v>319200</v>
      </c>
      <c r="I1101" s="9">
        <v>352924.11839999998</v>
      </c>
      <c r="J1101" s="9" t="s">
        <v>9</v>
      </c>
      <c r="K1101" s="9" t="s">
        <v>9</v>
      </c>
      <c r="L1101" s="125">
        <v>352924.11839999998</v>
      </c>
      <c r="M1101" s="127">
        <v>373000</v>
      </c>
      <c r="N1101" s="127" t="s">
        <v>1295</v>
      </c>
      <c r="O1101" s="127">
        <v>373000</v>
      </c>
      <c r="P1101" s="26">
        <f t="shared" si="91"/>
        <v>362962.05920000002</v>
      </c>
      <c r="Q1101" s="128">
        <v>5</v>
      </c>
      <c r="R1101" s="26">
        <f>+P1101</f>
        <v>362962.05920000002</v>
      </c>
      <c r="S1101" s="134">
        <f t="shared" si="94"/>
        <v>-20075.881600000022</v>
      </c>
    </row>
    <row r="1102" spans="1:19" ht="45" x14ac:dyDescent="0.25">
      <c r="A1102" s="18">
        <v>1101</v>
      </c>
      <c r="B1102" s="31">
        <v>908441</v>
      </c>
      <c r="C1102" s="32" t="s">
        <v>1216</v>
      </c>
      <c r="D1102" s="33" t="s">
        <v>1217</v>
      </c>
      <c r="F1102" s="13">
        <v>419750</v>
      </c>
      <c r="G1102" s="9">
        <v>507165.66822559998</v>
      </c>
      <c r="H1102" s="9">
        <v>408800</v>
      </c>
      <c r="I1102" s="9">
        <v>451990.53759999998</v>
      </c>
      <c r="J1102" s="9">
        <v>271013</v>
      </c>
      <c r="K1102" s="9">
        <v>284834.663</v>
      </c>
      <c r="L1102" s="125">
        <v>284834.663</v>
      </c>
      <c r="M1102" s="127">
        <v>476000</v>
      </c>
      <c r="N1102" s="127">
        <v>284834.663</v>
      </c>
      <c r="O1102" s="127">
        <v>476000</v>
      </c>
      <c r="P1102" s="26">
        <f t="shared" si="91"/>
        <v>380417.33149999997</v>
      </c>
      <c r="Q1102" s="128">
        <v>6</v>
      </c>
      <c r="R1102" s="26">
        <f>+O1102</f>
        <v>476000</v>
      </c>
      <c r="S1102" s="134">
        <f t="shared" si="94"/>
        <v>-191165.337</v>
      </c>
    </row>
    <row r="1103" spans="1:19" x14ac:dyDescent="0.25">
      <c r="A1103" s="18">
        <v>1102</v>
      </c>
      <c r="B1103" s="31">
        <v>908805</v>
      </c>
      <c r="C1103" s="32" t="s">
        <v>1218</v>
      </c>
      <c r="D1103" s="48" t="s">
        <v>8</v>
      </c>
      <c r="F1103" s="13">
        <v>328492</v>
      </c>
      <c r="G1103" s="9">
        <v>396902.59603755519</v>
      </c>
      <c r="H1103" s="9">
        <v>319900</v>
      </c>
      <c r="I1103" s="9">
        <v>353698.07479999994</v>
      </c>
      <c r="J1103" s="9">
        <v>340730</v>
      </c>
      <c r="K1103" s="9">
        <v>358107.23</v>
      </c>
      <c r="L1103" s="125">
        <v>358107.23</v>
      </c>
      <c r="M1103" s="127">
        <v>373000</v>
      </c>
      <c r="N1103" s="127">
        <v>358107.23</v>
      </c>
      <c r="O1103" s="127">
        <v>358107.23</v>
      </c>
      <c r="P1103" s="26">
        <f t="shared" si="91"/>
        <v>358107.23</v>
      </c>
      <c r="Q1103" s="128">
        <v>4</v>
      </c>
      <c r="R1103" s="26">
        <f>+P1103</f>
        <v>358107.23</v>
      </c>
      <c r="S1103" s="15">
        <f t="shared" si="94"/>
        <v>0</v>
      </c>
    </row>
    <row r="1104" spans="1:19" x14ac:dyDescent="0.25">
      <c r="A1104" s="18">
        <v>1103</v>
      </c>
      <c r="B1104" s="31">
        <v>908806</v>
      </c>
      <c r="C1104" s="32" t="s">
        <v>1219</v>
      </c>
      <c r="D1104" s="48" t="s">
        <v>8</v>
      </c>
      <c r="F1104" s="13">
        <v>560561</v>
      </c>
      <c r="G1104" s="9">
        <v>677301.47503564158</v>
      </c>
      <c r="H1104" s="9">
        <v>582383</v>
      </c>
      <c r="I1104" s="9">
        <v>643912.92871600005</v>
      </c>
      <c r="J1104" s="9">
        <v>366935</v>
      </c>
      <c r="K1104" s="9">
        <v>385648.685</v>
      </c>
      <c r="L1104" s="125">
        <v>385648.685</v>
      </c>
      <c r="M1104" s="127">
        <v>724335.77000000014</v>
      </c>
      <c r="N1104" s="127">
        <v>385648.685</v>
      </c>
      <c r="O1104" s="127">
        <v>724335.77000000014</v>
      </c>
      <c r="P1104" s="26">
        <f t="shared" si="91"/>
        <v>554992.22750000004</v>
      </c>
      <c r="Q1104" s="128">
        <v>6</v>
      </c>
      <c r="R1104" s="26">
        <f>+O1104</f>
        <v>724335.77000000014</v>
      </c>
      <c r="S1104" s="134">
        <f t="shared" si="94"/>
        <v>-338687.08500000014</v>
      </c>
    </row>
    <row r="1105" spans="1:19" x14ac:dyDescent="0.25">
      <c r="A1105" s="18">
        <v>1104</v>
      </c>
      <c r="B1105" s="31">
        <v>908807</v>
      </c>
      <c r="C1105" s="32" t="s">
        <v>1220</v>
      </c>
      <c r="D1105" s="48" t="s">
        <v>8</v>
      </c>
      <c r="F1105" s="13">
        <v>297294</v>
      </c>
      <c r="G1105" s="9">
        <v>359207.40957584634</v>
      </c>
      <c r="H1105" s="9">
        <v>328300</v>
      </c>
      <c r="I1105" s="9">
        <v>362985.55160000001</v>
      </c>
      <c r="J1105" s="9">
        <v>342735</v>
      </c>
      <c r="K1105" s="9">
        <v>360214.48499999999</v>
      </c>
      <c r="L1105" s="125">
        <v>360214.48499999999</v>
      </c>
      <c r="M1105" s="127">
        <v>383000</v>
      </c>
      <c r="N1105" s="127">
        <v>360214.48499999999</v>
      </c>
      <c r="O1105" s="127">
        <v>360214.48499999999</v>
      </c>
      <c r="P1105" s="26">
        <f t="shared" ref="P1105:P1162" si="95">+AVERAGE(L1105,O1105)</f>
        <v>360214.48499999999</v>
      </c>
      <c r="Q1105" s="128">
        <v>4</v>
      </c>
      <c r="R1105" s="26">
        <f>+P1105</f>
        <v>360214.48499999999</v>
      </c>
      <c r="S1105" s="15">
        <f t="shared" si="94"/>
        <v>0</v>
      </c>
    </row>
    <row r="1106" spans="1:19" x14ac:dyDescent="0.25">
      <c r="A1106" s="18">
        <v>1105</v>
      </c>
      <c r="B1106" s="31">
        <v>908808</v>
      </c>
      <c r="C1106" s="32" t="s">
        <v>1221</v>
      </c>
      <c r="D1106" s="48" t="s">
        <v>8</v>
      </c>
      <c r="F1106" s="13">
        <v>444015</v>
      </c>
      <c r="G1106" s="9">
        <v>536484.01233398402</v>
      </c>
      <c r="H1106" s="9">
        <v>432400</v>
      </c>
      <c r="I1106" s="9">
        <v>478083.92480000004</v>
      </c>
      <c r="J1106" s="9" t="s">
        <v>9</v>
      </c>
      <c r="K1106" s="9" t="s">
        <v>9</v>
      </c>
      <c r="L1106" s="125">
        <v>478083.92480000004</v>
      </c>
      <c r="M1106" s="127">
        <v>505000</v>
      </c>
      <c r="N1106" s="127" t="s">
        <v>1295</v>
      </c>
      <c r="O1106" s="127">
        <v>505000</v>
      </c>
      <c r="P1106" s="26">
        <f t="shared" si="95"/>
        <v>491541.96240000002</v>
      </c>
      <c r="Q1106" s="128">
        <v>5</v>
      </c>
      <c r="R1106" s="26">
        <f>+P1106</f>
        <v>491541.96240000002</v>
      </c>
      <c r="S1106" s="134">
        <f t="shared" si="94"/>
        <v>-26916.075199999963</v>
      </c>
    </row>
    <row r="1107" spans="1:19" x14ac:dyDescent="0.25">
      <c r="A1107" s="18">
        <v>1106</v>
      </c>
      <c r="B1107" s="31">
        <v>908809</v>
      </c>
      <c r="C1107" s="32" t="s">
        <v>1222</v>
      </c>
      <c r="D1107" s="48" t="s">
        <v>8</v>
      </c>
      <c r="F1107" s="13">
        <v>908367</v>
      </c>
      <c r="G1107" s="9">
        <v>1097540.3372223552</v>
      </c>
      <c r="H1107" s="9">
        <v>882700</v>
      </c>
      <c r="I1107" s="9">
        <v>975959.02039999992</v>
      </c>
      <c r="J1107" s="9" t="s">
        <v>9</v>
      </c>
      <c r="K1107" s="9" t="s">
        <v>9</v>
      </c>
      <c r="L1107" s="125">
        <v>975959.02039999992</v>
      </c>
      <c r="M1107" s="127">
        <v>1029000</v>
      </c>
      <c r="N1107" s="127" t="s">
        <v>1295</v>
      </c>
      <c r="O1107" s="127">
        <v>1029000</v>
      </c>
      <c r="P1107" s="26">
        <f t="shared" si="95"/>
        <v>1002479.5101999999</v>
      </c>
      <c r="Q1107" s="128">
        <v>5</v>
      </c>
      <c r="R1107" s="26">
        <f>+P1107</f>
        <v>1002479.5101999999</v>
      </c>
      <c r="S1107" s="134">
        <f t="shared" si="94"/>
        <v>-53040.979600000079</v>
      </c>
    </row>
    <row r="1108" spans="1:19" x14ac:dyDescent="0.25">
      <c r="A1108" s="18">
        <v>1107</v>
      </c>
      <c r="B1108" s="31">
        <v>908813</v>
      </c>
      <c r="C1108" s="32" t="s">
        <v>1223</v>
      </c>
      <c r="D1108" s="48" t="s">
        <v>8</v>
      </c>
      <c r="F1108" s="13">
        <v>609500</v>
      </c>
      <c r="G1108" s="9">
        <v>736432.34016319993</v>
      </c>
      <c r="H1108" s="9">
        <v>593600</v>
      </c>
      <c r="I1108" s="9">
        <v>656315.02720000001</v>
      </c>
      <c r="J1108" s="9" t="s">
        <v>9</v>
      </c>
      <c r="K1108" s="9" t="s">
        <v>9</v>
      </c>
      <c r="L1108" s="125">
        <v>656315.02720000001</v>
      </c>
      <c r="M1108" s="127">
        <v>692000</v>
      </c>
      <c r="N1108" s="127" t="s">
        <v>1295</v>
      </c>
      <c r="O1108" s="127">
        <v>692000</v>
      </c>
      <c r="P1108" s="26">
        <f t="shared" si="95"/>
        <v>674157.51359999995</v>
      </c>
      <c r="Q1108" s="128">
        <v>5</v>
      </c>
      <c r="R1108" s="26">
        <f>+P1108</f>
        <v>674157.51359999995</v>
      </c>
      <c r="S1108" s="134">
        <f t="shared" si="94"/>
        <v>-35684.972799999989</v>
      </c>
    </row>
    <row r="1109" spans="1:19" x14ac:dyDescent="0.25">
      <c r="A1109" s="18">
        <v>1108</v>
      </c>
      <c r="B1109" s="31">
        <v>908832</v>
      </c>
      <c r="C1109" s="32" t="s">
        <v>1224</v>
      </c>
      <c r="D1109" s="48" t="s">
        <v>8</v>
      </c>
      <c r="F1109" s="13">
        <v>560561</v>
      </c>
      <c r="G1109" s="9">
        <v>677301.47503564158</v>
      </c>
      <c r="H1109" s="9">
        <v>582383</v>
      </c>
      <c r="I1109" s="9">
        <v>643912.92871600005</v>
      </c>
      <c r="J1109" s="9">
        <v>231264</v>
      </c>
      <c r="K1109" s="9">
        <v>243058.46399999998</v>
      </c>
      <c r="L1109" s="125">
        <v>243058.46399999998</v>
      </c>
      <c r="M1109" s="127">
        <v>724335.77000000014</v>
      </c>
      <c r="N1109" s="127">
        <v>243058.46400000001</v>
      </c>
      <c r="O1109" s="127">
        <v>724335.77000000014</v>
      </c>
      <c r="P1109" s="26">
        <f t="shared" si="95"/>
        <v>483697.11700000009</v>
      </c>
      <c r="Q1109" s="128">
        <v>6</v>
      </c>
      <c r="R1109" s="26">
        <f>+O1109</f>
        <v>724335.77000000014</v>
      </c>
      <c r="S1109" s="134">
        <f t="shared" si="94"/>
        <v>-481277.30600000016</v>
      </c>
    </row>
    <row r="1110" spans="1:19" ht="33.75" x14ac:dyDescent="0.25">
      <c r="A1110" s="18">
        <v>1109</v>
      </c>
      <c r="B1110" s="31">
        <v>908856</v>
      </c>
      <c r="C1110" s="32" t="s">
        <v>1225</v>
      </c>
      <c r="D1110" s="33" t="s">
        <v>1226</v>
      </c>
      <c r="F1110" s="13">
        <v>153926</v>
      </c>
      <c r="G1110" s="9">
        <v>185982.0908809856</v>
      </c>
      <c r="H1110" s="9">
        <v>149900</v>
      </c>
      <c r="I1110" s="9">
        <v>165737.23480000001</v>
      </c>
      <c r="J1110" s="9">
        <v>143898</v>
      </c>
      <c r="K1110" s="9">
        <v>151236.79799999998</v>
      </c>
      <c r="L1110" s="125">
        <v>151236.79799999998</v>
      </c>
      <c r="M1110" s="127">
        <v>146000</v>
      </c>
      <c r="N1110" s="127">
        <v>151236.79800000001</v>
      </c>
      <c r="O1110" s="127">
        <v>146000</v>
      </c>
      <c r="P1110" s="26">
        <f t="shared" si="95"/>
        <v>148618.39899999998</v>
      </c>
      <c r="Q1110" s="128">
        <v>7</v>
      </c>
      <c r="R1110" s="26">
        <f>+O1110</f>
        <v>146000</v>
      </c>
      <c r="S1110" s="15">
        <f t="shared" si="94"/>
        <v>5236.7979999999807</v>
      </c>
    </row>
    <row r="1111" spans="1:19" ht="22.5" x14ac:dyDescent="0.25">
      <c r="A1111" s="18">
        <v>1110</v>
      </c>
      <c r="B1111" s="31">
        <v>908859</v>
      </c>
      <c r="C1111" s="32" t="s">
        <v>1227</v>
      </c>
      <c r="D1111" s="48" t="s">
        <v>8</v>
      </c>
      <c r="F1111" s="13">
        <v>1005215</v>
      </c>
      <c r="G1111" s="9">
        <v>1214557.5632767039</v>
      </c>
      <c r="H1111" s="9">
        <v>979000</v>
      </c>
      <c r="I1111" s="9">
        <v>1082433.308</v>
      </c>
      <c r="J1111" s="9">
        <v>954512</v>
      </c>
      <c r="K1111" s="9">
        <v>1003192.112</v>
      </c>
      <c r="L1111" s="125">
        <v>1003192.112</v>
      </c>
      <c r="M1111" s="127">
        <v>1142000</v>
      </c>
      <c r="N1111" s="127">
        <v>1003192.112</v>
      </c>
      <c r="O1111" s="127">
        <v>1142000</v>
      </c>
      <c r="P1111" s="26">
        <f t="shared" si="95"/>
        <v>1072596.0559999999</v>
      </c>
      <c r="Q1111" s="128">
        <v>6</v>
      </c>
      <c r="R1111" s="26">
        <f>+O1111</f>
        <v>1142000</v>
      </c>
      <c r="S1111" s="134">
        <f t="shared" si="94"/>
        <v>-138807.88800000004</v>
      </c>
    </row>
    <row r="1112" spans="1:19" ht="22.5" x14ac:dyDescent="0.25">
      <c r="A1112" s="18">
        <v>1111</v>
      </c>
      <c r="B1112" s="31">
        <v>908862</v>
      </c>
      <c r="C1112" s="32" t="s">
        <v>1228</v>
      </c>
      <c r="D1112" s="48" t="s">
        <v>8</v>
      </c>
      <c r="F1112" s="13">
        <v>342010</v>
      </c>
      <c r="G1112" s="9">
        <v>413235.80748025596</v>
      </c>
      <c r="H1112" s="9">
        <v>333100</v>
      </c>
      <c r="I1112" s="9">
        <v>368292.68119999999</v>
      </c>
      <c r="J1112" s="9">
        <v>335070</v>
      </c>
      <c r="K1112" s="9">
        <v>352158.57</v>
      </c>
      <c r="L1112" s="125">
        <v>352158.57</v>
      </c>
      <c r="M1112" s="127">
        <v>388000</v>
      </c>
      <c r="N1112" s="127">
        <v>352158.57</v>
      </c>
      <c r="O1112" s="127">
        <v>352158.57</v>
      </c>
      <c r="P1112" s="26">
        <f t="shared" si="95"/>
        <v>352158.57</v>
      </c>
      <c r="Q1112" s="128">
        <v>4</v>
      </c>
      <c r="R1112" s="26">
        <f>+P1112</f>
        <v>352158.57</v>
      </c>
      <c r="S1112" s="15">
        <f t="shared" si="94"/>
        <v>0</v>
      </c>
    </row>
    <row r="1113" spans="1:19" ht="22.5" x14ac:dyDescent="0.25">
      <c r="A1113" s="18">
        <v>1112</v>
      </c>
      <c r="B1113" s="31">
        <v>908870</v>
      </c>
      <c r="C1113" s="32" t="s">
        <v>1229</v>
      </c>
      <c r="D1113" s="48" t="s">
        <v>8</v>
      </c>
      <c r="F1113" s="13">
        <v>460000</v>
      </c>
      <c r="G1113" s="9">
        <v>555797.99257600005</v>
      </c>
      <c r="H1113" s="9">
        <v>448000</v>
      </c>
      <c r="I1113" s="9">
        <v>495332.09599999996</v>
      </c>
      <c r="J1113" s="9" t="s">
        <v>9</v>
      </c>
      <c r="K1113" s="9" t="s">
        <v>9</v>
      </c>
      <c r="L1113" s="125">
        <v>495332.09599999996</v>
      </c>
      <c r="M1113" s="127">
        <v>522000</v>
      </c>
      <c r="N1113" s="127" t="s">
        <v>1295</v>
      </c>
      <c r="O1113" s="127">
        <v>522000</v>
      </c>
      <c r="P1113" s="26">
        <f t="shared" si="95"/>
        <v>508666.04799999995</v>
      </c>
      <c r="Q1113" s="128">
        <v>5</v>
      </c>
      <c r="R1113" s="26">
        <f>+P1113</f>
        <v>508666.04799999995</v>
      </c>
      <c r="S1113" s="134">
        <f t="shared" si="94"/>
        <v>-26667.904000000039</v>
      </c>
    </row>
    <row r="1114" spans="1:19" ht="22.5" x14ac:dyDescent="0.25">
      <c r="A1114" s="18">
        <v>1113</v>
      </c>
      <c r="B1114" s="31">
        <v>908872</v>
      </c>
      <c r="C1114" s="32" t="s">
        <v>1230</v>
      </c>
      <c r="D1114" s="48" t="s">
        <v>8</v>
      </c>
      <c r="F1114" s="13">
        <v>320965</v>
      </c>
      <c r="G1114" s="9">
        <v>387808.04931990401</v>
      </c>
      <c r="H1114" s="9">
        <v>312600</v>
      </c>
      <c r="I1114" s="9">
        <v>345626.81520000001</v>
      </c>
      <c r="J1114" s="9">
        <v>349031.25</v>
      </c>
      <c r="K1114" s="9">
        <v>366831.84375</v>
      </c>
      <c r="L1114" s="125">
        <v>366755.56942330132</v>
      </c>
      <c r="M1114" s="127">
        <v>364000</v>
      </c>
      <c r="N1114" s="127">
        <v>366831.84375</v>
      </c>
      <c r="O1114" s="127">
        <v>364000</v>
      </c>
      <c r="P1114" s="26">
        <f t="shared" si="95"/>
        <v>365377.78471165069</v>
      </c>
      <c r="Q1114" s="128">
        <v>7</v>
      </c>
      <c r="R1114" s="26">
        <f>+O1114</f>
        <v>364000</v>
      </c>
      <c r="S1114" s="15">
        <f t="shared" si="94"/>
        <v>2755.5694233013201</v>
      </c>
    </row>
    <row r="1115" spans="1:19" ht="22.5" x14ac:dyDescent="0.25">
      <c r="A1115" s="18">
        <v>1114</v>
      </c>
      <c r="B1115" s="31">
        <v>908873</v>
      </c>
      <c r="C1115" s="32" t="s">
        <v>1231</v>
      </c>
      <c r="D1115" s="48" t="s">
        <v>8</v>
      </c>
      <c r="F1115" s="13">
        <v>418557</v>
      </c>
      <c r="G1115" s="9">
        <v>505724.2182144192</v>
      </c>
      <c r="H1115" s="9">
        <v>434852</v>
      </c>
      <c r="I1115" s="9">
        <v>480794.98350399995</v>
      </c>
      <c r="J1115" s="9">
        <v>611131</v>
      </c>
      <c r="K1115" s="9">
        <v>642298.68099999998</v>
      </c>
      <c r="L1115" s="125">
        <v>542939.29423947306</v>
      </c>
      <c r="M1115" s="127">
        <v>540844.44000000006</v>
      </c>
      <c r="N1115" s="127">
        <v>642298.68099999998</v>
      </c>
      <c r="O1115" s="127">
        <v>540844.44000000006</v>
      </c>
      <c r="P1115" s="26">
        <f t="shared" si="95"/>
        <v>541891.8671197365</v>
      </c>
      <c r="Q1115" s="128">
        <v>7</v>
      </c>
      <c r="R1115" s="26">
        <f>+O1115</f>
        <v>540844.44000000006</v>
      </c>
      <c r="S1115" s="15">
        <f t="shared" si="94"/>
        <v>2094.854239473003</v>
      </c>
    </row>
    <row r="1116" spans="1:19" ht="22.5" x14ac:dyDescent="0.25">
      <c r="A1116" s="18">
        <v>1115</v>
      </c>
      <c r="B1116" s="31">
        <v>908877</v>
      </c>
      <c r="C1116" s="32" t="s">
        <v>1232</v>
      </c>
      <c r="D1116" s="48" t="s">
        <v>8</v>
      </c>
      <c r="F1116" s="13">
        <v>670956</v>
      </c>
      <c r="G1116" s="9">
        <v>810686.95197135361</v>
      </c>
      <c r="H1116" s="9">
        <v>653500</v>
      </c>
      <c r="I1116" s="9">
        <v>722543.58199999994</v>
      </c>
      <c r="J1116" s="9" t="s">
        <v>9</v>
      </c>
      <c r="K1116" s="9" t="s">
        <v>9</v>
      </c>
      <c r="L1116" s="125">
        <v>722543.58199999994</v>
      </c>
      <c r="M1116" s="127">
        <v>762000</v>
      </c>
      <c r="N1116" s="127" t="s">
        <v>1295</v>
      </c>
      <c r="O1116" s="127">
        <v>762000</v>
      </c>
      <c r="P1116" s="26">
        <f t="shared" si="95"/>
        <v>742271.79099999997</v>
      </c>
      <c r="Q1116" s="128">
        <v>5</v>
      </c>
      <c r="R1116" s="26">
        <f>+P1116</f>
        <v>742271.79099999997</v>
      </c>
      <c r="S1116" s="134">
        <f t="shared" si="94"/>
        <v>-39456.418000000063</v>
      </c>
    </row>
    <row r="1117" spans="1:19" ht="22.5" x14ac:dyDescent="0.25">
      <c r="A1117" s="18">
        <v>1116</v>
      </c>
      <c r="B1117" s="31">
        <v>908885</v>
      </c>
      <c r="C1117" s="32" t="s">
        <v>1233</v>
      </c>
      <c r="D1117" s="48" t="s">
        <v>8</v>
      </c>
      <c r="F1117" s="13">
        <v>529000</v>
      </c>
      <c r="G1117" s="9">
        <v>639167.6914623999</v>
      </c>
      <c r="H1117" s="9">
        <v>515200</v>
      </c>
      <c r="I1117" s="9">
        <v>569631.91039999994</v>
      </c>
      <c r="J1117" s="9">
        <v>408983</v>
      </c>
      <c r="K1117" s="9">
        <v>429841.13299999997</v>
      </c>
      <c r="L1117" s="125">
        <v>429841.13299999997</v>
      </c>
      <c r="M1117" s="127">
        <v>601000</v>
      </c>
      <c r="N1117" s="127">
        <v>429841.13299999997</v>
      </c>
      <c r="O1117" s="127">
        <v>601000</v>
      </c>
      <c r="P1117" s="26">
        <f t="shared" si="95"/>
        <v>515420.56649999996</v>
      </c>
      <c r="Q1117" s="128">
        <v>6</v>
      </c>
      <c r="R1117" s="26">
        <f>+O1117</f>
        <v>601000</v>
      </c>
      <c r="S1117" s="134">
        <f t="shared" si="94"/>
        <v>-171158.86700000003</v>
      </c>
    </row>
    <row r="1118" spans="1:19" ht="45" x14ac:dyDescent="0.25">
      <c r="A1118" s="18">
        <v>1117</v>
      </c>
      <c r="B1118" s="31">
        <v>911003</v>
      </c>
      <c r="C1118" s="32" t="s">
        <v>1234</v>
      </c>
      <c r="D1118" s="48" t="s">
        <v>8</v>
      </c>
      <c r="F1118" s="13">
        <v>52253</v>
      </c>
      <c r="G1118" s="9">
        <v>63135.027187116793</v>
      </c>
      <c r="H1118" s="9">
        <v>54287</v>
      </c>
      <c r="I1118" s="9">
        <v>60022.530123999997</v>
      </c>
      <c r="J1118" s="9" t="s">
        <v>9</v>
      </c>
      <c r="K1118" s="9" t="s">
        <v>9</v>
      </c>
      <c r="L1118" s="125">
        <v>60022.530123999997</v>
      </c>
      <c r="M1118" s="127">
        <v>67518.94</v>
      </c>
      <c r="N1118" s="127" t="s">
        <v>1295</v>
      </c>
      <c r="O1118" s="127">
        <v>67518.94</v>
      </c>
      <c r="P1118" s="26">
        <f t="shared" si="95"/>
        <v>63770.735062</v>
      </c>
      <c r="Q1118" s="128">
        <v>5</v>
      </c>
      <c r="R1118" s="26">
        <f>+P1118</f>
        <v>63770.735062</v>
      </c>
      <c r="S1118" s="134">
        <f t="shared" si="94"/>
        <v>-7496.4098760000052</v>
      </c>
    </row>
    <row r="1119" spans="1:19" ht="45" x14ac:dyDescent="0.25">
      <c r="A1119" s="18">
        <v>1118</v>
      </c>
      <c r="B1119" s="31">
        <v>911004</v>
      </c>
      <c r="C1119" s="32" t="s">
        <v>1235</v>
      </c>
      <c r="D1119" s="48" t="s">
        <v>8</v>
      </c>
      <c r="F1119" s="13">
        <v>52253</v>
      </c>
      <c r="G1119" s="9">
        <v>63135.027187116793</v>
      </c>
      <c r="H1119" s="9">
        <v>54287</v>
      </c>
      <c r="I1119" s="9">
        <v>60022.530123999997</v>
      </c>
      <c r="J1119" s="9">
        <v>61934</v>
      </c>
      <c r="K1119" s="9">
        <v>65092.633999999998</v>
      </c>
      <c r="L1119" s="125">
        <v>62750.063770372268</v>
      </c>
      <c r="M1119" s="127">
        <v>67518.94</v>
      </c>
      <c r="N1119" s="127">
        <v>65092.633999999998</v>
      </c>
      <c r="O1119" s="127">
        <v>65092.633999999998</v>
      </c>
      <c r="P1119" s="26">
        <f t="shared" si="95"/>
        <v>63921.348885186133</v>
      </c>
      <c r="Q1119" s="128">
        <v>6</v>
      </c>
      <c r="R1119" s="26">
        <f>+O1119</f>
        <v>65092.633999999998</v>
      </c>
      <c r="S1119" s="134">
        <f t="shared" si="94"/>
        <v>-2342.5702296277304</v>
      </c>
    </row>
    <row r="1120" spans="1:19" ht="22.5" x14ac:dyDescent="0.25">
      <c r="A1120" s="18">
        <v>1119</v>
      </c>
      <c r="B1120" s="31">
        <v>911005</v>
      </c>
      <c r="C1120" s="32" t="s">
        <v>1236</v>
      </c>
      <c r="D1120" s="48" t="s">
        <v>8</v>
      </c>
      <c r="F1120" s="13">
        <v>70431</v>
      </c>
      <c r="G1120" s="9">
        <v>85098.71394591358</v>
      </c>
      <c r="H1120" s="9">
        <v>68600</v>
      </c>
      <c r="I1120" s="9">
        <v>75847.727199999994</v>
      </c>
      <c r="J1120" s="9">
        <v>61953</v>
      </c>
      <c r="K1120" s="9">
        <v>65112.602999999996</v>
      </c>
      <c r="L1120" s="125">
        <v>65112.602999999996</v>
      </c>
      <c r="M1120" s="127">
        <v>79600</v>
      </c>
      <c r="N1120" s="127">
        <v>65112.603000000003</v>
      </c>
      <c r="O1120" s="127">
        <v>65112.603000000003</v>
      </c>
      <c r="P1120" s="26">
        <f t="shared" si="95"/>
        <v>65112.603000000003</v>
      </c>
      <c r="Q1120" s="128">
        <v>4</v>
      </c>
      <c r="R1120" s="26">
        <f>+P1120</f>
        <v>65112.603000000003</v>
      </c>
      <c r="S1120" s="15">
        <f t="shared" si="94"/>
        <v>0</v>
      </c>
    </row>
    <row r="1121" spans="1:19" x14ac:dyDescent="0.25">
      <c r="A1121" s="18">
        <v>1120</v>
      </c>
      <c r="B1121" s="31">
        <v>911009</v>
      </c>
      <c r="C1121" s="32" t="s">
        <v>1237</v>
      </c>
      <c r="D1121" s="48" t="s">
        <v>8</v>
      </c>
      <c r="F1121" s="13">
        <v>47035</v>
      </c>
      <c r="G1121" s="9">
        <v>56830.344740895998</v>
      </c>
      <c r="H1121" s="9">
        <v>45800</v>
      </c>
      <c r="I1121" s="9">
        <v>50638.861599999997</v>
      </c>
      <c r="J1121" s="9">
        <v>24400</v>
      </c>
      <c r="K1121" s="9">
        <v>25644.399999999998</v>
      </c>
      <c r="L1121" s="125">
        <v>25644.399999999998</v>
      </c>
      <c r="M1121" s="127">
        <v>53400</v>
      </c>
      <c r="N1121" s="127">
        <v>25644.400000000001</v>
      </c>
      <c r="O1121" s="127">
        <v>25644.400000000001</v>
      </c>
      <c r="P1121" s="26">
        <f t="shared" si="95"/>
        <v>25644.400000000001</v>
      </c>
      <c r="Q1121" s="128">
        <v>4</v>
      </c>
      <c r="R1121" s="26">
        <f>+P1121</f>
        <v>25644.400000000001</v>
      </c>
      <c r="S1121" s="15">
        <f t="shared" si="94"/>
        <v>0</v>
      </c>
    </row>
    <row r="1122" spans="1:19" ht="22.5" x14ac:dyDescent="0.25">
      <c r="A1122" s="18">
        <v>1121</v>
      </c>
      <c r="B1122" s="31">
        <v>911013</v>
      </c>
      <c r="C1122" s="32" t="s">
        <v>1238</v>
      </c>
      <c r="D1122" s="48" t="s">
        <v>8</v>
      </c>
      <c r="F1122" s="13">
        <v>128271</v>
      </c>
      <c r="G1122" s="9">
        <v>154984.2702298176</v>
      </c>
      <c r="H1122" s="9">
        <v>124900</v>
      </c>
      <c r="I1122" s="9">
        <v>138095.93480000002</v>
      </c>
      <c r="J1122" s="9" t="s">
        <v>9</v>
      </c>
      <c r="K1122" s="9" t="s">
        <v>9</v>
      </c>
      <c r="L1122" s="125">
        <v>138095.93480000002</v>
      </c>
      <c r="M1122" s="127">
        <v>146000</v>
      </c>
      <c r="N1122" s="127" t="s">
        <v>1295</v>
      </c>
      <c r="O1122" s="127">
        <v>146000</v>
      </c>
      <c r="P1122" s="26">
        <f t="shared" si="95"/>
        <v>142047.96740000002</v>
      </c>
      <c r="Q1122" s="128">
        <v>5</v>
      </c>
      <c r="R1122" s="26">
        <f>+P1122</f>
        <v>142047.96740000002</v>
      </c>
      <c r="S1122" s="134">
        <f t="shared" si="94"/>
        <v>-7904.0651999999827</v>
      </c>
    </row>
    <row r="1123" spans="1:19" ht="33.75" x14ac:dyDescent="0.25">
      <c r="A1123" s="18">
        <v>1122</v>
      </c>
      <c r="B1123" s="31">
        <v>911017</v>
      </c>
      <c r="C1123" s="32" t="s">
        <v>1239</v>
      </c>
      <c r="D1123" s="48" t="s">
        <v>8</v>
      </c>
      <c r="F1123" s="13">
        <v>22960</v>
      </c>
      <c r="G1123" s="9">
        <v>27741.569368575998</v>
      </c>
      <c r="H1123" s="9">
        <v>22400</v>
      </c>
      <c r="I1123" s="9">
        <v>24766.604799999997</v>
      </c>
      <c r="J1123" s="9">
        <v>41500</v>
      </c>
      <c r="K1123" s="9">
        <v>43616.5</v>
      </c>
      <c r="L1123" s="125">
        <v>32041.558056191996</v>
      </c>
      <c r="M1123" s="127">
        <v>26200</v>
      </c>
      <c r="N1123" s="127">
        <v>43616.5</v>
      </c>
      <c r="O1123" s="127">
        <v>26200</v>
      </c>
      <c r="P1123" s="26">
        <f t="shared" si="95"/>
        <v>29120.779028095996</v>
      </c>
      <c r="Q1123" s="128">
        <v>7</v>
      </c>
      <c r="R1123" s="26">
        <f>+O1123</f>
        <v>26200</v>
      </c>
      <c r="S1123" s="15">
        <f t="shared" si="94"/>
        <v>5841.558056191996</v>
      </c>
    </row>
    <row r="1124" spans="1:19" ht="33.75" x14ac:dyDescent="0.25">
      <c r="A1124" s="18">
        <v>1123</v>
      </c>
      <c r="B1124" s="31">
        <v>911019</v>
      </c>
      <c r="C1124" s="32" t="s">
        <v>1240</v>
      </c>
      <c r="D1124" s="48" t="s">
        <v>8</v>
      </c>
      <c r="F1124" s="13">
        <v>23159</v>
      </c>
      <c r="G1124" s="9">
        <v>27982.012413190401</v>
      </c>
      <c r="H1124" s="9">
        <v>22600</v>
      </c>
      <c r="I1124" s="9">
        <v>24987.735199999999</v>
      </c>
      <c r="J1124" s="9">
        <v>41500</v>
      </c>
      <c r="K1124" s="9">
        <v>43616.5</v>
      </c>
      <c r="L1124" s="125">
        <v>32195.415871063466</v>
      </c>
      <c r="M1124" s="127">
        <v>26200</v>
      </c>
      <c r="N1124" s="127">
        <v>43616.5</v>
      </c>
      <c r="O1124" s="127">
        <v>26200</v>
      </c>
      <c r="P1124" s="26">
        <f t="shared" si="95"/>
        <v>29197.707935531733</v>
      </c>
      <c r="Q1124" s="128">
        <v>7</v>
      </c>
      <c r="R1124" s="26">
        <f>+O1124</f>
        <v>26200</v>
      </c>
      <c r="S1124" s="15">
        <f t="shared" si="94"/>
        <v>5995.4158710634656</v>
      </c>
    </row>
    <row r="1125" spans="1:19" ht="22.5" x14ac:dyDescent="0.25">
      <c r="A1125" s="18">
        <v>1124</v>
      </c>
      <c r="B1125" s="31">
        <v>911021</v>
      </c>
      <c r="C1125" s="32" t="s">
        <v>1241</v>
      </c>
      <c r="D1125" s="48" t="s">
        <v>8</v>
      </c>
      <c r="F1125" s="13">
        <v>45065</v>
      </c>
      <c r="G1125" s="9">
        <v>54450.079424863994</v>
      </c>
      <c r="H1125" s="9">
        <v>43900</v>
      </c>
      <c r="I1125" s="9">
        <v>48538.122799999997</v>
      </c>
      <c r="J1125" s="9">
        <v>55700</v>
      </c>
      <c r="K1125" s="9">
        <v>58540.7</v>
      </c>
      <c r="L1125" s="125">
        <v>53842.967408288001</v>
      </c>
      <c r="M1125" s="127">
        <v>51000</v>
      </c>
      <c r="N1125" s="127">
        <v>58540.7</v>
      </c>
      <c r="O1125" s="127">
        <v>51000</v>
      </c>
      <c r="P1125" s="26">
        <f t="shared" si="95"/>
        <v>52421.483704144004</v>
      </c>
      <c r="Q1125" s="128">
        <v>7</v>
      </c>
      <c r="R1125" s="26">
        <f>+O1125</f>
        <v>51000</v>
      </c>
      <c r="S1125" s="15">
        <f t="shared" si="94"/>
        <v>2842.967408288001</v>
      </c>
    </row>
    <row r="1126" spans="1:19" x14ac:dyDescent="0.25">
      <c r="A1126" s="18">
        <v>1125</v>
      </c>
      <c r="B1126" s="31">
        <v>911105</v>
      </c>
      <c r="C1126" s="32" t="s">
        <v>1242</v>
      </c>
      <c r="D1126" s="48" t="s">
        <v>8</v>
      </c>
      <c r="F1126" s="13" t="s">
        <v>9</v>
      </c>
      <c r="G1126" s="9" t="s">
        <v>9</v>
      </c>
      <c r="H1126" s="9">
        <v>54300</v>
      </c>
      <c r="I1126" s="9">
        <v>60036.903600000005</v>
      </c>
      <c r="J1126" s="9" t="s">
        <v>9</v>
      </c>
      <c r="K1126" s="9" t="s">
        <v>9</v>
      </c>
      <c r="L1126" s="125">
        <v>60036.903600000005</v>
      </c>
      <c r="M1126" s="127">
        <v>63000</v>
      </c>
      <c r="N1126" s="127" t="s">
        <v>1295</v>
      </c>
      <c r="O1126" s="127">
        <v>63000</v>
      </c>
      <c r="P1126" s="26">
        <f t="shared" si="95"/>
        <v>61518.451800000003</v>
      </c>
      <c r="Q1126" s="128">
        <v>5</v>
      </c>
      <c r="R1126" s="26">
        <f>+P1126</f>
        <v>61518.451800000003</v>
      </c>
      <c r="S1126" s="134">
        <f t="shared" si="94"/>
        <v>-2963.0963999999949</v>
      </c>
    </row>
    <row r="1127" spans="1:19" ht="22.5" x14ac:dyDescent="0.25">
      <c r="A1127" s="18">
        <v>1126</v>
      </c>
      <c r="B1127" s="31">
        <v>911107</v>
      </c>
      <c r="C1127" s="32" t="s">
        <v>1243</v>
      </c>
      <c r="D1127" s="48" t="s">
        <v>8</v>
      </c>
      <c r="F1127" s="13">
        <v>22960</v>
      </c>
      <c r="G1127" s="9">
        <v>27741.569368575998</v>
      </c>
      <c r="H1127" s="9">
        <v>536600</v>
      </c>
      <c r="I1127" s="9">
        <v>593292.86320000002</v>
      </c>
      <c r="J1127" s="9" t="s">
        <v>9</v>
      </c>
      <c r="K1127" s="9" t="s">
        <v>9</v>
      </c>
      <c r="L1127" s="125">
        <v>310517.21628428804</v>
      </c>
      <c r="M1127" s="127">
        <v>626000</v>
      </c>
      <c r="N1127" s="127" t="s">
        <v>1295</v>
      </c>
      <c r="O1127" s="127">
        <v>626000</v>
      </c>
      <c r="P1127" s="26">
        <f t="shared" si="95"/>
        <v>468258.60814214405</v>
      </c>
      <c r="Q1127" s="128">
        <v>5</v>
      </c>
      <c r="R1127" s="26">
        <f>+P1127</f>
        <v>468258.60814214405</v>
      </c>
      <c r="S1127" s="134">
        <f t="shared" si="94"/>
        <v>-315482.78371571196</v>
      </c>
    </row>
    <row r="1128" spans="1:19" ht="22.5" x14ac:dyDescent="0.25">
      <c r="A1128" s="18">
        <v>1127</v>
      </c>
      <c r="B1128" s="31">
        <v>911111</v>
      </c>
      <c r="C1128" s="32" t="s">
        <v>1244</v>
      </c>
      <c r="D1128" s="48" t="s">
        <v>8</v>
      </c>
      <c r="F1128" s="13" t="s">
        <v>9</v>
      </c>
      <c r="G1128" s="9" t="s">
        <v>9</v>
      </c>
      <c r="H1128" s="9">
        <v>51000</v>
      </c>
      <c r="I1128" s="9">
        <v>56388.251999999993</v>
      </c>
      <c r="J1128" s="9" t="s">
        <v>9</v>
      </c>
      <c r="K1128" s="9" t="s">
        <v>9</v>
      </c>
      <c r="L1128" s="125">
        <v>56388.251999999993</v>
      </c>
      <c r="M1128" s="127">
        <v>60000</v>
      </c>
      <c r="N1128" s="127" t="s">
        <v>1295</v>
      </c>
      <c r="O1128" s="127">
        <v>60000</v>
      </c>
      <c r="P1128" s="26">
        <f t="shared" si="95"/>
        <v>58194.125999999997</v>
      </c>
      <c r="Q1128" s="128">
        <v>5</v>
      </c>
      <c r="R1128" s="26">
        <f>+P1128</f>
        <v>58194.125999999997</v>
      </c>
      <c r="S1128" s="134">
        <f t="shared" si="94"/>
        <v>-3611.7480000000069</v>
      </c>
    </row>
    <row r="1129" spans="1:19" ht="33.75" x14ac:dyDescent="0.25">
      <c r="A1129" s="18">
        <v>1128</v>
      </c>
      <c r="B1129" s="31">
        <v>911116</v>
      </c>
      <c r="C1129" s="32" t="s">
        <v>1245</v>
      </c>
      <c r="D1129" s="48" t="s">
        <v>8</v>
      </c>
      <c r="F1129" s="13" t="s">
        <v>9</v>
      </c>
      <c r="G1129" s="9" t="s">
        <v>9</v>
      </c>
      <c r="H1129" s="9">
        <v>536600</v>
      </c>
      <c r="I1129" s="9">
        <v>593292.86320000002</v>
      </c>
      <c r="J1129" s="9" t="s">
        <v>9</v>
      </c>
      <c r="K1129" s="9" t="s">
        <v>9</v>
      </c>
      <c r="L1129" s="125">
        <v>593292.86320000002</v>
      </c>
      <c r="M1129" s="127">
        <v>626000</v>
      </c>
      <c r="N1129" s="127" t="s">
        <v>1295</v>
      </c>
      <c r="O1129" s="127">
        <v>626000</v>
      </c>
      <c r="P1129" s="26">
        <f t="shared" si="95"/>
        <v>609646.43160000001</v>
      </c>
      <c r="Q1129" s="128">
        <v>5</v>
      </c>
      <c r="R1129" s="26">
        <f>+P1129</f>
        <v>609646.43160000001</v>
      </c>
      <c r="S1129" s="134">
        <f t="shared" si="94"/>
        <v>-32707.136799999978</v>
      </c>
    </row>
    <row r="1130" spans="1:19" ht="22.5" x14ac:dyDescent="0.25">
      <c r="A1130" s="18">
        <v>1129</v>
      </c>
      <c r="B1130" s="31">
        <v>911201</v>
      </c>
      <c r="C1130" s="32" t="s">
        <v>1246</v>
      </c>
      <c r="D1130" s="48" t="s">
        <v>8</v>
      </c>
      <c r="F1130" s="13">
        <v>45065</v>
      </c>
      <c r="G1130" s="9">
        <v>54450.079424863994</v>
      </c>
      <c r="H1130" s="9">
        <v>1587700</v>
      </c>
      <c r="I1130" s="9">
        <v>1755443.6804</v>
      </c>
      <c r="J1130" s="9" t="s">
        <v>9</v>
      </c>
      <c r="K1130" s="9" t="s">
        <v>9</v>
      </c>
      <c r="L1130" s="125">
        <v>904946.87991243193</v>
      </c>
      <c r="M1130" s="127">
        <v>1852000</v>
      </c>
      <c r="N1130" s="127" t="s">
        <v>1295</v>
      </c>
      <c r="O1130" s="127">
        <v>1852000</v>
      </c>
      <c r="P1130" s="26">
        <f t="shared" si="95"/>
        <v>1378473.4399562159</v>
      </c>
      <c r="Q1130" s="128">
        <v>6</v>
      </c>
      <c r="R1130" s="26">
        <f>+O1130</f>
        <v>1852000</v>
      </c>
      <c r="S1130" s="134">
        <f t="shared" si="94"/>
        <v>-947053.12008756807</v>
      </c>
    </row>
    <row r="1131" spans="1:19" ht="56.25" x14ac:dyDescent="0.25">
      <c r="A1131" s="18">
        <v>1130</v>
      </c>
      <c r="B1131" s="31">
        <v>911302</v>
      </c>
      <c r="C1131" s="32" t="s">
        <v>1247</v>
      </c>
      <c r="D1131" s="33" t="s">
        <v>1248</v>
      </c>
      <c r="F1131" s="13" t="s">
        <v>9</v>
      </c>
      <c r="G1131" s="9" t="s">
        <v>9</v>
      </c>
      <c r="H1131" s="9">
        <v>5600000</v>
      </c>
      <c r="I1131" s="9">
        <v>6191651.1999999993</v>
      </c>
      <c r="J1131" s="9" t="s">
        <v>9</v>
      </c>
      <c r="K1131" s="9" t="s">
        <v>9</v>
      </c>
      <c r="L1131" s="125">
        <v>6191651.1999999993</v>
      </c>
      <c r="M1131" s="127">
        <v>6531000</v>
      </c>
      <c r="N1131" s="127" t="s">
        <v>1295</v>
      </c>
      <c r="O1131" s="127">
        <v>6531000</v>
      </c>
      <c r="P1131" s="26">
        <f t="shared" si="95"/>
        <v>6361325.5999999996</v>
      </c>
      <c r="Q1131" s="128">
        <v>5</v>
      </c>
      <c r="R1131" s="26">
        <f t="shared" ref="R1131:R1137" si="96">+P1131</f>
        <v>6361325.5999999996</v>
      </c>
      <c r="S1131" s="134">
        <f t="shared" si="94"/>
        <v>-339348.80000000075</v>
      </c>
    </row>
    <row r="1132" spans="1:19" x14ac:dyDescent="0.25">
      <c r="A1132" s="18">
        <v>1131</v>
      </c>
      <c r="B1132" s="31">
        <v>912001</v>
      </c>
      <c r="C1132" s="32" t="s">
        <v>1249</v>
      </c>
      <c r="D1132" s="48" t="s">
        <v>8</v>
      </c>
      <c r="F1132" s="13" t="s">
        <v>9</v>
      </c>
      <c r="G1132" s="9" t="s">
        <v>9</v>
      </c>
      <c r="H1132" s="9">
        <v>12724</v>
      </c>
      <c r="I1132" s="9">
        <v>14068.316048000001</v>
      </c>
      <c r="J1132" s="9" t="s">
        <v>9</v>
      </c>
      <c r="K1132" s="9" t="s">
        <v>9</v>
      </c>
      <c r="L1132" s="125">
        <v>14068.316048000001</v>
      </c>
      <c r="M1132" s="127">
        <v>15825.070000000002</v>
      </c>
      <c r="N1132" s="127" t="s">
        <v>1295</v>
      </c>
      <c r="O1132" s="127">
        <v>15825.070000000002</v>
      </c>
      <c r="P1132" s="26">
        <f t="shared" si="95"/>
        <v>14946.693024</v>
      </c>
      <c r="Q1132" s="128">
        <v>5</v>
      </c>
      <c r="R1132" s="26">
        <f t="shared" si="96"/>
        <v>14946.693024</v>
      </c>
      <c r="S1132" s="134">
        <f t="shared" si="94"/>
        <v>-1756.7539520000009</v>
      </c>
    </row>
    <row r="1133" spans="1:19" ht="22.5" x14ac:dyDescent="0.25">
      <c r="A1133" s="18">
        <v>1132</v>
      </c>
      <c r="B1133" s="31">
        <v>912002</v>
      </c>
      <c r="C1133" s="32" t="s">
        <v>1250</v>
      </c>
      <c r="D1133" s="48" t="s">
        <v>8</v>
      </c>
      <c r="F1133" s="13" t="s">
        <v>9</v>
      </c>
      <c r="G1133" s="9" t="s">
        <v>9</v>
      </c>
      <c r="H1133" s="9">
        <v>30806</v>
      </c>
      <c r="I1133" s="9">
        <v>34060.715511999995</v>
      </c>
      <c r="J1133" s="9" t="s">
        <v>9</v>
      </c>
      <c r="K1133" s="9" t="s">
        <v>9</v>
      </c>
      <c r="L1133" s="125">
        <v>34060.715511999995</v>
      </c>
      <c r="M1133" s="127">
        <v>38314.400000000001</v>
      </c>
      <c r="N1133" s="127" t="s">
        <v>1295</v>
      </c>
      <c r="O1133" s="127">
        <v>38314.400000000001</v>
      </c>
      <c r="P1133" s="26">
        <f t="shared" si="95"/>
        <v>36187.557755999995</v>
      </c>
      <c r="Q1133" s="128">
        <v>5</v>
      </c>
      <c r="R1133" s="26">
        <f t="shared" si="96"/>
        <v>36187.557755999995</v>
      </c>
      <c r="S1133" s="134">
        <f t="shared" si="94"/>
        <v>-4253.6844880000062</v>
      </c>
    </row>
    <row r="1134" spans="1:19" x14ac:dyDescent="0.25">
      <c r="A1134" s="18">
        <v>1133</v>
      </c>
      <c r="B1134" s="31">
        <v>912003</v>
      </c>
      <c r="C1134" s="32" t="s">
        <v>1251</v>
      </c>
      <c r="D1134" s="48" t="s">
        <v>8</v>
      </c>
      <c r="F1134" s="13" t="s">
        <v>9</v>
      </c>
      <c r="G1134" s="9" t="s">
        <v>9</v>
      </c>
      <c r="H1134" s="9">
        <v>12724</v>
      </c>
      <c r="I1134" s="9">
        <v>14068.316048000001</v>
      </c>
      <c r="J1134" s="9" t="s">
        <v>9</v>
      </c>
      <c r="K1134" s="9" t="s">
        <v>9</v>
      </c>
      <c r="L1134" s="125">
        <v>14068.316048000001</v>
      </c>
      <c r="M1134" s="127">
        <v>15825.070000000002</v>
      </c>
      <c r="N1134" s="127" t="s">
        <v>1295</v>
      </c>
      <c r="O1134" s="127">
        <v>15825.070000000002</v>
      </c>
      <c r="P1134" s="26">
        <f t="shared" si="95"/>
        <v>14946.693024</v>
      </c>
      <c r="Q1134" s="128">
        <v>5</v>
      </c>
      <c r="R1134" s="26">
        <f t="shared" si="96"/>
        <v>14946.693024</v>
      </c>
      <c r="S1134" s="134">
        <f t="shared" si="94"/>
        <v>-1756.7539520000009</v>
      </c>
    </row>
    <row r="1135" spans="1:19" x14ac:dyDescent="0.25">
      <c r="A1135" s="18">
        <v>1134</v>
      </c>
      <c r="B1135" s="31">
        <v>912004</v>
      </c>
      <c r="C1135" s="32" t="s">
        <v>1252</v>
      </c>
      <c r="D1135" s="48" t="s">
        <v>8</v>
      </c>
      <c r="F1135" s="13" t="s">
        <v>9</v>
      </c>
      <c r="G1135" s="9" t="s">
        <v>9</v>
      </c>
      <c r="H1135" s="9">
        <v>30806</v>
      </c>
      <c r="I1135" s="9">
        <v>34060.715511999995</v>
      </c>
      <c r="J1135" s="9" t="s">
        <v>9</v>
      </c>
      <c r="K1135" s="9" t="s">
        <v>9</v>
      </c>
      <c r="L1135" s="125">
        <v>34060.715511999995</v>
      </c>
      <c r="M1135" s="127">
        <v>38314.400000000001</v>
      </c>
      <c r="N1135" s="127" t="s">
        <v>1295</v>
      </c>
      <c r="O1135" s="127">
        <v>38314.400000000001</v>
      </c>
      <c r="P1135" s="26">
        <f t="shared" si="95"/>
        <v>36187.557755999995</v>
      </c>
      <c r="Q1135" s="128">
        <v>5</v>
      </c>
      <c r="R1135" s="26">
        <f t="shared" si="96"/>
        <v>36187.557755999995</v>
      </c>
      <c r="S1135" s="134">
        <f t="shared" si="94"/>
        <v>-4253.6844880000062</v>
      </c>
    </row>
    <row r="1136" spans="1:19" ht="22.5" x14ac:dyDescent="0.25">
      <c r="A1136" s="18">
        <v>1135</v>
      </c>
      <c r="B1136" s="31">
        <v>912005</v>
      </c>
      <c r="C1136" s="32" t="s">
        <v>1253</v>
      </c>
      <c r="D1136" s="48" t="s">
        <v>8</v>
      </c>
      <c r="F1136" s="13" t="s">
        <v>9</v>
      </c>
      <c r="G1136" s="9" t="s">
        <v>9</v>
      </c>
      <c r="H1136" s="9">
        <v>30806</v>
      </c>
      <c r="I1136" s="9">
        <v>34060.715511999995</v>
      </c>
      <c r="J1136" s="9" t="s">
        <v>9</v>
      </c>
      <c r="K1136" s="9" t="s">
        <v>9</v>
      </c>
      <c r="L1136" s="125">
        <v>34060.715511999995</v>
      </c>
      <c r="M1136" s="127">
        <v>38314.400000000001</v>
      </c>
      <c r="N1136" s="127" t="s">
        <v>1295</v>
      </c>
      <c r="O1136" s="127">
        <v>38314.400000000001</v>
      </c>
      <c r="P1136" s="26">
        <f t="shared" si="95"/>
        <v>36187.557755999995</v>
      </c>
      <c r="Q1136" s="128">
        <v>5</v>
      </c>
      <c r="R1136" s="26">
        <f t="shared" si="96"/>
        <v>36187.557755999995</v>
      </c>
      <c r="S1136" s="134">
        <f t="shared" si="94"/>
        <v>-4253.6844880000062</v>
      </c>
    </row>
    <row r="1137" spans="1:19" x14ac:dyDescent="0.25">
      <c r="A1137" s="18">
        <v>1136</v>
      </c>
      <c r="B1137" s="31">
        <v>912011</v>
      </c>
      <c r="C1137" s="32" t="s">
        <v>1254</v>
      </c>
      <c r="D1137" s="48" t="s">
        <v>8</v>
      </c>
      <c r="F1137" s="13" t="s">
        <v>9</v>
      </c>
      <c r="G1137" s="9" t="s">
        <v>9</v>
      </c>
      <c r="H1137" s="9">
        <v>206308</v>
      </c>
      <c r="I1137" s="9">
        <v>228104.852816</v>
      </c>
      <c r="J1137" s="9" t="s">
        <v>9</v>
      </c>
      <c r="K1137" s="9" t="s">
        <v>9</v>
      </c>
      <c r="L1137" s="125">
        <v>228104.852816</v>
      </c>
      <c r="M1137" s="127">
        <v>256594.39000000004</v>
      </c>
      <c r="N1137" s="127" t="s">
        <v>1295</v>
      </c>
      <c r="O1137" s="127">
        <v>256594.39000000004</v>
      </c>
      <c r="P1137" s="26">
        <f t="shared" si="95"/>
        <v>242349.62140800001</v>
      </c>
      <c r="Q1137" s="128">
        <v>5</v>
      </c>
      <c r="R1137" s="26">
        <f t="shared" si="96"/>
        <v>242349.62140800001</v>
      </c>
      <c r="S1137" s="134">
        <f t="shared" si="94"/>
        <v>-28489.537184000044</v>
      </c>
    </row>
    <row r="1138" spans="1:19" x14ac:dyDescent="0.25">
      <c r="A1138" s="18">
        <v>1137</v>
      </c>
      <c r="B1138" s="31">
        <v>933501</v>
      </c>
      <c r="C1138" s="32" t="s">
        <v>1255</v>
      </c>
      <c r="D1138" s="48" t="s">
        <v>8</v>
      </c>
      <c r="F1138" s="13" t="s">
        <v>9</v>
      </c>
      <c r="G1138" s="9" t="s">
        <v>9</v>
      </c>
      <c r="H1138" s="9">
        <v>31691</v>
      </c>
      <c r="I1138" s="9">
        <v>35039.217531999995</v>
      </c>
      <c r="J1138" s="9">
        <v>34752</v>
      </c>
      <c r="K1138" s="9">
        <v>36524.351999999999</v>
      </c>
      <c r="L1138" s="125">
        <v>35781.784765999997</v>
      </c>
      <c r="M1138" s="127">
        <v>39414.920000000006</v>
      </c>
      <c r="N1138" s="127">
        <v>36524.351999999999</v>
      </c>
      <c r="O1138" s="127">
        <v>36524.351999999999</v>
      </c>
      <c r="P1138" s="26">
        <f t="shared" si="95"/>
        <v>36153.068382999998</v>
      </c>
      <c r="Q1138" s="128">
        <v>6</v>
      </c>
      <c r="R1138" s="26">
        <f>+O1138</f>
        <v>36524.351999999999</v>
      </c>
      <c r="S1138" s="134">
        <f t="shared" si="94"/>
        <v>-742.56723400000192</v>
      </c>
    </row>
    <row r="1139" spans="1:19" x14ac:dyDescent="0.25">
      <c r="A1139" s="18">
        <v>1138</v>
      </c>
      <c r="B1139" s="31">
        <v>933601</v>
      </c>
      <c r="C1139" s="32" t="s">
        <v>1256</v>
      </c>
      <c r="D1139" s="48" t="s">
        <v>8</v>
      </c>
      <c r="F1139" s="13" t="s">
        <v>9</v>
      </c>
      <c r="G1139" s="9" t="s">
        <v>9</v>
      </c>
      <c r="H1139" s="9">
        <v>31691</v>
      </c>
      <c r="I1139" s="9">
        <v>35039.217531999995</v>
      </c>
      <c r="J1139" s="9">
        <v>34752</v>
      </c>
      <c r="K1139" s="9">
        <v>36524.351999999999</v>
      </c>
      <c r="L1139" s="125">
        <v>35781.784765999997</v>
      </c>
      <c r="M1139" s="127">
        <v>39414.920000000006</v>
      </c>
      <c r="N1139" s="127">
        <v>36524.351999999999</v>
      </c>
      <c r="O1139" s="127">
        <v>36524.351999999999</v>
      </c>
      <c r="P1139" s="26">
        <f t="shared" si="95"/>
        <v>36153.068382999998</v>
      </c>
      <c r="Q1139" s="128">
        <v>6</v>
      </c>
      <c r="R1139" s="26">
        <f>+O1139</f>
        <v>36524.351999999999</v>
      </c>
      <c r="S1139" s="134">
        <f t="shared" si="94"/>
        <v>-742.56723400000192</v>
      </c>
    </row>
    <row r="1140" spans="1:19" ht="22.5" x14ac:dyDescent="0.25">
      <c r="A1140" s="18">
        <v>1139</v>
      </c>
      <c r="B1140" s="31">
        <v>939401</v>
      </c>
      <c r="C1140" s="32" t="s">
        <v>1257</v>
      </c>
      <c r="D1140" s="48" t="s">
        <v>8</v>
      </c>
      <c r="F1140" s="13" t="s">
        <v>9</v>
      </c>
      <c r="G1140" s="9" t="s">
        <v>9</v>
      </c>
      <c r="H1140" s="9">
        <v>7349</v>
      </c>
      <c r="I1140" s="9">
        <v>8125.4365479999997</v>
      </c>
      <c r="J1140" s="9" t="s">
        <v>9</v>
      </c>
      <c r="K1140" s="9" t="s">
        <v>9</v>
      </c>
      <c r="L1140" s="125">
        <v>8125.4365479999997</v>
      </c>
      <c r="M1140" s="127">
        <v>9140.43</v>
      </c>
      <c r="N1140" s="127" t="s">
        <v>1295</v>
      </c>
      <c r="O1140" s="127">
        <v>9140.43</v>
      </c>
      <c r="P1140" s="26">
        <f t="shared" si="95"/>
        <v>8632.9332739999991</v>
      </c>
      <c r="Q1140" s="128">
        <v>5</v>
      </c>
      <c r="R1140" s="26">
        <f t="shared" ref="R1140:R1146" si="97">+P1140</f>
        <v>8632.9332739999991</v>
      </c>
      <c r="S1140" s="134">
        <f t="shared" si="94"/>
        <v>-1014.9934520000006</v>
      </c>
    </row>
    <row r="1141" spans="1:19" x14ac:dyDescent="0.25">
      <c r="A1141" s="18">
        <v>1140</v>
      </c>
      <c r="B1141" s="31">
        <v>939402</v>
      </c>
      <c r="C1141" s="32" t="s">
        <v>1258</v>
      </c>
      <c r="D1141" s="48" t="s">
        <v>8</v>
      </c>
      <c r="F1141" s="13" t="s">
        <v>9</v>
      </c>
      <c r="G1141" s="9" t="s">
        <v>9</v>
      </c>
      <c r="H1141" s="9">
        <v>7349</v>
      </c>
      <c r="I1141" s="9">
        <v>8125.4365479999997</v>
      </c>
      <c r="J1141" s="9" t="s">
        <v>9</v>
      </c>
      <c r="K1141" s="9" t="s">
        <v>9</v>
      </c>
      <c r="L1141" s="125">
        <v>8125.4365479999997</v>
      </c>
      <c r="M1141" s="127">
        <v>9140.43</v>
      </c>
      <c r="N1141" s="127" t="s">
        <v>1295</v>
      </c>
      <c r="O1141" s="127">
        <v>9140.43</v>
      </c>
      <c r="P1141" s="26">
        <f t="shared" si="95"/>
        <v>8632.9332739999991</v>
      </c>
      <c r="Q1141" s="128">
        <v>5</v>
      </c>
      <c r="R1141" s="26">
        <f t="shared" si="97"/>
        <v>8632.9332739999991</v>
      </c>
      <c r="S1141" s="134">
        <f t="shared" si="94"/>
        <v>-1014.9934520000006</v>
      </c>
    </row>
    <row r="1142" spans="1:19" x14ac:dyDescent="0.25">
      <c r="A1142" s="18">
        <v>1141</v>
      </c>
      <c r="B1142" s="31">
        <v>939403</v>
      </c>
      <c r="C1142" s="32" t="s">
        <v>1259</v>
      </c>
      <c r="D1142" s="48" t="s">
        <v>8</v>
      </c>
      <c r="F1142" s="13" t="s">
        <v>9</v>
      </c>
      <c r="G1142" s="9" t="s">
        <v>9</v>
      </c>
      <c r="H1142" s="9">
        <v>14582</v>
      </c>
      <c r="I1142" s="9">
        <v>16122.617464000001</v>
      </c>
      <c r="J1142" s="9" t="s">
        <v>9</v>
      </c>
      <c r="K1142" s="9" t="s">
        <v>9</v>
      </c>
      <c r="L1142" s="125">
        <v>16122.617464000001</v>
      </c>
      <c r="M1142" s="127">
        <v>17911</v>
      </c>
      <c r="N1142" s="127" t="s">
        <v>1295</v>
      </c>
      <c r="O1142" s="127">
        <v>17911</v>
      </c>
      <c r="P1142" s="26">
        <f t="shared" si="95"/>
        <v>17016.808732000001</v>
      </c>
      <c r="Q1142" s="128">
        <v>5</v>
      </c>
      <c r="R1142" s="26">
        <f t="shared" si="97"/>
        <v>17016.808732000001</v>
      </c>
      <c r="S1142" s="134">
        <f t="shared" si="94"/>
        <v>-1788.3825359999992</v>
      </c>
    </row>
    <row r="1143" spans="1:19" ht="22.5" x14ac:dyDescent="0.25">
      <c r="A1143" s="18">
        <v>1142</v>
      </c>
      <c r="B1143" s="31">
        <v>960401</v>
      </c>
      <c r="C1143" s="32" t="s">
        <v>1260</v>
      </c>
      <c r="D1143" s="48" t="s">
        <v>8</v>
      </c>
      <c r="F1143" s="13" t="s">
        <v>9</v>
      </c>
      <c r="G1143" s="9" t="s">
        <v>9</v>
      </c>
      <c r="H1143" s="9">
        <v>58252</v>
      </c>
      <c r="I1143" s="9">
        <v>64406.440303999996</v>
      </c>
      <c r="J1143" s="9" t="s">
        <v>9</v>
      </c>
      <c r="K1143" s="9" t="s">
        <v>9</v>
      </c>
      <c r="L1143" s="125">
        <v>64406.440303999996</v>
      </c>
      <c r="M1143" s="127">
        <v>72450.900000000009</v>
      </c>
      <c r="N1143" s="127" t="s">
        <v>1295</v>
      </c>
      <c r="O1143" s="127">
        <v>72450.900000000009</v>
      </c>
      <c r="P1143" s="26">
        <f t="shared" si="95"/>
        <v>68428.670152000006</v>
      </c>
      <c r="Q1143" s="128">
        <v>5</v>
      </c>
      <c r="R1143" s="26">
        <f t="shared" si="97"/>
        <v>68428.670152000006</v>
      </c>
      <c r="S1143" s="134">
        <f t="shared" si="94"/>
        <v>-8044.4596960000126</v>
      </c>
    </row>
    <row r="1144" spans="1:19" x14ac:dyDescent="0.25">
      <c r="A1144" s="18">
        <v>1143</v>
      </c>
      <c r="B1144" s="31">
        <v>965101</v>
      </c>
      <c r="C1144" s="32" t="s">
        <v>1261</v>
      </c>
      <c r="D1144" s="48" t="s">
        <v>8</v>
      </c>
      <c r="F1144" s="13" t="s">
        <v>9</v>
      </c>
      <c r="G1144" s="9" t="s">
        <v>9</v>
      </c>
      <c r="H1144" s="9">
        <v>30281</v>
      </c>
      <c r="I1144" s="9">
        <v>33480.248211999999</v>
      </c>
      <c r="J1144" s="9" t="s">
        <v>9</v>
      </c>
      <c r="K1144" s="9" t="s">
        <v>9</v>
      </c>
      <c r="L1144" s="125">
        <v>33480.248211999999</v>
      </c>
      <c r="M1144" s="127">
        <v>85830.37000000001</v>
      </c>
      <c r="N1144" s="127" t="s">
        <v>1295</v>
      </c>
      <c r="O1144" s="127">
        <v>85830.37000000001</v>
      </c>
      <c r="P1144" s="26">
        <f t="shared" si="95"/>
        <v>59655.309106000001</v>
      </c>
      <c r="Q1144" s="128">
        <v>5</v>
      </c>
      <c r="R1144" s="26">
        <f t="shared" si="97"/>
        <v>59655.309106000001</v>
      </c>
      <c r="S1144" s="134">
        <f t="shared" si="94"/>
        <v>-52350.121788000011</v>
      </c>
    </row>
    <row r="1145" spans="1:19" ht="22.5" x14ac:dyDescent="0.25">
      <c r="A1145" s="18">
        <v>1144</v>
      </c>
      <c r="B1145" s="31">
        <v>965901</v>
      </c>
      <c r="C1145" s="32" t="s">
        <v>1262</v>
      </c>
      <c r="D1145" s="48" t="s">
        <v>8</v>
      </c>
      <c r="F1145" s="13" t="s">
        <v>9</v>
      </c>
      <c r="G1145" s="9" t="s">
        <v>9</v>
      </c>
      <c r="H1145" s="9">
        <v>117600</v>
      </c>
      <c r="I1145" s="9">
        <v>130024.6752</v>
      </c>
      <c r="J1145" s="9" t="s">
        <v>9</v>
      </c>
      <c r="K1145" s="9" t="s">
        <v>9</v>
      </c>
      <c r="L1145" s="125">
        <v>130024.6752</v>
      </c>
      <c r="M1145" s="127">
        <v>137000</v>
      </c>
      <c r="N1145" s="127" t="s">
        <v>1295</v>
      </c>
      <c r="O1145" s="127">
        <v>137000</v>
      </c>
      <c r="P1145" s="26">
        <f t="shared" si="95"/>
        <v>133512.3376</v>
      </c>
      <c r="Q1145" s="128">
        <v>5</v>
      </c>
      <c r="R1145" s="26">
        <f t="shared" si="97"/>
        <v>133512.3376</v>
      </c>
      <c r="S1145" s="134">
        <f t="shared" si="94"/>
        <v>-6975.3248000000021</v>
      </c>
    </row>
    <row r="1146" spans="1:19" ht="22.5" x14ac:dyDescent="0.25">
      <c r="A1146" s="18">
        <v>1145</v>
      </c>
      <c r="B1146" s="31">
        <v>965902</v>
      </c>
      <c r="C1146" s="32" t="s">
        <v>1263</v>
      </c>
      <c r="D1146" s="48" t="s">
        <v>8</v>
      </c>
      <c r="F1146" s="13" t="s">
        <v>9</v>
      </c>
      <c r="G1146" s="9" t="s">
        <v>9</v>
      </c>
      <c r="H1146" s="9">
        <v>141100</v>
      </c>
      <c r="I1146" s="9">
        <v>156007.49720000001</v>
      </c>
      <c r="J1146" s="9" t="s">
        <v>9</v>
      </c>
      <c r="K1146" s="9" t="s">
        <v>9</v>
      </c>
      <c r="L1146" s="125">
        <v>156007.49720000001</v>
      </c>
      <c r="M1146" s="127">
        <v>165000</v>
      </c>
      <c r="N1146" s="127" t="s">
        <v>1295</v>
      </c>
      <c r="O1146" s="127">
        <v>165000</v>
      </c>
      <c r="P1146" s="26">
        <f t="shared" si="95"/>
        <v>160503.74859999999</v>
      </c>
      <c r="Q1146" s="128">
        <v>5</v>
      </c>
      <c r="R1146" s="26">
        <f t="shared" si="97"/>
        <v>160503.74859999999</v>
      </c>
      <c r="S1146" s="134">
        <f t="shared" si="94"/>
        <v>-8992.5027999999875</v>
      </c>
    </row>
    <row r="1147" spans="1:19" ht="78.75" x14ac:dyDescent="0.25">
      <c r="A1147" s="18">
        <v>1146</v>
      </c>
      <c r="B1147" s="31">
        <v>996102</v>
      </c>
      <c r="C1147" s="32" t="s">
        <v>1264</v>
      </c>
      <c r="D1147" s="33" t="s">
        <v>1265</v>
      </c>
      <c r="F1147" s="13">
        <v>730111.73</v>
      </c>
      <c r="G1147" s="9">
        <v>882162.24758737057</v>
      </c>
      <c r="H1147" s="9">
        <v>569000</v>
      </c>
      <c r="I1147" s="9">
        <v>629115.98800000001</v>
      </c>
      <c r="J1147" s="9">
        <v>300000</v>
      </c>
      <c r="K1147" s="9">
        <v>315300</v>
      </c>
      <c r="L1147" s="125">
        <v>315300</v>
      </c>
      <c r="M1147" s="127">
        <v>664000</v>
      </c>
      <c r="N1147" s="127">
        <v>315300</v>
      </c>
      <c r="O1147" s="127">
        <v>664000</v>
      </c>
      <c r="P1147" s="26">
        <f t="shared" si="95"/>
        <v>489650</v>
      </c>
      <c r="Q1147" s="128">
        <v>6</v>
      </c>
      <c r="R1147" s="26">
        <f t="shared" ref="R1147:R1153" si="98">+O1147</f>
        <v>664000</v>
      </c>
      <c r="S1147" s="134">
        <f t="shared" si="94"/>
        <v>-348700</v>
      </c>
    </row>
    <row r="1148" spans="1:19" ht="22.5" x14ac:dyDescent="0.25">
      <c r="A1148" s="18">
        <v>1147</v>
      </c>
      <c r="B1148" s="31">
        <v>998701</v>
      </c>
      <c r="C1148" s="32" t="s">
        <v>1266</v>
      </c>
      <c r="D1148" s="48" t="s">
        <v>8</v>
      </c>
      <c r="F1148" s="13" t="s">
        <v>9</v>
      </c>
      <c r="G1148" s="9" t="s">
        <v>9</v>
      </c>
      <c r="H1148" s="9">
        <v>20499</v>
      </c>
      <c r="I1148" s="9">
        <v>22664.760348</v>
      </c>
      <c r="J1148" s="9">
        <v>385782</v>
      </c>
      <c r="K1148" s="9">
        <v>405456.88199999998</v>
      </c>
      <c r="L1148" s="125">
        <v>214060.82117399998</v>
      </c>
      <c r="M1148" s="127">
        <v>25495.380000000005</v>
      </c>
      <c r="N1148" s="127">
        <v>405456.88199999998</v>
      </c>
      <c r="O1148" s="127">
        <v>25495.380000000005</v>
      </c>
      <c r="P1148" s="26">
        <f t="shared" si="95"/>
        <v>119778.10058699999</v>
      </c>
      <c r="Q1148" s="128">
        <v>7</v>
      </c>
      <c r="R1148" s="26">
        <f t="shared" si="98"/>
        <v>25495.380000000005</v>
      </c>
      <c r="S1148" s="15">
        <f t="shared" si="94"/>
        <v>188565.44117399998</v>
      </c>
    </row>
    <row r="1149" spans="1:19" ht="22.5" x14ac:dyDescent="0.25">
      <c r="A1149" s="18">
        <v>1148</v>
      </c>
      <c r="B1149" s="31">
        <v>998702</v>
      </c>
      <c r="C1149" s="32" t="s">
        <v>1267</v>
      </c>
      <c r="D1149" s="48" t="s">
        <v>8</v>
      </c>
      <c r="F1149" s="13" t="s">
        <v>9</v>
      </c>
      <c r="G1149" s="9" t="s">
        <v>9</v>
      </c>
      <c r="H1149" s="9">
        <v>280000</v>
      </c>
      <c r="I1149" s="9">
        <v>309582.56</v>
      </c>
      <c r="J1149" s="9">
        <v>522280</v>
      </c>
      <c r="K1149" s="9">
        <v>548916.27999999991</v>
      </c>
      <c r="L1149" s="125">
        <v>429249.41999999993</v>
      </c>
      <c r="M1149" s="127">
        <v>327000</v>
      </c>
      <c r="N1149" s="127">
        <v>548916.27999999991</v>
      </c>
      <c r="O1149" s="127">
        <v>327000</v>
      </c>
      <c r="P1149" s="26">
        <f t="shared" si="95"/>
        <v>378124.70999999996</v>
      </c>
      <c r="Q1149" s="128">
        <v>7</v>
      </c>
      <c r="R1149" s="26">
        <f t="shared" si="98"/>
        <v>327000</v>
      </c>
      <c r="S1149" s="15">
        <f t="shared" si="94"/>
        <v>102249.41999999993</v>
      </c>
    </row>
    <row r="1150" spans="1:19" ht="22.5" x14ac:dyDescent="0.25">
      <c r="A1150" s="18">
        <v>1149</v>
      </c>
      <c r="B1150" s="31" t="s">
        <v>7</v>
      </c>
      <c r="C1150" s="32" t="s">
        <v>1268</v>
      </c>
      <c r="D1150" s="48" t="s">
        <v>8</v>
      </c>
      <c r="F1150" s="13" t="s">
        <v>9</v>
      </c>
      <c r="G1150" s="9" t="s">
        <v>9</v>
      </c>
      <c r="H1150" s="9">
        <v>391314</v>
      </c>
      <c r="I1150" s="9">
        <v>432657.10672799998</v>
      </c>
      <c r="J1150" s="9">
        <v>429119</v>
      </c>
      <c r="K1150" s="9">
        <v>451004.06899999996</v>
      </c>
      <c r="L1150" s="125">
        <v>441830.587864</v>
      </c>
      <c r="M1150" s="127">
        <v>486694.78000000009</v>
      </c>
      <c r="N1150" s="127">
        <v>451004.06900000002</v>
      </c>
      <c r="O1150" s="127">
        <v>451004.06900000002</v>
      </c>
      <c r="P1150" s="26">
        <f t="shared" si="95"/>
        <v>446417.32843200001</v>
      </c>
      <c r="Q1150" s="128">
        <v>6</v>
      </c>
      <c r="R1150" s="26">
        <f t="shared" si="98"/>
        <v>451004.06900000002</v>
      </c>
      <c r="S1150" s="134">
        <f t="shared" si="94"/>
        <v>-9173.4811360000167</v>
      </c>
    </row>
    <row r="1151" spans="1:19" ht="22.5" x14ac:dyDescent="0.25">
      <c r="A1151" s="18">
        <v>1150</v>
      </c>
      <c r="B1151" s="31" t="s">
        <v>10</v>
      </c>
      <c r="C1151" s="32" t="s">
        <v>1269</v>
      </c>
      <c r="D1151" s="48" t="s">
        <v>8</v>
      </c>
      <c r="F1151" s="13" t="s">
        <v>9</v>
      </c>
      <c r="G1151" s="9" t="s">
        <v>9</v>
      </c>
      <c r="H1151" s="9">
        <v>889694</v>
      </c>
      <c r="I1151" s="9">
        <v>983691.95048799994</v>
      </c>
      <c r="J1151" s="9">
        <v>975647</v>
      </c>
      <c r="K1151" s="9">
        <v>1025404.997</v>
      </c>
      <c r="L1151" s="125">
        <v>1004548.473744</v>
      </c>
      <c r="M1151" s="127">
        <v>1106552.4800000002</v>
      </c>
      <c r="N1151" s="127">
        <v>1025404.997</v>
      </c>
      <c r="O1151" s="127">
        <v>1025404.997</v>
      </c>
      <c r="P1151" s="26">
        <f t="shared" si="95"/>
        <v>1014976.7353719999</v>
      </c>
      <c r="Q1151" s="128">
        <v>6</v>
      </c>
      <c r="R1151" s="26">
        <f t="shared" si="98"/>
        <v>1025404.997</v>
      </c>
      <c r="S1151" s="134">
        <f t="shared" si="94"/>
        <v>-20856.523256000015</v>
      </c>
    </row>
    <row r="1152" spans="1:19" ht="33.75" x14ac:dyDescent="0.25">
      <c r="A1152" s="18">
        <v>1151</v>
      </c>
      <c r="B1152" s="31" t="s">
        <v>11</v>
      </c>
      <c r="C1152" s="32" t="s">
        <v>1270</v>
      </c>
      <c r="D1152" s="48" t="s">
        <v>8</v>
      </c>
      <c r="F1152" s="13" t="s">
        <v>9</v>
      </c>
      <c r="G1152" s="9" t="s">
        <v>9</v>
      </c>
      <c r="H1152" s="9">
        <v>167997</v>
      </c>
      <c r="I1152" s="9">
        <v>185746.219044</v>
      </c>
      <c r="J1152" s="9">
        <v>191722</v>
      </c>
      <c r="K1152" s="9">
        <v>201499.82199999999</v>
      </c>
      <c r="L1152" s="125">
        <v>193623.02052199998</v>
      </c>
      <c r="M1152" s="127">
        <v>208945.95000000004</v>
      </c>
      <c r="N1152" s="127">
        <v>201499.82199999999</v>
      </c>
      <c r="O1152" s="127">
        <v>201499.82199999999</v>
      </c>
      <c r="P1152" s="26">
        <f t="shared" si="95"/>
        <v>197561.42126099998</v>
      </c>
      <c r="Q1152" s="128">
        <v>6</v>
      </c>
      <c r="R1152" s="26">
        <f t="shared" si="98"/>
        <v>201499.82199999999</v>
      </c>
      <c r="S1152" s="134">
        <f t="shared" si="94"/>
        <v>-7876.8014780000085</v>
      </c>
    </row>
    <row r="1153" spans="1:19" ht="22.5" x14ac:dyDescent="0.25">
      <c r="A1153" s="18">
        <v>1152</v>
      </c>
      <c r="B1153" s="31" t="s">
        <v>12</v>
      </c>
      <c r="C1153" s="32" t="s">
        <v>1271</v>
      </c>
      <c r="D1153" s="33" t="s">
        <v>1272</v>
      </c>
      <c r="F1153" s="13" t="s">
        <v>9</v>
      </c>
      <c r="G1153" s="9" t="s">
        <v>9</v>
      </c>
      <c r="H1153" s="9">
        <v>143804</v>
      </c>
      <c r="I1153" s="9">
        <v>158997.18020800001</v>
      </c>
      <c r="J1153" s="9">
        <v>164111</v>
      </c>
      <c r="K1153" s="9">
        <v>172480.66099999999</v>
      </c>
      <c r="L1153" s="125">
        <v>165738.92060399998</v>
      </c>
      <c r="M1153" s="127">
        <v>175520</v>
      </c>
      <c r="N1153" s="127">
        <v>172480.66099999999</v>
      </c>
      <c r="O1153" s="127">
        <v>172480.66099999999</v>
      </c>
      <c r="P1153" s="26">
        <f t="shared" si="95"/>
        <v>169109.79080199997</v>
      </c>
      <c r="Q1153" s="128">
        <v>6</v>
      </c>
      <c r="R1153" s="26">
        <f t="shared" si="98"/>
        <v>172480.66099999999</v>
      </c>
      <c r="S1153" s="134">
        <f t="shared" si="94"/>
        <v>-6741.7403960000083</v>
      </c>
    </row>
    <row r="1154" spans="1:19" ht="33.75" x14ac:dyDescent="0.25">
      <c r="A1154" s="18">
        <v>1153</v>
      </c>
      <c r="B1154" s="31" t="s">
        <v>1273</v>
      </c>
      <c r="C1154" s="32" t="s">
        <v>1274</v>
      </c>
      <c r="D1154" s="48" t="s">
        <v>8</v>
      </c>
      <c r="F1154" s="13">
        <v>116587</v>
      </c>
      <c r="G1154" s="9">
        <v>140867.00121838722</v>
      </c>
      <c r="H1154" s="9">
        <v>121125</v>
      </c>
      <c r="I1154" s="9">
        <v>133922.09849999999</v>
      </c>
      <c r="J1154" s="9" t="s">
        <v>9</v>
      </c>
      <c r="K1154" s="9" t="s">
        <v>9</v>
      </c>
      <c r="L1154" s="125">
        <v>133922.09849999999</v>
      </c>
      <c r="M1154" s="127">
        <v>150648.96000000002</v>
      </c>
      <c r="N1154" s="127" t="s">
        <v>1295</v>
      </c>
      <c r="O1154" s="127">
        <v>150648.96000000002</v>
      </c>
      <c r="P1154" s="26">
        <f t="shared" si="95"/>
        <v>142285.52925000002</v>
      </c>
      <c r="Q1154" s="128">
        <v>5</v>
      </c>
      <c r="R1154" s="26">
        <f>+P1154</f>
        <v>142285.52925000002</v>
      </c>
      <c r="S1154" s="134">
        <f t="shared" ref="S1154:S1162" si="99">+L1154-O1154</f>
        <v>-16726.861500000028</v>
      </c>
    </row>
    <row r="1155" spans="1:19" ht="22.5" x14ac:dyDescent="0.25">
      <c r="A1155" s="18">
        <v>1154</v>
      </c>
      <c r="B1155" s="31" t="s">
        <v>1275</v>
      </c>
      <c r="C1155" s="32" t="s">
        <v>1276</v>
      </c>
      <c r="D1155" s="33" t="s">
        <v>13</v>
      </c>
      <c r="F1155" s="13">
        <v>138415</v>
      </c>
      <c r="G1155" s="9">
        <v>167240.82422262401</v>
      </c>
      <c r="H1155" s="9">
        <v>93662</v>
      </c>
      <c r="I1155" s="9">
        <v>103557.577624</v>
      </c>
      <c r="J1155" s="9" t="s">
        <v>9</v>
      </c>
      <c r="K1155" s="9" t="s">
        <v>9</v>
      </c>
      <c r="L1155" s="125">
        <v>103557.577624</v>
      </c>
      <c r="M1155" s="127">
        <v>134490</v>
      </c>
      <c r="N1155" s="127" t="s">
        <v>1295</v>
      </c>
      <c r="O1155" s="127">
        <v>134490</v>
      </c>
      <c r="P1155" s="26">
        <f t="shared" si="95"/>
        <v>119023.788812</v>
      </c>
      <c r="Q1155" s="128">
        <v>5</v>
      </c>
      <c r="R1155" s="26">
        <f>+P1155</f>
        <v>119023.788812</v>
      </c>
      <c r="S1155" s="134">
        <f t="shared" si="99"/>
        <v>-30932.422376000002</v>
      </c>
    </row>
    <row r="1156" spans="1:19" ht="22.5" x14ac:dyDescent="0.25">
      <c r="A1156" s="18">
        <v>1155</v>
      </c>
      <c r="B1156" s="31" t="s">
        <v>1277</v>
      </c>
      <c r="C1156" s="32" t="s">
        <v>1278</v>
      </c>
      <c r="D1156" s="48" t="s">
        <v>1328</v>
      </c>
      <c r="F1156" s="13">
        <v>10323</v>
      </c>
      <c r="G1156" s="9">
        <v>12472.831907308799</v>
      </c>
      <c r="H1156" s="9">
        <v>10725</v>
      </c>
      <c r="I1156" s="9">
        <v>11858.117700000001</v>
      </c>
      <c r="J1156" s="9" t="s">
        <v>9</v>
      </c>
      <c r="K1156" s="9" t="s">
        <v>9</v>
      </c>
      <c r="L1156" s="125">
        <v>11858.117700000001</v>
      </c>
      <c r="M1156" s="127">
        <v>13338.710000000001</v>
      </c>
      <c r="N1156" s="127" t="s">
        <v>1295</v>
      </c>
      <c r="O1156" s="127">
        <v>13338.710000000001</v>
      </c>
      <c r="P1156" s="26">
        <f t="shared" si="95"/>
        <v>12598.413850000001</v>
      </c>
      <c r="Q1156" s="128">
        <v>5</v>
      </c>
      <c r="R1156" s="26">
        <f>+P1156</f>
        <v>12598.413850000001</v>
      </c>
      <c r="S1156" s="134">
        <f t="shared" si="99"/>
        <v>-1480.5923000000003</v>
      </c>
    </row>
    <row r="1157" spans="1:19" x14ac:dyDescent="0.25">
      <c r="A1157" s="18">
        <v>1156</v>
      </c>
      <c r="B1157" s="31" t="s">
        <v>1279</v>
      </c>
      <c r="C1157" s="32" t="s">
        <v>1280</v>
      </c>
      <c r="D1157" s="33" t="s">
        <v>1281</v>
      </c>
      <c r="F1157" s="13">
        <v>73498</v>
      </c>
      <c r="G1157" s="9">
        <v>88804.436648588802</v>
      </c>
      <c r="H1157" s="9">
        <v>76359</v>
      </c>
      <c r="I1157" s="9">
        <v>84426.481067999994</v>
      </c>
      <c r="J1157" s="9" t="s">
        <v>9</v>
      </c>
      <c r="K1157" s="9" t="s">
        <v>9</v>
      </c>
      <c r="L1157" s="125">
        <v>84426.481067999994</v>
      </c>
      <c r="M1157" s="127">
        <v>94970.800000000017</v>
      </c>
      <c r="N1157" s="127" t="s">
        <v>1295</v>
      </c>
      <c r="O1157" s="127">
        <v>94970.800000000017</v>
      </c>
      <c r="P1157" s="26">
        <f t="shared" si="95"/>
        <v>89698.640534000006</v>
      </c>
      <c r="Q1157" s="128">
        <v>5</v>
      </c>
      <c r="R1157" s="26">
        <f>+P1157</f>
        <v>89698.640534000006</v>
      </c>
      <c r="S1157" s="134">
        <f t="shared" si="99"/>
        <v>-10544.318932000024</v>
      </c>
    </row>
    <row r="1158" spans="1:19" ht="33.75" x14ac:dyDescent="0.25">
      <c r="A1158" s="18">
        <v>1157</v>
      </c>
      <c r="B1158" s="31" t="s">
        <v>1282</v>
      </c>
      <c r="C1158" s="32" t="s">
        <v>1283</v>
      </c>
      <c r="D1158" s="48" t="s">
        <v>1329</v>
      </c>
      <c r="F1158" s="13">
        <v>45032</v>
      </c>
      <c r="G1158" s="9">
        <v>54410.206960179195</v>
      </c>
      <c r="H1158" s="9">
        <v>46118</v>
      </c>
      <c r="I1158" s="9">
        <v>50990.458935999995</v>
      </c>
      <c r="J1158" s="9" t="s">
        <v>9</v>
      </c>
      <c r="K1158" s="9" t="s">
        <v>9</v>
      </c>
      <c r="L1158" s="125">
        <v>50990.458935999995</v>
      </c>
      <c r="M1158" s="127">
        <v>57359.510000000009</v>
      </c>
      <c r="N1158" s="127" t="s">
        <v>1295</v>
      </c>
      <c r="O1158" s="127">
        <v>57359.510000000009</v>
      </c>
      <c r="P1158" s="26">
        <f t="shared" si="95"/>
        <v>54174.984468000002</v>
      </c>
      <c r="Q1158" s="128">
        <v>5</v>
      </c>
      <c r="R1158" s="26">
        <f>+P1158</f>
        <v>54174.984468000002</v>
      </c>
      <c r="S1158" s="134">
        <f t="shared" si="99"/>
        <v>-6369.0510640000139</v>
      </c>
    </row>
    <row r="1159" spans="1:19" x14ac:dyDescent="0.25">
      <c r="A1159" s="18">
        <v>1158</v>
      </c>
      <c r="B1159" s="44" t="s">
        <v>57</v>
      </c>
      <c r="C1159" s="41" t="s">
        <v>58</v>
      </c>
      <c r="D1159" s="48" t="s">
        <v>8</v>
      </c>
      <c r="F1159" s="13" t="s">
        <v>9</v>
      </c>
      <c r="G1159" s="9" t="s">
        <v>9</v>
      </c>
      <c r="H1159" s="9">
        <v>33000</v>
      </c>
      <c r="I1159" s="9">
        <v>36486.515999999996</v>
      </c>
      <c r="J1159" s="9">
        <v>60653</v>
      </c>
      <c r="K1159" s="9">
        <v>63746.302999999993</v>
      </c>
      <c r="L1159" s="125">
        <v>50116.409499999994</v>
      </c>
      <c r="M1159" s="127">
        <v>38000</v>
      </c>
      <c r="N1159" s="127">
        <v>63746.303</v>
      </c>
      <c r="O1159" s="127">
        <v>38000</v>
      </c>
      <c r="P1159" s="26">
        <f t="shared" si="95"/>
        <v>44058.204749999997</v>
      </c>
      <c r="Q1159" s="128">
        <v>7</v>
      </c>
      <c r="R1159" s="26">
        <f>+O1159</f>
        <v>38000</v>
      </c>
      <c r="S1159" s="15">
        <f t="shared" si="99"/>
        <v>12116.409499999994</v>
      </c>
    </row>
    <row r="1160" spans="1:19" ht="33.75" x14ac:dyDescent="0.25">
      <c r="A1160" s="18">
        <v>1159</v>
      </c>
      <c r="B1160" s="44" t="s">
        <v>57</v>
      </c>
      <c r="C1160" s="41" t="s">
        <v>1331</v>
      </c>
      <c r="D1160" s="48" t="s">
        <v>1330</v>
      </c>
      <c r="F1160" s="13">
        <v>57820</v>
      </c>
      <c r="G1160" s="9">
        <v>69861.391153792007</v>
      </c>
      <c r="H1160" s="9" t="s">
        <v>9</v>
      </c>
      <c r="I1160" s="9" t="s">
        <v>9</v>
      </c>
      <c r="J1160" s="9" t="s">
        <v>9</v>
      </c>
      <c r="K1160" s="9" t="s">
        <v>9</v>
      </c>
      <c r="L1160" s="125">
        <v>69861.391153792007</v>
      </c>
      <c r="M1160" s="127">
        <v>67600</v>
      </c>
      <c r="N1160" s="127" t="s">
        <v>1295</v>
      </c>
      <c r="O1160" s="127">
        <v>67600</v>
      </c>
      <c r="P1160" s="26">
        <f t="shared" si="95"/>
        <v>68730.695576896003</v>
      </c>
      <c r="Q1160" s="128">
        <v>7</v>
      </c>
      <c r="R1160" s="26">
        <f>+O1160</f>
        <v>67600</v>
      </c>
      <c r="S1160" s="15">
        <f t="shared" si="99"/>
        <v>2261.3911537920067</v>
      </c>
    </row>
    <row r="1161" spans="1:19" ht="33.75" x14ac:dyDescent="0.25">
      <c r="A1161" s="18">
        <v>1160</v>
      </c>
      <c r="B1161" s="40" t="s">
        <v>57</v>
      </c>
      <c r="C1161" s="30" t="s">
        <v>68</v>
      </c>
      <c r="D1161" s="48" t="s">
        <v>8</v>
      </c>
      <c r="F1161" s="13" t="s">
        <v>9</v>
      </c>
      <c r="G1161" s="9" t="s">
        <v>9</v>
      </c>
      <c r="H1161" s="9" t="s">
        <v>9</v>
      </c>
      <c r="I1161" s="9" t="s">
        <v>9</v>
      </c>
      <c r="J1161" s="9">
        <v>1600000</v>
      </c>
      <c r="K1161" s="9">
        <v>1681600</v>
      </c>
      <c r="L1161" s="125">
        <v>1681600</v>
      </c>
      <c r="M1161" s="127" t="s">
        <v>1295</v>
      </c>
      <c r="N1161" s="127">
        <v>1681600</v>
      </c>
      <c r="O1161" s="127">
        <v>1681600</v>
      </c>
      <c r="P1161" s="26">
        <f t="shared" si="95"/>
        <v>1681600</v>
      </c>
      <c r="Q1161" s="18">
        <v>4</v>
      </c>
      <c r="R1161" s="26">
        <f>+P1161</f>
        <v>1681600</v>
      </c>
      <c r="S1161" s="15">
        <f t="shared" si="99"/>
        <v>0</v>
      </c>
    </row>
    <row r="1162" spans="1:19" x14ac:dyDescent="0.25">
      <c r="A1162" s="18">
        <v>1161</v>
      </c>
      <c r="B1162" s="39" t="s">
        <v>57</v>
      </c>
      <c r="C1162" s="30" t="s">
        <v>262</v>
      </c>
      <c r="D1162" s="39" t="s">
        <v>1285</v>
      </c>
      <c r="F1162" s="13">
        <v>19</v>
      </c>
      <c r="G1162" s="9">
        <v>22.956873606399999</v>
      </c>
      <c r="H1162" s="9">
        <v>20</v>
      </c>
      <c r="I1162" s="9">
        <v>22.113039999999998</v>
      </c>
      <c r="J1162" s="9">
        <v>25</v>
      </c>
      <c r="K1162" s="9">
        <v>26.274999999999999</v>
      </c>
      <c r="L1162" s="125">
        <v>23.781637868799994</v>
      </c>
      <c r="M1162" s="127">
        <v>26</v>
      </c>
      <c r="N1162" s="127">
        <v>27</v>
      </c>
      <c r="O1162" s="127">
        <v>26</v>
      </c>
      <c r="P1162" s="26">
        <f t="shared" si="95"/>
        <v>24.890818934399995</v>
      </c>
      <c r="Q1162" s="128">
        <v>5</v>
      </c>
      <c r="R1162" s="26">
        <f>+P1162</f>
        <v>24.890818934399995</v>
      </c>
      <c r="S1162" s="134">
        <f t="shared" si="99"/>
        <v>-2.2183621312000064</v>
      </c>
    </row>
    <row r="1163" spans="1:19" x14ac:dyDescent="0.25">
      <c r="Q1163" s="7"/>
    </row>
    <row r="1164" spans="1:19" x14ac:dyDescent="0.25">
      <c r="A1164" s="19"/>
      <c r="B1164" s="129"/>
      <c r="C1164" s="130"/>
      <c r="D1164" s="129"/>
      <c r="E1164" s="15"/>
      <c r="G1164" s="15"/>
      <c r="I1164" s="15"/>
      <c r="K1164" s="15"/>
      <c r="L1164" s="15"/>
      <c r="M1164" s="15"/>
      <c r="N1164" s="15"/>
      <c r="O1164" s="15"/>
      <c r="P1164" s="15"/>
    </row>
    <row r="1165" spans="1:19" x14ac:dyDescent="0.25">
      <c r="A1165" s="19"/>
      <c r="B1165" s="129"/>
      <c r="C1165" s="130"/>
      <c r="D1165" s="129"/>
      <c r="E1165" s="15"/>
      <c r="G1165" s="15"/>
      <c r="I1165" s="15"/>
      <c r="K1165" s="15"/>
      <c r="L1165" s="15"/>
      <c r="M1165" s="15"/>
      <c r="O1165" s="15"/>
      <c r="P1165" s="15"/>
      <c r="Q1165" s="15"/>
    </row>
    <row r="1166" spans="1:19" x14ac:dyDescent="0.25">
      <c r="L1166" s="16"/>
      <c r="M1166" s="16"/>
      <c r="N1166" s="16"/>
      <c r="O1166" s="16"/>
      <c r="Q1166" s="7"/>
    </row>
    <row r="1167" spans="1:19" x14ac:dyDescent="0.25">
      <c r="L1167" s="16"/>
      <c r="M1167" s="16"/>
      <c r="N1167" s="16"/>
      <c r="O1167" s="16"/>
      <c r="Q1167" s="7"/>
    </row>
    <row r="1168" spans="1:19" x14ac:dyDescent="0.25">
      <c r="L1168" s="16"/>
      <c r="M1168" s="16"/>
      <c r="N1168" s="16"/>
      <c r="O1168" s="16"/>
      <c r="Q1168" s="7"/>
    </row>
    <row r="1169" spans="4:17" x14ac:dyDescent="0.25">
      <c r="L1169" s="16"/>
      <c r="M1169" s="16"/>
      <c r="N1169" s="16"/>
      <c r="O1169" s="16"/>
      <c r="Q1169" s="7"/>
    </row>
    <row r="1170" spans="4:17" x14ac:dyDescent="0.25">
      <c r="L1170" s="14"/>
      <c r="M1170" s="52"/>
      <c r="Q1170" s="7"/>
    </row>
    <row r="1171" spans="4:17" x14ac:dyDescent="0.25">
      <c r="L1171" s="16"/>
      <c r="M1171" s="16"/>
      <c r="N1171" s="16"/>
      <c r="O1171" s="16"/>
    </row>
    <row r="1172" spans="4:17" x14ac:dyDescent="0.25">
      <c r="F1172" s="133">
        <v>1161</v>
      </c>
      <c r="G1172" s="51"/>
    </row>
    <row r="1173" spans="4:17" ht="60" x14ac:dyDescent="0.25">
      <c r="D1173" s="14">
        <v>1</v>
      </c>
      <c r="E1173" s="14" t="s">
        <v>1311</v>
      </c>
      <c r="F1173" s="133">
        <v>89</v>
      </c>
      <c r="G1173" s="51">
        <f>+F1172-F1182</f>
        <v>0</v>
      </c>
    </row>
    <row r="1174" spans="4:17" ht="60" x14ac:dyDescent="0.25">
      <c r="D1174" s="14">
        <v>2</v>
      </c>
      <c r="E1174" s="14" t="s">
        <v>1313</v>
      </c>
      <c r="F1174" s="133">
        <v>5</v>
      </c>
      <c r="G1174" s="51"/>
    </row>
    <row r="1175" spans="4:17" x14ac:dyDescent="0.25">
      <c r="D1175" s="14">
        <v>3</v>
      </c>
      <c r="E1175" s="15" t="s">
        <v>1315</v>
      </c>
      <c r="F1175" s="133">
        <v>7</v>
      </c>
      <c r="G1175" s="51"/>
    </row>
    <row r="1176" spans="4:17" x14ac:dyDescent="0.25">
      <c r="D1176" s="14">
        <v>4</v>
      </c>
      <c r="E1176" s="14" t="s">
        <v>1312</v>
      </c>
      <c r="F1176" s="133">
        <v>268</v>
      </c>
      <c r="G1176" s="51"/>
    </row>
    <row r="1177" spans="4:17" ht="24" x14ac:dyDescent="0.25">
      <c r="D1177" s="14">
        <v>5</v>
      </c>
      <c r="E1177" s="14" t="s">
        <v>1317</v>
      </c>
      <c r="F1177" s="133">
        <v>218</v>
      </c>
      <c r="G1177" s="51"/>
    </row>
    <row r="1178" spans="4:17" ht="24" x14ac:dyDescent="0.25">
      <c r="D1178" s="14">
        <v>6</v>
      </c>
      <c r="E1178" s="14" t="s">
        <v>1316</v>
      </c>
      <c r="F1178" s="133">
        <v>262</v>
      </c>
      <c r="G1178" s="51"/>
    </row>
    <row r="1179" spans="4:17" ht="24" x14ac:dyDescent="0.25">
      <c r="D1179" s="14">
        <v>7</v>
      </c>
      <c r="E1179" s="14" t="s">
        <v>1314</v>
      </c>
      <c r="F1179" s="133">
        <v>308</v>
      </c>
      <c r="G1179" s="51"/>
    </row>
    <row r="1180" spans="4:17" ht="48" x14ac:dyDescent="0.25">
      <c r="D1180" s="14">
        <v>8</v>
      </c>
      <c r="E1180" s="14" t="s">
        <v>1318</v>
      </c>
      <c r="F1180" s="133">
        <v>4</v>
      </c>
      <c r="G1180" s="51"/>
    </row>
    <row r="1181" spans="4:17" x14ac:dyDescent="0.25">
      <c r="F1181" s="133"/>
      <c r="G1181" s="51"/>
    </row>
    <row r="1182" spans="4:17" x14ac:dyDescent="0.25">
      <c r="F1182" s="133">
        <f>+F1173+F1174+F1175+F1176+F1177+F1178+F1179+F1180</f>
        <v>1161</v>
      </c>
      <c r="G1182" s="51"/>
    </row>
    <row r="1183" spans="4:17" x14ac:dyDescent="0.25">
      <c r="F1183" s="133"/>
      <c r="G1183" s="51"/>
    </row>
    <row r="1184" spans="4:17" x14ac:dyDescent="0.25">
      <c r="F1184" s="133"/>
      <c r="G1184" s="51"/>
    </row>
  </sheetData>
  <autoFilter ref="A1:AL1162" xr:uid="{8D94929B-ED80-40EF-9B97-BA0FAE1876D7}">
    <sortState ref="A2:AL1162">
      <sortCondition ref="A1:A1162"/>
    </sortState>
  </autoFilter>
  <conditionalFormatting sqref="B9:B10">
    <cfRule type="duplicateValues" dxfId="120" priority="57"/>
  </conditionalFormatting>
  <conditionalFormatting sqref="B16">
    <cfRule type="duplicateValues" dxfId="119" priority="55"/>
  </conditionalFormatting>
  <conditionalFormatting sqref="B18">
    <cfRule type="duplicateValues" dxfId="118" priority="54"/>
  </conditionalFormatting>
  <conditionalFormatting sqref="B21">
    <cfRule type="duplicateValues" dxfId="117" priority="53"/>
  </conditionalFormatting>
  <conditionalFormatting sqref="B26">
    <cfRule type="duplicateValues" dxfId="116" priority="52"/>
  </conditionalFormatting>
  <conditionalFormatting sqref="B29">
    <cfRule type="duplicateValues" dxfId="115" priority="51"/>
  </conditionalFormatting>
  <conditionalFormatting sqref="B35:B36">
    <cfRule type="duplicateValues" dxfId="114" priority="50"/>
  </conditionalFormatting>
  <conditionalFormatting sqref="B43">
    <cfRule type="duplicateValues" dxfId="113" priority="49"/>
  </conditionalFormatting>
  <conditionalFormatting sqref="B97">
    <cfRule type="duplicateValues" dxfId="112" priority="48"/>
  </conditionalFormatting>
  <conditionalFormatting sqref="B99">
    <cfRule type="duplicateValues" dxfId="111" priority="47"/>
  </conditionalFormatting>
  <conditionalFormatting sqref="B100">
    <cfRule type="duplicateValues" dxfId="110" priority="46"/>
  </conditionalFormatting>
  <conditionalFormatting sqref="B102">
    <cfRule type="duplicateValues" dxfId="109" priority="45"/>
  </conditionalFormatting>
  <conditionalFormatting sqref="B106:B107">
    <cfRule type="duplicateValues" dxfId="108" priority="44"/>
  </conditionalFormatting>
  <conditionalFormatting sqref="B130">
    <cfRule type="duplicateValues" dxfId="107" priority="43"/>
  </conditionalFormatting>
  <conditionalFormatting sqref="B139:B141">
    <cfRule type="duplicateValues" dxfId="106" priority="42"/>
  </conditionalFormatting>
  <conditionalFormatting sqref="B147">
    <cfRule type="duplicateValues" dxfId="105" priority="41"/>
  </conditionalFormatting>
  <conditionalFormatting sqref="B157:B159">
    <cfRule type="duplicateValues" dxfId="104" priority="40"/>
  </conditionalFormatting>
  <conditionalFormatting sqref="B195">
    <cfRule type="duplicateValues" dxfId="103" priority="39"/>
  </conditionalFormatting>
  <conditionalFormatting sqref="B202">
    <cfRule type="duplicateValues" dxfId="102" priority="38"/>
  </conditionalFormatting>
  <conditionalFormatting sqref="B205">
    <cfRule type="duplicateValues" dxfId="101" priority="37"/>
  </conditionalFormatting>
  <conditionalFormatting sqref="B207:B209">
    <cfRule type="duplicateValues" dxfId="100" priority="36"/>
  </conditionalFormatting>
  <conditionalFormatting sqref="B211:B212">
    <cfRule type="duplicateValues" dxfId="99" priority="35"/>
  </conditionalFormatting>
  <conditionalFormatting sqref="B215">
    <cfRule type="duplicateValues" dxfId="98" priority="34"/>
  </conditionalFormatting>
  <conditionalFormatting sqref="B218:B220">
    <cfRule type="duplicateValues" dxfId="97" priority="33"/>
  </conditionalFormatting>
  <conditionalFormatting sqref="B222">
    <cfRule type="duplicateValues" dxfId="96" priority="59"/>
  </conditionalFormatting>
  <conditionalFormatting sqref="B227:B231">
    <cfRule type="duplicateValues" dxfId="95" priority="32"/>
  </conditionalFormatting>
  <conditionalFormatting sqref="B236:B237">
    <cfRule type="duplicateValues" dxfId="94" priority="31"/>
  </conditionalFormatting>
  <conditionalFormatting sqref="B239">
    <cfRule type="duplicateValues" dxfId="93" priority="30"/>
  </conditionalFormatting>
  <conditionalFormatting sqref="B241:B243">
    <cfRule type="duplicateValues" dxfId="92" priority="29"/>
  </conditionalFormatting>
  <conditionalFormatting sqref="B246">
    <cfRule type="duplicateValues" dxfId="91" priority="28"/>
  </conditionalFormatting>
  <conditionalFormatting sqref="B253">
    <cfRule type="duplicateValues" dxfId="90" priority="27"/>
  </conditionalFormatting>
  <conditionalFormatting sqref="B256">
    <cfRule type="duplicateValues" dxfId="89" priority="26"/>
  </conditionalFormatting>
  <conditionalFormatting sqref="B262:B266">
    <cfRule type="duplicateValues" dxfId="88" priority="25"/>
  </conditionalFormatting>
  <conditionalFormatting sqref="B280">
    <cfRule type="duplicateValues" dxfId="87" priority="24"/>
  </conditionalFormatting>
  <conditionalFormatting sqref="B283:B287">
    <cfRule type="duplicateValues" dxfId="86" priority="23"/>
  </conditionalFormatting>
  <conditionalFormatting sqref="B289:B290">
    <cfRule type="duplicateValues" dxfId="85" priority="22"/>
  </conditionalFormatting>
  <conditionalFormatting sqref="B291">
    <cfRule type="duplicateValues" dxfId="84" priority="21"/>
  </conditionalFormatting>
  <conditionalFormatting sqref="B292:B302">
    <cfRule type="duplicateValues" dxfId="83" priority="20"/>
  </conditionalFormatting>
  <conditionalFormatting sqref="B319">
    <cfRule type="duplicateValues" dxfId="82" priority="19"/>
  </conditionalFormatting>
  <conditionalFormatting sqref="B324">
    <cfRule type="duplicateValues" dxfId="81" priority="18"/>
  </conditionalFormatting>
  <conditionalFormatting sqref="B326">
    <cfRule type="duplicateValues" dxfId="80" priority="17"/>
  </conditionalFormatting>
  <conditionalFormatting sqref="B328">
    <cfRule type="duplicateValues" dxfId="79" priority="16"/>
  </conditionalFormatting>
  <conditionalFormatting sqref="B330">
    <cfRule type="duplicateValues" dxfId="78" priority="15"/>
  </conditionalFormatting>
  <conditionalFormatting sqref="B332">
    <cfRule type="duplicateValues" dxfId="77" priority="14"/>
  </conditionalFormatting>
  <conditionalFormatting sqref="B335">
    <cfRule type="duplicateValues" dxfId="76" priority="13"/>
  </conditionalFormatting>
  <conditionalFormatting sqref="B338">
    <cfRule type="duplicateValues" dxfId="75" priority="12"/>
  </conditionalFormatting>
  <conditionalFormatting sqref="B357:B359">
    <cfRule type="duplicateValues" dxfId="74" priority="1"/>
  </conditionalFormatting>
  <conditionalFormatting sqref="B385:B388">
    <cfRule type="duplicateValues" dxfId="73" priority="11"/>
  </conditionalFormatting>
  <conditionalFormatting sqref="B393:B396">
    <cfRule type="duplicateValues" dxfId="72" priority="10"/>
  </conditionalFormatting>
  <conditionalFormatting sqref="B400:B417">
    <cfRule type="duplicateValues" dxfId="71" priority="9"/>
  </conditionalFormatting>
  <conditionalFormatting sqref="B433">
    <cfRule type="duplicateValues" dxfId="70" priority="8"/>
  </conditionalFormatting>
  <conditionalFormatting sqref="B439:B442">
    <cfRule type="duplicateValues" dxfId="69" priority="7"/>
  </conditionalFormatting>
  <conditionalFormatting sqref="B462">
    <cfRule type="duplicateValues" dxfId="68" priority="5"/>
  </conditionalFormatting>
  <conditionalFormatting sqref="B466">
    <cfRule type="duplicateValues" dxfId="67" priority="6"/>
  </conditionalFormatting>
  <conditionalFormatting sqref="B472:B474">
    <cfRule type="duplicateValues" dxfId="66" priority="4"/>
  </conditionalFormatting>
  <conditionalFormatting sqref="B528:B529">
    <cfRule type="duplicateValues" dxfId="65" priority="60"/>
  </conditionalFormatting>
  <conditionalFormatting sqref="B530:B536 B397:B399 B418:B432 B434:B438 B443:B461 B463:B465 B467:B471 B475:B527 B539:B1160 B2:B8 B11:B15 B17 B19:B20 B22:B25 B27:B28 B30:B34 B37:B42 B44:B96 B98 B101 B103:B105 B108:B129 B131:B138 B142:B146 B148:B156 B160:B194 B196:B201 B203:B204 B206 B210 B213:B214 B216:B217 B221 B223:B226 B232:B235 B238 B240 B244:B245 B247:B252 B254:B255 B257:B261 B267:B279 B281:B282 B288 B303:B318 B320:B323 B325 B327 B329 B331 B333:B334 B336:B337 B339:B356 B360:B384 B389:B392">
    <cfRule type="duplicateValues" dxfId="64" priority="58"/>
  </conditionalFormatting>
  <conditionalFormatting sqref="B537:B538">
    <cfRule type="duplicateValues" dxfId="63" priority="3"/>
  </conditionalFormatting>
  <conditionalFormatting sqref="B1161">
    <cfRule type="duplicateValues" dxfId="62" priority="2"/>
  </conditionalFormatting>
  <conditionalFormatting sqref="B1162">
    <cfRule type="duplicateValues" dxfId="61" priority="56"/>
  </conditionalFormatting>
  <conditionalFormatting sqref="B1163:B1164">
    <cfRule type="duplicateValues" dxfId="60" priority="116"/>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CC433-D837-4371-9F8D-632F4C3A405F}">
  <sheetPr>
    <tabColor rgb="FF92D050"/>
  </sheetPr>
  <dimension ref="A1:AF1162"/>
  <sheetViews>
    <sheetView tabSelected="1" zoomScale="115" zoomScaleNormal="115" workbookViewId="0">
      <pane xSplit="4" ySplit="1" topLeftCell="E2" activePane="bottomRight" state="frozen"/>
      <selection pane="topRight" activeCell="E1" sqref="E1"/>
      <selection pane="bottomLeft" activeCell="A2" sqref="A2"/>
      <selection pane="bottomRight" activeCell="G26" sqref="G26"/>
    </sheetView>
  </sheetViews>
  <sheetFormatPr baseColWidth="10" defaultRowHeight="12" x14ac:dyDescent="0.25"/>
  <cols>
    <col min="1" max="1" width="7.140625" style="7" customWidth="1"/>
    <col min="2" max="2" width="12" style="7" bestFit="1" customWidth="1"/>
    <col min="3" max="3" width="38.140625" style="14" customWidth="1"/>
    <col min="4" max="4" width="47.28515625" style="14" bestFit="1" customWidth="1"/>
    <col min="5" max="5" width="14.140625" style="7" bestFit="1" customWidth="1"/>
    <col min="6" max="16384" width="11.42578125" style="7"/>
  </cols>
  <sheetData>
    <row r="1" spans="1:5" s="2" customFormat="1" ht="24" x14ac:dyDescent="0.25">
      <c r="A1" s="1" t="s">
        <v>0</v>
      </c>
      <c r="B1" s="1" t="s">
        <v>1</v>
      </c>
      <c r="C1" s="1" t="s">
        <v>2</v>
      </c>
      <c r="D1" s="1" t="s">
        <v>3</v>
      </c>
      <c r="E1" s="117" t="s">
        <v>379</v>
      </c>
    </row>
    <row r="2" spans="1:5" x14ac:dyDescent="0.25">
      <c r="A2" s="28">
        <v>1</v>
      </c>
      <c r="B2" s="28">
        <v>324102</v>
      </c>
      <c r="C2" s="29" t="s">
        <v>269</v>
      </c>
      <c r="D2" s="30" t="s">
        <v>14</v>
      </c>
      <c r="E2" s="26">
        <v>8614545.4545454551</v>
      </c>
    </row>
    <row r="3" spans="1:5" x14ac:dyDescent="0.25">
      <c r="A3" s="142">
        <v>2</v>
      </c>
      <c r="B3" s="31">
        <v>340401</v>
      </c>
      <c r="C3" s="32" t="s">
        <v>380</v>
      </c>
      <c r="D3" s="30" t="s">
        <v>14</v>
      </c>
      <c r="E3" s="26">
        <v>327391.755</v>
      </c>
    </row>
    <row r="4" spans="1:5" ht="33.75" x14ac:dyDescent="0.25">
      <c r="A4" s="142">
        <v>3</v>
      </c>
      <c r="B4" s="28">
        <v>340903</v>
      </c>
      <c r="C4" s="34" t="s">
        <v>382</v>
      </c>
      <c r="D4" s="30" t="s">
        <v>14</v>
      </c>
      <c r="E4" s="26">
        <v>11021000</v>
      </c>
    </row>
    <row r="5" spans="1:5" ht="101.25" x14ac:dyDescent="0.25">
      <c r="A5" s="142">
        <v>4</v>
      </c>
      <c r="B5" s="31">
        <v>351101</v>
      </c>
      <c r="C5" s="32" t="s">
        <v>383</v>
      </c>
      <c r="D5" s="32" t="s">
        <v>384</v>
      </c>
      <c r="E5" s="26">
        <v>4042413.7600000007</v>
      </c>
    </row>
    <row r="6" spans="1:5" ht="202.5" x14ac:dyDescent="0.25">
      <c r="A6" s="142">
        <v>5</v>
      </c>
      <c r="B6" s="27">
        <v>351103</v>
      </c>
      <c r="C6" s="35" t="s">
        <v>385</v>
      </c>
      <c r="D6" s="33" t="s">
        <v>386</v>
      </c>
      <c r="E6" s="26">
        <v>19879000</v>
      </c>
    </row>
    <row r="7" spans="1:5" ht="101.25" x14ac:dyDescent="0.25">
      <c r="A7" s="143">
        <v>6</v>
      </c>
      <c r="B7" s="31">
        <v>351201</v>
      </c>
      <c r="C7" s="32" t="s">
        <v>387</v>
      </c>
      <c r="D7" s="32" t="s">
        <v>384</v>
      </c>
      <c r="E7" s="26">
        <v>3173652.8135500001</v>
      </c>
    </row>
    <row r="8" spans="1:5" ht="202.5" x14ac:dyDescent="0.25">
      <c r="A8" s="18">
        <v>7</v>
      </c>
      <c r="B8" s="27">
        <v>351203</v>
      </c>
      <c r="C8" s="35" t="s">
        <v>388</v>
      </c>
      <c r="D8" s="33" t="s">
        <v>386</v>
      </c>
      <c r="E8" s="26">
        <v>19362308.604800001</v>
      </c>
    </row>
    <row r="9" spans="1:5" ht="213.75" x14ac:dyDescent="0.25">
      <c r="A9" s="6">
        <v>8</v>
      </c>
      <c r="B9" s="37">
        <v>351803</v>
      </c>
      <c r="C9" s="29" t="s">
        <v>270</v>
      </c>
      <c r="D9" s="30" t="s">
        <v>390</v>
      </c>
      <c r="E9" s="26">
        <v>1309376.1699999997</v>
      </c>
    </row>
    <row r="10" spans="1:5" ht="101.25" x14ac:dyDescent="0.25">
      <c r="A10" s="18">
        <v>8</v>
      </c>
      <c r="B10" s="36">
        <v>351401</v>
      </c>
      <c r="C10" s="32" t="s">
        <v>389</v>
      </c>
      <c r="D10" s="32" t="s">
        <v>384</v>
      </c>
      <c r="E10" s="26">
        <v>2963245.9417340001</v>
      </c>
    </row>
    <row r="11" spans="1:5" ht="326.25" x14ac:dyDescent="0.25">
      <c r="A11" s="18">
        <v>10</v>
      </c>
      <c r="B11" s="27">
        <v>352101</v>
      </c>
      <c r="C11" s="35" t="s">
        <v>391</v>
      </c>
      <c r="D11" s="33" t="s">
        <v>392</v>
      </c>
      <c r="E11" s="26">
        <v>38610000</v>
      </c>
    </row>
    <row r="12" spans="1:5" ht="337.5" x14ac:dyDescent="0.25">
      <c r="A12" s="18">
        <v>11</v>
      </c>
      <c r="B12" s="28">
        <v>352102</v>
      </c>
      <c r="C12" s="29" t="s">
        <v>271</v>
      </c>
      <c r="D12" s="30" t="s">
        <v>272</v>
      </c>
      <c r="E12" s="26">
        <v>3002038.9468397819</v>
      </c>
    </row>
    <row r="13" spans="1:5" ht="326.25" x14ac:dyDescent="0.25">
      <c r="A13" s="18">
        <v>12</v>
      </c>
      <c r="B13" s="27">
        <v>352103</v>
      </c>
      <c r="C13" s="35" t="s">
        <v>393</v>
      </c>
      <c r="D13" s="33" t="s">
        <v>394</v>
      </c>
      <c r="E13" s="26">
        <v>109500000</v>
      </c>
    </row>
    <row r="14" spans="1:5" ht="281.25" x14ac:dyDescent="0.25">
      <c r="A14" s="18">
        <v>13</v>
      </c>
      <c r="B14" s="27">
        <v>352201</v>
      </c>
      <c r="C14" s="35" t="s">
        <v>395</v>
      </c>
      <c r="D14" s="33" t="s">
        <v>396</v>
      </c>
      <c r="E14" s="26">
        <v>38610000</v>
      </c>
    </row>
    <row r="15" spans="1:5" ht="157.5" x14ac:dyDescent="0.25">
      <c r="A15" s="18">
        <v>14</v>
      </c>
      <c r="B15" s="28">
        <v>352202</v>
      </c>
      <c r="C15" s="29" t="s">
        <v>273</v>
      </c>
      <c r="D15" s="30" t="s">
        <v>274</v>
      </c>
      <c r="E15" s="26">
        <v>3002038.9468397819</v>
      </c>
    </row>
    <row r="16" spans="1:5" ht="303.75" x14ac:dyDescent="0.25">
      <c r="A16" s="18">
        <v>15</v>
      </c>
      <c r="B16" s="38">
        <v>352301</v>
      </c>
      <c r="C16" s="35" t="s">
        <v>397</v>
      </c>
      <c r="D16" s="33" t="s">
        <v>398</v>
      </c>
      <c r="E16" s="26">
        <v>41263000</v>
      </c>
    </row>
    <row r="17" spans="1:5" ht="281.25" x14ac:dyDescent="0.25">
      <c r="A17" s="18">
        <v>16</v>
      </c>
      <c r="B17" s="27">
        <v>352504</v>
      </c>
      <c r="C17" s="35" t="s">
        <v>399</v>
      </c>
      <c r="D17" s="33" t="s">
        <v>400</v>
      </c>
      <c r="E17" s="26">
        <v>38610000</v>
      </c>
    </row>
    <row r="18" spans="1:5" ht="281.25" x14ac:dyDescent="0.25">
      <c r="A18" s="18">
        <v>17</v>
      </c>
      <c r="B18" s="38">
        <v>352507</v>
      </c>
      <c r="C18" s="35" t="s">
        <v>401</v>
      </c>
      <c r="D18" s="33" t="s">
        <v>402</v>
      </c>
      <c r="E18" s="26">
        <v>38610000</v>
      </c>
    </row>
    <row r="19" spans="1:5" ht="292.5" x14ac:dyDescent="0.25">
      <c r="A19" s="18">
        <v>18</v>
      </c>
      <c r="B19" s="27">
        <v>352510</v>
      </c>
      <c r="C19" s="35" t="s">
        <v>403</v>
      </c>
      <c r="D19" s="33" t="s">
        <v>404</v>
      </c>
      <c r="E19" s="26">
        <v>41263000</v>
      </c>
    </row>
    <row r="20" spans="1:5" ht="33.75" x14ac:dyDescent="0.25">
      <c r="A20" s="18">
        <v>19</v>
      </c>
      <c r="B20" s="28">
        <v>354101</v>
      </c>
      <c r="C20" s="29" t="s">
        <v>275</v>
      </c>
      <c r="D20" s="35" t="s">
        <v>14</v>
      </c>
      <c r="E20" s="26">
        <v>2723790.7644216637</v>
      </c>
    </row>
    <row r="21" spans="1:5" ht="281.25" x14ac:dyDescent="0.25">
      <c r="A21" s="18">
        <v>20</v>
      </c>
      <c r="B21" s="38">
        <v>355102</v>
      </c>
      <c r="C21" s="35" t="s">
        <v>405</v>
      </c>
      <c r="D21" s="33" t="s">
        <v>406</v>
      </c>
      <c r="E21" s="26">
        <v>23932000</v>
      </c>
    </row>
    <row r="22" spans="1:5" ht="281.25" x14ac:dyDescent="0.25">
      <c r="A22" s="18">
        <v>21</v>
      </c>
      <c r="B22" s="27">
        <v>355104</v>
      </c>
      <c r="C22" s="35" t="s">
        <v>407</v>
      </c>
      <c r="D22" s="33" t="s">
        <v>408</v>
      </c>
      <c r="E22" s="26">
        <v>24286000</v>
      </c>
    </row>
    <row r="23" spans="1:5" ht="157.5" x14ac:dyDescent="0.25">
      <c r="A23" s="18">
        <v>22</v>
      </c>
      <c r="B23" s="39">
        <v>355105</v>
      </c>
      <c r="C23" s="29" t="s">
        <v>276</v>
      </c>
      <c r="D23" s="30" t="s">
        <v>274</v>
      </c>
      <c r="E23" s="26">
        <v>2504118.8573950334</v>
      </c>
    </row>
    <row r="24" spans="1:5" ht="281.25" x14ac:dyDescent="0.25">
      <c r="A24" s="18">
        <v>23</v>
      </c>
      <c r="B24" s="27">
        <v>355205</v>
      </c>
      <c r="C24" s="35" t="s">
        <v>409</v>
      </c>
      <c r="D24" s="33" t="s">
        <v>410</v>
      </c>
      <c r="E24" s="26">
        <v>24032000</v>
      </c>
    </row>
    <row r="25" spans="1:5" ht="292.5" x14ac:dyDescent="0.25">
      <c r="A25" s="18">
        <v>24</v>
      </c>
      <c r="B25" s="27">
        <v>356101</v>
      </c>
      <c r="C25" s="35" t="s">
        <v>411</v>
      </c>
      <c r="D25" s="33" t="s">
        <v>412</v>
      </c>
      <c r="E25" s="26">
        <v>25937000</v>
      </c>
    </row>
    <row r="26" spans="1:5" ht="56.25" x14ac:dyDescent="0.25">
      <c r="A26" s="18">
        <v>25</v>
      </c>
      <c r="B26" s="36">
        <v>356102</v>
      </c>
      <c r="C26" s="32" t="s">
        <v>413</v>
      </c>
      <c r="D26" s="48" t="s">
        <v>1322</v>
      </c>
      <c r="E26" s="26">
        <v>2751232.4917759998</v>
      </c>
    </row>
    <row r="27" spans="1:5" ht="56.25" x14ac:dyDescent="0.25">
      <c r="A27" s="18">
        <v>26</v>
      </c>
      <c r="B27" s="31">
        <v>356202</v>
      </c>
      <c r="C27" s="32" t="s">
        <v>414</v>
      </c>
      <c r="D27" s="48" t="s">
        <v>1322</v>
      </c>
      <c r="E27" s="26">
        <v>2963245.9417340001</v>
      </c>
    </row>
    <row r="28" spans="1:5" ht="56.25" x14ac:dyDescent="0.25">
      <c r="A28" s="18">
        <v>27</v>
      </c>
      <c r="B28" s="31">
        <v>356203</v>
      </c>
      <c r="C28" s="32" t="s">
        <v>415</v>
      </c>
      <c r="D28" s="48" t="s">
        <v>1322</v>
      </c>
      <c r="E28" s="26">
        <v>2963245.9417340001</v>
      </c>
    </row>
    <row r="29" spans="1:5" ht="33.75" x14ac:dyDescent="0.25">
      <c r="A29" s="18">
        <v>28</v>
      </c>
      <c r="B29" s="40">
        <v>358204</v>
      </c>
      <c r="C29" s="29" t="s">
        <v>277</v>
      </c>
      <c r="D29" s="30" t="s">
        <v>14</v>
      </c>
      <c r="E29" s="26" t="s">
        <v>378</v>
      </c>
    </row>
    <row r="30" spans="1:5" ht="22.5" x14ac:dyDescent="0.25">
      <c r="A30" s="18">
        <v>29</v>
      </c>
      <c r="B30" s="39">
        <v>358710</v>
      </c>
      <c r="C30" s="29" t="s">
        <v>416</v>
      </c>
      <c r="D30" s="35" t="s">
        <v>14</v>
      </c>
      <c r="E30" s="26">
        <v>13161896.199999999</v>
      </c>
    </row>
    <row r="31" spans="1:5" ht="270" x14ac:dyDescent="0.25">
      <c r="A31" s="18">
        <v>30</v>
      </c>
      <c r="B31" s="27">
        <v>358903</v>
      </c>
      <c r="C31" s="35" t="s">
        <v>417</v>
      </c>
      <c r="D31" s="33" t="s">
        <v>418</v>
      </c>
      <c r="E31" s="26">
        <v>13376000</v>
      </c>
    </row>
    <row r="32" spans="1:5" ht="101.25" x14ac:dyDescent="0.25">
      <c r="A32" s="18">
        <v>31</v>
      </c>
      <c r="B32" s="31">
        <v>359501</v>
      </c>
      <c r="C32" s="32" t="s">
        <v>419</v>
      </c>
      <c r="D32" s="48" t="s">
        <v>1323</v>
      </c>
      <c r="E32" s="26">
        <v>1376333.047248</v>
      </c>
    </row>
    <row r="33" spans="1:5" ht="56.25" x14ac:dyDescent="0.25">
      <c r="A33" s="18">
        <v>32</v>
      </c>
      <c r="B33" s="31">
        <v>359504</v>
      </c>
      <c r="C33" s="32" t="s">
        <v>420</v>
      </c>
      <c r="D33" s="48" t="s">
        <v>1322</v>
      </c>
      <c r="E33" s="26">
        <v>5046984.601834001</v>
      </c>
    </row>
    <row r="34" spans="1:5" ht="191.25" x14ac:dyDescent="0.25">
      <c r="A34" s="18">
        <v>33</v>
      </c>
      <c r="B34" s="27">
        <v>360101</v>
      </c>
      <c r="C34" s="35" t="s">
        <v>421</v>
      </c>
      <c r="D34" s="33" t="s">
        <v>422</v>
      </c>
      <c r="E34" s="26">
        <v>8299000</v>
      </c>
    </row>
    <row r="35" spans="1:5" ht="191.25" x14ac:dyDescent="0.25">
      <c r="A35" s="18">
        <v>34</v>
      </c>
      <c r="B35" s="38">
        <v>360102</v>
      </c>
      <c r="C35" s="35" t="s">
        <v>423</v>
      </c>
      <c r="D35" s="33" t="s">
        <v>424</v>
      </c>
      <c r="E35" s="26">
        <v>10059000</v>
      </c>
    </row>
    <row r="36" spans="1:5" ht="202.5" x14ac:dyDescent="0.25">
      <c r="A36" s="18">
        <v>35</v>
      </c>
      <c r="B36" s="38">
        <v>360106</v>
      </c>
      <c r="C36" s="35" t="s">
        <v>425</v>
      </c>
      <c r="D36" s="33" t="s">
        <v>426</v>
      </c>
      <c r="E36" s="26">
        <v>21388000</v>
      </c>
    </row>
    <row r="37" spans="1:5" ht="33.75" x14ac:dyDescent="0.25">
      <c r="A37" s="18">
        <v>36</v>
      </c>
      <c r="B37" s="39">
        <v>360201</v>
      </c>
      <c r="C37" s="29" t="s">
        <v>278</v>
      </c>
      <c r="D37" s="30" t="s">
        <v>14</v>
      </c>
      <c r="E37" s="26" t="s">
        <v>378</v>
      </c>
    </row>
    <row r="38" spans="1:5" ht="33.75" x14ac:dyDescent="0.25">
      <c r="A38" s="18">
        <v>37</v>
      </c>
      <c r="B38" s="31">
        <v>360401</v>
      </c>
      <c r="C38" s="32" t="s">
        <v>427</v>
      </c>
      <c r="D38" s="30" t="s">
        <v>14</v>
      </c>
      <c r="E38" s="26">
        <v>1176272.4600000002</v>
      </c>
    </row>
    <row r="39" spans="1:5" ht="22.5" x14ac:dyDescent="0.25">
      <c r="A39" s="18">
        <v>38</v>
      </c>
      <c r="B39" s="31">
        <v>360601</v>
      </c>
      <c r="C39" s="32" t="s">
        <v>428</v>
      </c>
      <c r="D39" s="30" t="s">
        <v>14</v>
      </c>
      <c r="E39" s="26">
        <v>472848.60800000007</v>
      </c>
    </row>
    <row r="40" spans="1:5" ht="101.25" x14ac:dyDescent="0.25">
      <c r="A40" s="18">
        <v>39</v>
      </c>
      <c r="B40" s="31">
        <v>361601</v>
      </c>
      <c r="C40" s="32" t="s">
        <v>429</v>
      </c>
      <c r="D40" s="32" t="s">
        <v>384</v>
      </c>
      <c r="E40" s="26">
        <v>4406156.0000000009</v>
      </c>
    </row>
    <row r="41" spans="1:5" ht="101.25" x14ac:dyDescent="0.25">
      <c r="A41" s="18">
        <v>40</v>
      </c>
      <c r="B41" s="31">
        <v>361603</v>
      </c>
      <c r="C41" s="32" t="s">
        <v>430</v>
      </c>
      <c r="D41" s="32" t="s">
        <v>384</v>
      </c>
      <c r="E41" s="26">
        <v>4406156.0000000009</v>
      </c>
    </row>
    <row r="42" spans="1:5" ht="315" x14ac:dyDescent="0.25">
      <c r="A42" s="18">
        <v>41</v>
      </c>
      <c r="B42" s="27">
        <v>361605</v>
      </c>
      <c r="C42" s="35" t="s">
        <v>431</v>
      </c>
      <c r="D42" s="32" t="s">
        <v>432</v>
      </c>
      <c r="E42" s="26">
        <v>32634000</v>
      </c>
    </row>
    <row r="43" spans="1:5" ht="101.25" x14ac:dyDescent="0.25">
      <c r="A43" s="18">
        <v>42</v>
      </c>
      <c r="B43" s="36">
        <v>361607</v>
      </c>
      <c r="C43" s="32" t="s">
        <v>433</v>
      </c>
      <c r="D43" s="32" t="s">
        <v>384</v>
      </c>
      <c r="E43" s="26">
        <v>4406156.0000000009</v>
      </c>
    </row>
    <row r="44" spans="1:5" ht="101.25" x14ac:dyDescent="0.25">
      <c r="A44" s="18">
        <v>43</v>
      </c>
      <c r="B44" s="31">
        <v>361609</v>
      </c>
      <c r="C44" s="32" t="s">
        <v>434</v>
      </c>
      <c r="D44" s="32" t="s">
        <v>384</v>
      </c>
      <c r="E44" s="26">
        <v>4406156.0000000009</v>
      </c>
    </row>
    <row r="45" spans="1:5" ht="101.25" x14ac:dyDescent="0.25">
      <c r="A45" s="18">
        <v>44</v>
      </c>
      <c r="B45" s="31">
        <v>361611</v>
      </c>
      <c r="C45" s="32" t="s">
        <v>435</v>
      </c>
      <c r="D45" s="32" t="s">
        <v>384</v>
      </c>
      <c r="E45" s="26">
        <v>4406156.0000000009</v>
      </c>
    </row>
    <row r="46" spans="1:5" ht="101.25" x14ac:dyDescent="0.25">
      <c r="A46" s="18">
        <v>45</v>
      </c>
      <c r="B46" s="31">
        <v>361613</v>
      </c>
      <c r="C46" s="32" t="s">
        <v>436</v>
      </c>
      <c r="D46" s="32" t="s">
        <v>384</v>
      </c>
      <c r="E46" s="26">
        <v>4406156.0000000009</v>
      </c>
    </row>
    <row r="47" spans="1:5" ht="101.25" x14ac:dyDescent="0.25">
      <c r="A47" s="18">
        <v>46</v>
      </c>
      <c r="B47" s="31">
        <v>361615</v>
      </c>
      <c r="C47" s="32" t="s">
        <v>437</v>
      </c>
      <c r="D47" s="32" t="s">
        <v>384</v>
      </c>
      <c r="E47" s="26">
        <v>4406156.0000000009</v>
      </c>
    </row>
    <row r="48" spans="1:5" ht="101.25" x14ac:dyDescent="0.25">
      <c r="A48" s="18">
        <v>47</v>
      </c>
      <c r="B48" s="31">
        <v>361617</v>
      </c>
      <c r="C48" s="32" t="s">
        <v>438</v>
      </c>
      <c r="D48" s="32" t="s">
        <v>384</v>
      </c>
      <c r="E48" s="26">
        <v>4406156.0000000009</v>
      </c>
    </row>
    <row r="49" spans="1:5" ht="101.25" x14ac:dyDescent="0.25">
      <c r="A49" s="18">
        <v>48</v>
      </c>
      <c r="B49" s="31">
        <v>361619</v>
      </c>
      <c r="C49" s="32" t="s">
        <v>439</v>
      </c>
      <c r="D49" s="32" t="s">
        <v>384</v>
      </c>
      <c r="E49" s="26">
        <v>4406156.0000000009</v>
      </c>
    </row>
    <row r="50" spans="1:5" ht="101.25" x14ac:dyDescent="0.25">
      <c r="A50" s="18">
        <v>49</v>
      </c>
      <c r="B50" s="31">
        <v>361621</v>
      </c>
      <c r="C50" s="32" t="s">
        <v>440</v>
      </c>
      <c r="D50" s="32" t="s">
        <v>384</v>
      </c>
      <c r="E50" s="26">
        <v>4406156.0000000009</v>
      </c>
    </row>
    <row r="51" spans="1:5" ht="101.25" x14ac:dyDescent="0.25">
      <c r="A51" s="18">
        <v>50</v>
      </c>
      <c r="B51" s="31">
        <v>361623</v>
      </c>
      <c r="C51" s="32" t="s">
        <v>441</v>
      </c>
      <c r="D51" s="32" t="s">
        <v>384</v>
      </c>
      <c r="E51" s="26">
        <v>4406156.0000000009</v>
      </c>
    </row>
    <row r="52" spans="1:5" ht="101.25" x14ac:dyDescent="0.25">
      <c r="A52" s="18">
        <v>51</v>
      </c>
      <c r="B52" s="31">
        <v>361801</v>
      </c>
      <c r="C52" s="32" t="s">
        <v>442</v>
      </c>
      <c r="D52" s="32" t="s">
        <v>384</v>
      </c>
      <c r="E52" s="26">
        <v>4406156.0000000009</v>
      </c>
    </row>
    <row r="53" spans="1:5" ht="101.25" x14ac:dyDescent="0.25">
      <c r="A53" s="18">
        <v>52</v>
      </c>
      <c r="B53" s="31">
        <v>361803</v>
      </c>
      <c r="C53" s="32" t="s">
        <v>443</v>
      </c>
      <c r="D53" s="32" t="s">
        <v>384</v>
      </c>
      <c r="E53" s="26">
        <v>4406156.0000000009</v>
      </c>
    </row>
    <row r="54" spans="1:5" ht="101.25" x14ac:dyDescent="0.25">
      <c r="A54" s="18">
        <v>53</v>
      </c>
      <c r="B54" s="31">
        <v>361805</v>
      </c>
      <c r="C54" s="32" t="s">
        <v>444</v>
      </c>
      <c r="D54" s="32" t="s">
        <v>384</v>
      </c>
      <c r="E54" s="26">
        <v>4406156.0000000009</v>
      </c>
    </row>
    <row r="55" spans="1:5" ht="101.25" x14ac:dyDescent="0.25">
      <c r="A55" s="18">
        <v>54</v>
      </c>
      <c r="B55" s="31">
        <v>361807</v>
      </c>
      <c r="C55" s="32" t="s">
        <v>445</v>
      </c>
      <c r="D55" s="32" t="s">
        <v>384</v>
      </c>
      <c r="E55" s="26">
        <v>4406156.0000000009</v>
      </c>
    </row>
    <row r="56" spans="1:5" ht="101.25" x14ac:dyDescent="0.25">
      <c r="A56" s="18">
        <v>55</v>
      </c>
      <c r="B56" s="31">
        <v>361809</v>
      </c>
      <c r="C56" s="32" t="s">
        <v>446</v>
      </c>
      <c r="D56" s="32" t="s">
        <v>384</v>
      </c>
      <c r="E56" s="26">
        <v>4406156.0000000009</v>
      </c>
    </row>
    <row r="57" spans="1:5" ht="101.25" x14ac:dyDescent="0.25">
      <c r="A57" s="18">
        <v>56</v>
      </c>
      <c r="B57" s="31">
        <v>361811</v>
      </c>
      <c r="C57" s="32" t="s">
        <v>447</v>
      </c>
      <c r="D57" s="32" t="s">
        <v>384</v>
      </c>
      <c r="E57" s="26">
        <v>4406156.0000000009</v>
      </c>
    </row>
    <row r="58" spans="1:5" ht="101.25" x14ac:dyDescent="0.25">
      <c r="A58" s="18">
        <v>57</v>
      </c>
      <c r="B58" s="31">
        <v>361813</v>
      </c>
      <c r="C58" s="32" t="s">
        <v>448</v>
      </c>
      <c r="D58" s="32" t="s">
        <v>384</v>
      </c>
      <c r="E58" s="26">
        <v>4406156.0000000009</v>
      </c>
    </row>
    <row r="59" spans="1:5" ht="101.25" x14ac:dyDescent="0.25">
      <c r="A59" s="18">
        <v>58</v>
      </c>
      <c r="B59" s="31">
        <v>361815</v>
      </c>
      <c r="C59" s="32" t="s">
        <v>449</v>
      </c>
      <c r="D59" s="32" t="s">
        <v>384</v>
      </c>
      <c r="E59" s="26">
        <v>4406156.0000000009</v>
      </c>
    </row>
    <row r="60" spans="1:5" ht="101.25" x14ac:dyDescent="0.25">
      <c r="A60" s="18">
        <v>59</v>
      </c>
      <c r="B60" s="31">
        <v>361817</v>
      </c>
      <c r="C60" s="32" t="s">
        <v>450</v>
      </c>
      <c r="D60" s="32" t="s">
        <v>384</v>
      </c>
      <c r="E60" s="26">
        <v>4406156.0000000009</v>
      </c>
    </row>
    <row r="61" spans="1:5" ht="101.25" x14ac:dyDescent="0.25">
      <c r="A61" s="18">
        <v>60</v>
      </c>
      <c r="B61" s="31">
        <v>361819</v>
      </c>
      <c r="C61" s="32" t="s">
        <v>451</v>
      </c>
      <c r="D61" s="32" t="s">
        <v>384</v>
      </c>
      <c r="E61" s="26">
        <v>4406156.0000000009</v>
      </c>
    </row>
    <row r="62" spans="1:5" ht="101.25" x14ac:dyDescent="0.25">
      <c r="A62" s="18">
        <v>61</v>
      </c>
      <c r="B62" s="31">
        <v>361821</v>
      </c>
      <c r="C62" s="32" t="s">
        <v>452</v>
      </c>
      <c r="D62" s="32" t="s">
        <v>384</v>
      </c>
      <c r="E62" s="26">
        <v>4406156.0000000009</v>
      </c>
    </row>
    <row r="63" spans="1:5" ht="101.25" x14ac:dyDescent="0.25">
      <c r="A63" s="18">
        <v>62</v>
      </c>
      <c r="B63" s="31">
        <v>361823</v>
      </c>
      <c r="C63" s="32" t="s">
        <v>453</v>
      </c>
      <c r="D63" s="32" t="s">
        <v>384</v>
      </c>
      <c r="E63" s="26">
        <v>4406156.0000000009</v>
      </c>
    </row>
    <row r="64" spans="1:5" ht="101.25" x14ac:dyDescent="0.25">
      <c r="A64" s="18">
        <v>63</v>
      </c>
      <c r="B64" s="31">
        <v>361901</v>
      </c>
      <c r="C64" s="32" t="s">
        <v>454</v>
      </c>
      <c r="D64" s="32" t="s">
        <v>384</v>
      </c>
      <c r="E64" s="26">
        <v>4406156.0000000009</v>
      </c>
    </row>
    <row r="65" spans="1:5" ht="101.25" x14ac:dyDescent="0.25">
      <c r="A65" s="18">
        <v>64</v>
      </c>
      <c r="B65" s="31">
        <v>361903</v>
      </c>
      <c r="C65" s="32" t="s">
        <v>455</v>
      </c>
      <c r="D65" s="32" t="s">
        <v>384</v>
      </c>
      <c r="E65" s="26">
        <v>4406156.0000000009</v>
      </c>
    </row>
    <row r="66" spans="1:5" ht="101.25" x14ac:dyDescent="0.25">
      <c r="A66" s="18">
        <v>65</v>
      </c>
      <c r="B66" s="31">
        <v>361905</v>
      </c>
      <c r="C66" s="32" t="s">
        <v>456</v>
      </c>
      <c r="D66" s="32" t="s">
        <v>384</v>
      </c>
      <c r="E66" s="26">
        <v>4406156.0000000009</v>
      </c>
    </row>
    <row r="67" spans="1:5" ht="101.25" x14ac:dyDescent="0.25">
      <c r="A67" s="18">
        <v>66</v>
      </c>
      <c r="B67" s="31">
        <v>361907</v>
      </c>
      <c r="C67" s="32" t="s">
        <v>457</v>
      </c>
      <c r="D67" s="32" t="s">
        <v>384</v>
      </c>
      <c r="E67" s="26">
        <v>4406156.0000000009</v>
      </c>
    </row>
    <row r="68" spans="1:5" ht="101.25" x14ac:dyDescent="0.25">
      <c r="A68" s="18">
        <v>67</v>
      </c>
      <c r="B68" s="31">
        <v>361911</v>
      </c>
      <c r="C68" s="32" t="s">
        <v>458</v>
      </c>
      <c r="D68" s="32" t="s">
        <v>384</v>
      </c>
      <c r="E68" s="26">
        <v>4406156.0000000009</v>
      </c>
    </row>
    <row r="69" spans="1:5" ht="101.25" x14ac:dyDescent="0.25">
      <c r="A69" s="18">
        <v>68</v>
      </c>
      <c r="B69" s="31">
        <v>361913</v>
      </c>
      <c r="C69" s="32" t="s">
        <v>459</v>
      </c>
      <c r="D69" s="32" t="s">
        <v>384</v>
      </c>
      <c r="E69" s="26">
        <v>4406156.0000000009</v>
      </c>
    </row>
    <row r="70" spans="1:5" ht="101.25" x14ac:dyDescent="0.25">
      <c r="A70" s="18">
        <v>69</v>
      </c>
      <c r="B70" s="31">
        <v>361915</v>
      </c>
      <c r="C70" s="32" t="s">
        <v>460</v>
      </c>
      <c r="D70" s="32" t="s">
        <v>384</v>
      </c>
      <c r="E70" s="26">
        <v>4406156.0000000009</v>
      </c>
    </row>
    <row r="71" spans="1:5" ht="101.25" x14ac:dyDescent="0.25">
      <c r="A71" s="18">
        <v>70</v>
      </c>
      <c r="B71" s="31">
        <v>361917</v>
      </c>
      <c r="C71" s="32" t="s">
        <v>461</v>
      </c>
      <c r="D71" s="32" t="s">
        <v>384</v>
      </c>
      <c r="E71" s="26">
        <v>4406156.0000000009</v>
      </c>
    </row>
    <row r="72" spans="1:5" ht="101.25" x14ac:dyDescent="0.25">
      <c r="A72" s="18">
        <v>71</v>
      </c>
      <c r="B72" s="31">
        <v>361919</v>
      </c>
      <c r="C72" s="32" t="s">
        <v>462</v>
      </c>
      <c r="D72" s="32" t="s">
        <v>384</v>
      </c>
      <c r="E72" s="26">
        <v>4406156.0000000009</v>
      </c>
    </row>
    <row r="73" spans="1:5" ht="101.25" x14ac:dyDescent="0.25">
      <c r="A73" s="18">
        <v>72</v>
      </c>
      <c r="B73" s="31">
        <v>361921</v>
      </c>
      <c r="C73" s="32" t="s">
        <v>463</v>
      </c>
      <c r="D73" s="32" t="s">
        <v>384</v>
      </c>
      <c r="E73" s="26">
        <v>4406156.0000000009</v>
      </c>
    </row>
    <row r="74" spans="1:5" ht="101.25" x14ac:dyDescent="0.25">
      <c r="A74" s="18">
        <v>73</v>
      </c>
      <c r="B74" s="31">
        <v>361923</v>
      </c>
      <c r="C74" s="32" t="s">
        <v>464</v>
      </c>
      <c r="D74" s="32" t="s">
        <v>384</v>
      </c>
      <c r="E74" s="26">
        <v>4406156.0000000009</v>
      </c>
    </row>
    <row r="75" spans="1:5" ht="56.25" x14ac:dyDescent="0.25">
      <c r="A75" s="18">
        <v>74</v>
      </c>
      <c r="B75" s="31">
        <v>363201</v>
      </c>
      <c r="C75" s="32" t="s">
        <v>465</v>
      </c>
      <c r="D75" s="48" t="s">
        <v>1322</v>
      </c>
      <c r="E75" s="26">
        <v>4869897.5295080002</v>
      </c>
    </row>
    <row r="76" spans="1:5" ht="45" x14ac:dyDescent="0.25">
      <c r="A76" s="18">
        <v>75</v>
      </c>
      <c r="B76" s="31">
        <v>369103</v>
      </c>
      <c r="C76" s="32" t="s">
        <v>466</v>
      </c>
      <c r="D76" s="32" t="s">
        <v>1324</v>
      </c>
      <c r="E76" s="26">
        <v>8182225.5780000007</v>
      </c>
    </row>
    <row r="77" spans="1:5" ht="191.25" x14ac:dyDescent="0.25">
      <c r="A77" s="18">
        <v>76</v>
      </c>
      <c r="B77" s="27">
        <v>369203</v>
      </c>
      <c r="C77" s="35" t="s">
        <v>467</v>
      </c>
      <c r="D77" s="32" t="s">
        <v>468</v>
      </c>
      <c r="E77" s="26">
        <v>12853000</v>
      </c>
    </row>
    <row r="78" spans="1:5" x14ac:dyDescent="0.25">
      <c r="A78" s="18">
        <v>77</v>
      </c>
      <c r="B78" s="31">
        <v>370101</v>
      </c>
      <c r="C78" s="32" t="s">
        <v>15</v>
      </c>
      <c r="D78" s="30" t="s">
        <v>14</v>
      </c>
      <c r="E78" s="26">
        <v>427928.31299999997</v>
      </c>
    </row>
    <row r="79" spans="1:5" x14ac:dyDescent="0.25">
      <c r="A79" s="18">
        <v>78</v>
      </c>
      <c r="B79" s="31">
        <v>370102</v>
      </c>
      <c r="C79" s="32" t="s">
        <v>469</v>
      </c>
      <c r="D79" s="30" t="s">
        <v>14</v>
      </c>
      <c r="E79" s="26">
        <v>517669.32300000009</v>
      </c>
    </row>
    <row r="80" spans="1:5" x14ac:dyDescent="0.25">
      <c r="A80" s="18">
        <v>79</v>
      </c>
      <c r="B80" s="31">
        <v>371202</v>
      </c>
      <c r="C80" s="32" t="s">
        <v>470</v>
      </c>
      <c r="D80" s="30" t="s">
        <v>14</v>
      </c>
      <c r="E80" s="26">
        <v>1007940.5299999999</v>
      </c>
    </row>
    <row r="81" spans="1:5" ht="225" x14ac:dyDescent="0.25">
      <c r="A81" s="18">
        <v>80</v>
      </c>
      <c r="B81" s="27">
        <v>372101</v>
      </c>
      <c r="C81" s="35" t="s">
        <v>471</v>
      </c>
      <c r="D81" s="32" t="s">
        <v>472</v>
      </c>
      <c r="E81" s="26">
        <v>12370000</v>
      </c>
    </row>
    <row r="82" spans="1:5" ht="101.25" x14ac:dyDescent="0.25">
      <c r="A82" s="18">
        <v>81</v>
      </c>
      <c r="B82" s="31">
        <v>372102</v>
      </c>
      <c r="C82" s="32" t="s">
        <v>473</v>
      </c>
      <c r="D82" s="32" t="s">
        <v>474</v>
      </c>
      <c r="E82" s="26">
        <v>2220000</v>
      </c>
    </row>
    <row r="83" spans="1:5" ht="225" x14ac:dyDescent="0.25">
      <c r="A83" s="18">
        <v>82</v>
      </c>
      <c r="B83" s="27">
        <v>372201</v>
      </c>
      <c r="C83" s="35" t="s">
        <v>475</v>
      </c>
      <c r="D83" s="32" t="s">
        <v>476</v>
      </c>
      <c r="E83" s="26">
        <v>12801000</v>
      </c>
    </row>
    <row r="84" spans="1:5" ht="168.75" x14ac:dyDescent="0.25">
      <c r="A84" s="18">
        <v>83</v>
      </c>
      <c r="B84" s="27">
        <v>372202</v>
      </c>
      <c r="C84" s="35" t="s">
        <v>477</v>
      </c>
      <c r="D84" s="32" t="s">
        <v>478</v>
      </c>
      <c r="E84" s="26">
        <v>2325000</v>
      </c>
    </row>
    <row r="85" spans="1:5" ht="202.5" x14ac:dyDescent="0.25">
      <c r="A85" s="18">
        <v>84</v>
      </c>
      <c r="B85" s="27">
        <v>372301</v>
      </c>
      <c r="C85" s="35" t="s">
        <v>479</v>
      </c>
      <c r="D85" s="32" t="s">
        <v>480</v>
      </c>
      <c r="E85" s="26">
        <v>12370000</v>
      </c>
    </row>
    <row r="86" spans="1:5" ht="146.25" x14ac:dyDescent="0.25">
      <c r="A86" s="18">
        <v>85</v>
      </c>
      <c r="B86" s="27">
        <v>372302</v>
      </c>
      <c r="C86" s="35" t="s">
        <v>481</v>
      </c>
      <c r="D86" s="32" t="s">
        <v>59</v>
      </c>
      <c r="E86" s="26">
        <v>5695000</v>
      </c>
    </row>
    <row r="87" spans="1:5" ht="213.75" x14ac:dyDescent="0.25">
      <c r="A87" s="18">
        <v>86</v>
      </c>
      <c r="B87" s="27">
        <v>372401</v>
      </c>
      <c r="C87" s="35" t="s">
        <v>482</v>
      </c>
      <c r="D87" s="32" t="s">
        <v>483</v>
      </c>
      <c r="E87" s="26">
        <v>12436000</v>
      </c>
    </row>
    <row r="88" spans="1:5" ht="45" x14ac:dyDescent="0.25">
      <c r="A88" s="18">
        <v>87</v>
      </c>
      <c r="B88" s="31">
        <v>372402</v>
      </c>
      <c r="C88" s="32" t="s">
        <v>484</v>
      </c>
      <c r="D88" s="32" t="s">
        <v>1324</v>
      </c>
      <c r="E88" s="26">
        <v>983608.78925399994</v>
      </c>
    </row>
    <row r="89" spans="1:5" ht="45" x14ac:dyDescent="0.25">
      <c r="A89" s="18">
        <v>88</v>
      </c>
      <c r="B89" s="31">
        <v>372501</v>
      </c>
      <c r="C89" s="32" t="s">
        <v>485</v>
      </c>
      <c r="D89" s="32" t="s">
        <v>1324</v>
      </c>
      <c r="E89" s="26">
        <v>708675.75775800005</v>
      </c>
    </row>
    <row r="90" spans="1:5" x14ac:dyDescent="0.25">
      <c r="A90" s="18">
        <v>89</v>
      </c>
      <c r="B90" s="31">
        <v>372601</v>
      </c>
      <c r="C90" s="32" t="s">
        <v>486</v>
      </c>
      <c r="D90" s="30" t="s">
        <v>14</v>
      </c>
      <c r="E90" s="26">
        <v>781607.67999999993</v>
      </c>
    </row>
    <row r="91" spans="1:5" x14ac:dyDescent="0.25">
      <c r="A91" s="18">
        <v>90</v>
      </c>
      <c r="B91" s="39">
        <v>372602</v>
      </c>
      <c r="C91" s="29" t="s">
        <v>279</v>
      </c>
      <c r="D91" s="35" t="s">
        <v>14</v>
      </c>
      <c r="E91" s="26">
        <v>696741.11395423999</v>
      </c>
    </row>
    <row r="92" spans="1:5" x14ac:dyDescent="0.25">
      <c r="A92" s="18">
        <v>91</v>
      </c>
      <c r="B92" s="31">
        <v>372701</v>
      </c>
      <c r="C92" s="32" t="s">
        <v>487</v>
      </c>
      <c r="D92" s="30" t="s">
        <v>14</v>
      </c>
      <c r="E92" s="26">
        <v>899687.52999999991</v>
      </c>
    </row>
    <row r="93" spans="1:5" x14ac:dyDescent="0.25">
      <c r="A93" s="18">
        <v>92</v>
      </c>
      <c r="B93" s="39">
        <v>372801</v>
      </c>
      <c r="C93" s="29" t="s">
        <v>488</v>
      </c>
      <c r="D93" s="35" t="s">
        <v>14</v>
      </c>
      <c r="E93" s="26">
        <v>44101362.454399996</v>
      </c>
    </row>
    <row r="94" spans="1:5" ht="101.25" x14ac:dyDescent="0.25">
      <c r="A94" s="18">
        <v>93</v>
      </c>
      <c r="B94" s="39">
        <v>372802</v>
      </c>
      <c r="C94" s="29" t="s">
        <v>489</v>
      </c>
      <c r="D94" s="30" t="s">
        <v>280</v>
      </c>
      <c r="E94" s="26">
        <v>10257475.028599998</v>
      </c>
    </row>
    <row r="95" spans="1:5" ht="22.5" x14ac:dyDescent="0.25">
      <c r="A95" s="18">
        <v>94</v>
      </c>
      <c r="B95" s="31">
        <v>373104</v>
      </c>
      <c r="C95" s="32" t="s">
        <v>490</v>
      </c>
      <c r="D95" s="32" t="s">
        <v>491</v>
      </c>
      <c r="E95" s="26">
        <v>1847162.9789999998</v>
      </c>
    </row>
    <row r="96" spans="1:5" x14ac:dyDescent="0.25">
      <c r="A96" s="18">
        <v>95</v>
      </c>
      <c r="B96" s="39">
        <v>373105</v>
      </c>
      <c r="C96" s="29" t="s">
        <v>492</v>
      </c>
      <c r="D96" s="35" t="s">
        <v>14</v>
      </c>
      <c r="E96" s="26">
        <v>1646598.6750101184</v>
      </c>
    </row>
    <row r="97" spans="1:5" ht="303.75" x14ac:dyDescent="0.25">
      <c r="A97" s="18">
        <v>96</v>
      </c>
      <c r="B97" s="38">
        <v>373305</v>
      </c>
      <c r="C97" s="35" t="s">
        <v>493</v>
      </c>
      <c r="D97" s="32" t="s">
        <v>494</v>
      </c>
      <c r="E97" s="26">
        <v>31890000</v>
      </c>
    </row>
    <row r="98" spans="1:5" ht="101.25" x14ac:dyDescent="0.25">
      <c r="A98" s="18">
        <v>97</v>
      </c>
      <c r="B98" s="31">
        <v>373307</v>
      </c>
      <c r="C98" s="32" t="s">
        <v>495</v>
      </c>
      <c r="D98" s="32" t="s">
        <v>384</v>
      </c>
      <c r="E98" s="26">
        <v>4042413.7600000007</v>
      </c>
    </row>
    <row r="99" spans="1:5" ht="180" x14ac:dyDescent="0.25">
      <c r="A99" s="18">
        <v>98</v>
      </c>
      <c r="B99" s="38">
        <v>373406</v>
      </c>
      <c r="C99" s="35" t="s">
        <v>496</v>
      </c>
      <c r="D99" s="32" t="s">
        <v>497</v>
      </c>
      <c r="E99" s="26">
        <v>7859000</v>
      </c>
    </row>
    <row r="100" spans="1:5" ht="180" x14ac:dyDescent="0.25">
      <c r="A100" s="18">
        <v>99</v>
      </c>
      <c r="B100" s="40">
        <v>373412</v>
      </c>
      <c r="C100" s="29" t="s">
        <v>498</v>
      </c>
      <c r="D100" s="30" t="s">
        <v>281</v>
      </c>
      <c r="E100" s="26">
        <v>32058992.307499997</v>
      </c>
    </row>
    <row r="101" spans="1:5" ht="180" x14ac:dyDescent="0.25">
      <c r="A101" s="18">
        <v>100</v>
      </c>
      <c r="B101" s="39">
        <v>373413</v>
      </c>
      <c r="C101" s="29" t="s">
        <v>282</v>
      </c>
      <c r="D101" s="30" t="s">
        <v>281</v>
      </c>
      <c r="E101" s="26">
        <v>29174749.999999996</v>
      </c>
    </row>
    <row r="102" spans="1:5" ht="22.5" x14ac:dyDescent="0.25">
      <c r="A102" s="18">
        <v>101</v>
      </c>
      <c r="B102" s="36">
        <v>373601</v>
      </c>
      <c r="C102" s="32" t="s">
        <v>499</v>
      </c>
      <c r="D102" s="39" t="s">
        <v>14</v>
      </c>
      <c r="E102" s="26">
        <v>2317368.5841100002</v>
      </c>
    </row>
    <row r="103" spans="1:5" ht="101.25" x14ac:dyDescent="0.25">
      <c r="A103" s="18">
        <v>102</v>
      </c>
      <c r="B103" s="31">
        <v>373701</v>
      </c>
      <c r="C103" s="32" t="s">
        <v>500</v>
      </c>
      <c r="D103" s="48" t="s">
        <v>1323</v>
      </c>
      <c r="E103" s="26">
        <v>1376333.047248</v>
      </c>
    </row>
    <row r="104" spans="1:5" ht="101.25" x14ac:dyDescent="0.25">
      <c r="A104" s="18">
        <v>103</v>
      </c>
      <c r="B104" s="31">
        <v>374101</v>
      </c>
      <c r="C104" s="32" t="s">
        <v>501</v>
      </c>
      <c r="D104" s="48" t="s">
        <v>1323</v>
      </c>
      <c r="E104" s="26">
        <v>1376333.047248</v>
      </c>
    </row>
    <row r="105" spans="1:5" ht="101.25" x14ac:dyDescent="0.25">
      <c r="A105" s="18">
        <v>104</v>
      </c>
      <c r="B105" s="31">
        <v>374301</v>
      </c>
      <c r="C105" s="32" t="s">
        <v>502</v>
      </c>
      <c r="D105" s="48" t="s">
        <v>1323</v>
      </c>
      <c r="E105" s="26">
        <v>1170199.5364200003</v>
      </c>
    </row>
    <row r="106" spans="1:5" ht="168.75" x14ac:dyDescent="0.25">
      <c r="A106" s="18">
        <v>105</v>
      </c>
      <c r="B106" s="38">
        <v>376101</v>
      </c>
      <c r="C106" s="35" t="s">
        <v>503</v>
      </c>
      <c r="D106" s="32" t="s">
        <v>504</v>
      </c>
      <c r="E106" s="26">
        <v>7671565.6735999994</v>
      </c>
    </row>
    <row r="107" spans="1:5" ht="157.5" x14ac:dyDescent="0.25">
      <c r="A107" s="18">
        <v>106</v>
      </c>
      <c r="B107" s="38">
        <v>378001</v>
      </c>
      <c r="C107" s="35" t="s">
        <v>505</v>
      </c>
      <c r="D107" s="32" t="s">
        <v>506</v>
      </c>
      <c r="E107" s="26">
        <v>12813250.080490667</v>
      </c>
    </row>
    <row r="108" spans="1:5" ht="157.5" x14ac:dyDescent="0.25">
      <c r="A108" s="18">
        <v>107</v>
      </c>
      <c r="B108" s="27">
        <v>378102</v>
      </c>
      <c r="C108" s="35" t="s">
        <v>507</v>
      </c>
      <c r="D108" s="32" t="s">
        <v>508</v>
      </c>
      <c r="E108" s="26">
        <v>1854000</v>
      </c>
    </row>
    <row r="109" spans="1:5" ht="168.75" x14ac:dyDescent="0.25">
      <c r="A109" s="18">
        <v>108</v>
      </c>
      <c r="B109" s="27">
        <v>378201</v>
      </c>
      <c r="C109" s="35" t="s">
        <v>509</v>
      </c>
      <c r="D109" s="32" t="s">
        <v>510</v>
      </c>
      <c r="E109" s="26">
        <v>11103000</v>
      </c>
    </row>
    <row r="110" spans="1:5" ht="180" x14ac:dyDescent="0.25">
      <c r="A110" s="18">
        <v>109</v>
      </c>
      <c r="B110" s="27">
        <v>378301</v>
      </c>
      <c r="C110" s="35" t="s">
        <v>511</v>
      </c>
      <c r="D110" s="32" t="s">
        <v>512</v>
      </c>
      <c r="E110" s="26">
        <v>14835000</v>
      </c>
    </row>
    <row r="111" spans="1:5" ht="191.25" x14ac:dyDescent="0.25">
      <c r="A111" s="18">
        <v>110</v>
      </c>
      <c r="B111" s="27">
        <v>378401</v>
      </c>
      <c r="C111" s="35" t="s">
        <v>513</v>
      </c>
      <c r="D111" s="32" t="s">
        <v>514</v>
      </c>
      <c r="E111" s="26">
        <v>42418000</v>
      </c>
    </row>
    <row r="112" spans="1:5" ht="22.5" x14ac:dyDescent="0.25">
      <c r="A112" s="18">
        <v>111</v>
      </c>
      <c r="B112" s="31">
        <v>378501</v>
      </c>
      <c r="C112" s="32" t="s">
        <v>515</v>
      </c>
      <c r="D112" s="32" t="s">
        <v>516</v>
      </c>
      <c r="E112" s="26">
        <v>157000</v>
      </c>
    </row>
    <row r="113" spans="1:5" ht="22.5" x14ac:dyDescent="0.25">
      <c r="A113" s="18">
        <v>112</v>
      </c>
      <c r="B113" s="31">
        <v>378502</v>
      </c>
      <c r="C113" s="32" t="s">
        <v>517</v>
      </c>
      <c r="D113" s="32" t="s">
        <v>516</v>
      </c>
      <c r="E113" s="26">
        <v>157000</v>
      </c>
    </row>
    <row r="114" spans="1:5" ht="22.5" x14ac:dyDescent="0.25">
      <c r="A114" s="18">
        <v>113</v>
      </c>
      <c r="B114" s="31">
        <v>378503</v>
      </c>
      <c r="C114" s="32" t="s">
        <v>518</v>
      </c>
      <c r="D114" s="32" t="s">
        <v>516</v>
      </c>
      <c r="E114" s="26">
        <v>157000</v>
      </c>
    </row>
    <row r="115" spans="1:5" ht="33.75" x14ac:dyDescent="0.25">
      <c r="A115" s="18">
        <v>114</v>
      </c>
      <c r="B115" s="31">
        <v>378504</v>
      </c>
      <c r="C115" s="32" t="s">
        <v>519</v>
      </c>
      <c r="D115" s="32" t="s">
        <v>516</v>
      </c>
      <c r="E115" s="26">
        <v>157000</v>
      </c>
    </row>
    <row r="116" spans="1:5" ht="22.5" x14ac:dyDescent="0.25">
      <c r="A116" s="18">
        <v>115</v>
      </c>
      <c r="B116" s="31">
        <v>378505</v>
      </c>
      <c r="C116" s="32" t="s">
        <v>520</v>
      </c>
      <c r="D116" s="32" t="s">
        <v>516</v>
      </c>
      <c r="E116" s="26">
        <v>157000</v>
      </c>
    </row>
    <row r="117" spans="1:5" ht="22.5" x14ac:dyDescent="0.25">
      <c r="A117" s="18">
        <v>116</v>
      </c>
      <c r="B117" s="31">
        <v>378506</v>
      </c>
      <c r="C117" s="32" t="s">
        <v>521</v>
      </c>
      <c r="D117" s="39" t="s">
        <v>16</v>
      </c>
      <c r="E117" s="26">
        <v>129545.47000000002</v>
      </c>
    </row>
    <row r="118" spans="1:5" x14ac:dyDescent="0.25">
      <c r="A118" s="18">
        <v>117</v>
      </c>
      <c r="B118" s="31">
        <v>378507</v>
      </c>
      <c r="C118" s="32" t="s">
        <v>522</v>
      </c>
      <c r="D118" s="39" t="s">
        <v>16</v>
      </c>
      <c r="E118" s="26">
        <v>129545.47000000002</v>
      </c>
    </row>
    <row r="119" spans="1:5" x14ac:dyDescent="0.25">
      <c r="A119" s="18">
        <v>118</v>
      </c>
      <c r="B119" s="31">
        <v>378508</v>
      </c>
      <c r="C119" s="32" t="s">
        <v>523</v>
      </c>
      <c r="D119" s="39" t="s">
        <v>16</v>
      </c>
      <c r="E119" s="26">
        <v>129545.47000000002</v>
      </c>
    </row>
    <row r="120" spans="1:5" ht="180" x14ac:dyDescent="0.25">
      <c r="A120" s="18">
        <v>119</v>
      </c>
      <c r="B120" s="27">
        <v>378602</v>
      </c>
      <c r="C120" s="35" t="s">
        <v>524</v>
      </c>
      <c r="D120" s="32" t="s">
        <v>525</v>
      </c>
      <c r="E120" s="26">
        <v>37555000</v>
      </c>
    </row>
    <row r="121" spans="1:5" ht="180" x14ac:dyDescent="0.25">
      <c r="A121" s="18">
        <v>120</v>
      </c>
      <c r="B121" s="27">
        <v>378604</v>
      </c>
      <c r="C121" s="35" t="s">
        <v>526</v>
      </c>
      <c r="D121" s="32" t="s">
        <v>527</v>
      </c>
      <c r="E121" s="26">
        <v>52837000</v>
      </c>
    </row>
    <row r="122" spans="1:5" ht="191.25" x14ac:dyDescent="0.25">
      <c r="A122" s="18">
        <v>121</v>
      </c>
      <c r="B122" s="27">
        <v>378606</v>
      </c>
      <c r="C122" s="35" t="s">
        <v>528</v>
      </c>
      <c r="D122" s="32" t="s">
        <v>529</v>
      </c>
      <c r="E122" s="26">
        <v>58358000</v>
      </c>
    </row>
    <row r="123" spans="1:5" ht="101.25" x14ac:dyDescent="0.25">
      <c r="A123" s="18">
        <v>122</v>
      </c>
      <c r="B123" s="31">
        <v>378607</v>
      </c>
      <c r="C123" s="32" t="s">
        <v>530</v>
      </c>
      <c r="D123" s="32" t="s">
        <v>384</v>
      </c>
      <c r="E123" s="26">
        <v>1453440.4600000002</v>
      </c>
    </row>
    <row r="124" spans="1:5" ht="22.5" x14ac:dyDescent="0.25">
      <c r="A124" s="18">
        <v>123</v>
      </c>
      <c r="B124" s="39">
        <v>378701</v>
      </c>
      <c r="C124" s="29" t="s">
        <v>283</v>
      </c>
      <c r="D124" s="35" t="s">
        <v>14</v>
      </c>
      <c r="E124" s="26">
        <v>436458.37999999995</v>
      </c>
    </row>
    <row r="125" spans="1:5" ht="135" x14ac:dyDescent="0.25">
      <c r="A125" s="18">
        <v>124</v>
      </c>
      <c r="B125" s="27">
        <v>378901</v>
      </c>
      <c r="C125" s="35" t="s">
        <v>531</v>
      </c>
      <c r="D125" s="33" t="s">
        <v>532</v>
      </c>
      <c r="E125" s="26">
        <v>1908000</v>
      </c>
    </row>
    <row r="126" spans="1:5" ht="135" x14ac:dyDescent="0.25">
      <c r="A126" s="18">
        <v>125</v>
      </c>
      <c r="B126" s="27">
        <v>378902</v>
      </c>
      <c r="C126" s="35" t="s">
        <v>533</v>
      </c>
      <c r="D126" s="33" t="s">
        <v>532</v>
      </c>
      <c r="E126" s="26">
        <v>2098000</v>
      </c>
    </row>
    <row r="127" spans="1:5" ht="22.5" x14ac:dyDescent="0.25">
      <c r="A127" s="18">
        <v>126</v>
      </c>
      <c r="B127" s="31">
        <v>378903</v>
      </c>
      <c r="C127" s="32" t="s">
        <v>534</v>
      </c>
      <c r="D127" s="30" t="s">
        <v>14</v>
      </c>
      <c r="E127" s="26">
        <v>1581730.5220000001</v>
      </c>
    </row>
    <row r="128" spans="1:5" ht="22.5" x14ac:dyDescent="0.25">
      <c r="A128" s="18">
        <v>127</v>
      </c>
      <c r="B128" s="31">
        <v>378904</v>
      </c>
      <c r="C128" s="32" t="s">
        <v>535</v>
      </c>
      <c r="D128" s="30" t="s">
        <v>14</v>
      </c>
      <c r="E128" s="26">
        <v>1581730.5220000001</v>
      </c>
    </row>
    <row r="129" spans="1:5" ht="22.5" x14ac:dyDescent="0.25">
      <c r="A129" s="18">
        <v>128</v>
      </c>
      <c r="B129" s="31">
        <v>378905</v>
      </c>
      <c r="C129" s="32" t="s">
        <v>536</v>
      </c>
      <c r="D129" s="30" t="s">
        <v>14</v>
      </c>
      <c r="E129" s="26">
        <v>1581730.5220000001</v>
      </c>
    </row>
    <row r="130" spans="1:5" ht="33.75" x14ac:dyDescent="0.25">
      <c r="A130" s="18">
        <v>129</v>
      </c>
      <c r="B130" s="36">
        <v>379001</v>
      </c>
      <c r="C130" s="32" t="s">
        <v>537</v>
      </c>
      <c r="D130" s="30" t="s">
        <v>17</v>
      </c>
      <c r="E130" s="26">
        <v>2912943.97</v>
      </c>
    </row>
    <row r="131" spans="1:5" ht="270" x14ac:dyDescent="0.25">
      <c r="A131" s="18">
        <v>130</v>
      </c>
      <c r="B131" s="27">
        <v>379003</v>
      </c>
      <c r="C131" s="35" t="s">
        <v>538</v>
      </c>
      <c r="D131" s="33" t="s">
        <v>539</v>
      </c>
      <c r="E131" s="26">
        <v>49515000</v>
      </c>
    </row>
    <row r="132" spans="1:5" ht="101.25" x14ac:dyDescent="0.25">
      <c r="A132" s="18">
        <v>131</v>
      </c>
      <c r="B132" s="31">
        <v>379101</v>
      </c>
      <c r="C132" s="32" t="s">
        <v>540</v>
      </c>
      <c r="D132" s="48" t="s">
        <v>1323</v>
      </c>
      <c r="E132" s="26">
        <v>1267593.8315260001</v>
      </c>
    </row>
    <row r="133" spans="1:5" ht="22.5" x14ac:dyDescent="0.25">
      <c r="A133" s="18">
        <v>132</v>
      </c>
      <c r="B133" s="39">
        <v>380003</v>
      </c>
      <c r="C133" s="29" t="s">
        <v>541</v>
      </c>
      <c r="D133" s="35" t="s">
        <v>14</v>
      </c>
      <c r="E133" s="26">
        <v>5150000</v>
      </c>
    </row>
    <row r="134" spans="1:5" ht="22.5" x14ac:dyDescent="0.25">
      <c r="A134" s="18">
        <v>133</v>
      </c>
      <c r="B134" s="39">
        <v>380105</v>
      </c>
      <c r="C134" s="29" t="s">
        <v>284</v>
      </c>
      <c r="D134" s="30" t="s">
        <v>14</v>
      </c>
      <c r="E134" s="26">
        <v>4513079.6997171203</v>
      </c>
    </row>
    <row r="135" spans="1:5" ht="22.5" x14ac:dyDescent="0.25">
      <c r="A135" s="18">
        <v>134</v>
      </c>
      <c r="B135" s="39">
        <v>380110</v>
      </c>
      <c r="C135" s="29" t="s">
        <v>285</v>
      </c>
      <c r="D135" s="30" t="s">
        <v>14</v>
      </c>
      <c r="E135" s="26" t="s">
        <v>378</v>
      </c>
    </row>
    <row r="136" spans="1:5" ht="22.5" x14ac:dyDescent="0.25">
      <c r="A136" s="18">
        <v>135</v>
      </c>
      <c r="B136" s="31">
        <v>380201</v>
      </c>
      <c r="C136" s="32" t="s">
        <v>542</v>
      </c>
      <c r="D136" s="30" t="s">
        <v>14</v>
      </c>
      <c r="E136" s="26">
        <v>1194827.2479999999</v>
      </c>
    </row>
    <row r="137" spans="1:5" ht="22.5" x14ac:dyDescent="0.25">
      <c r="A137" s="18">
        <v>136</v>
      </c>
      <c r="B137" s="31">
        <v>380202</v>
      </c>
      <c r="C137" s="32" t="s">
        <v>543</v>
      </c>
      <c r="D137" s="30" t="s">
        <v>14</v>
      </c>
      <c r="E137" s="26">
        <v>1194827.2479999999</v>
      </c>
    </row>
    <row r="138" spans="1:5" ht="22.5" x14ac:dyDescent="0.25">
      <c r="A138" s="18">
        <v>137</v>
      </c>
      <c r="B138" s="31">
        <v>380203</v>
      </c>
      <c r="C138" s="32" t="s">
        <v>544</v>
      </c>
      <c r="D138" s="30" t="s">
        <v>14</v>
      </c>
      <c r="E138" s="26">
        <v>1194827.2479999999</v>
      </c>
    </row>
    <row r="139" spans="1:5" ht="22.5" x14ac:dyDescent="0.25">
      <c r="A139" s="18">
        <v>138</v>
      </c>
      <c r="B139" s="36">
        <v>380204</v>
      </c>
      <c r="C139" s="32" t="s">
        <v>545</v>
      </c>
      <c r="D139" s="30" t="s">
        <v>14</v>
      </c>
      <c r="E139" s="26">
        <v>1194827.2479999999</v>
      </c>
    </row>
    <row r="140" spans="1:5" ht="22.5" x14ac:dyDescent="0.25">
      <c r="A140" s="18">
        <v>139</v>
      </c>
      <c r="B140" s="36">
        <v>380205</v>
      </c>
      <c r="C140" s="32" t="s">
        <v>546</v>
      </c>
      <c r="D140" s="30" t="s">
        <v>14</v>
      </c>
      <c r="E140" s="26">
        <v>1194827.2479999999</v>
      </c>
    </row>
    <row r="141" spans="1:5" ht="22.5" x14ac:dyDescent="0.25">
      <c r="A141" s="18">
        <v>140</v>
      </c>
      <c r="B141" s="40">
        <v>380206</v>
      </c>
      <c r="C141" s="29" t="s">
        <v>286</v>
      </c>
      <c r="D141" s="30" t="s">
        <v>14</v>
      </c>
      <c r="E141" s="26" t="s">
        <v>378</v>
      </c>
    </row>
    <row r="142" spans="1:5" ht="22.5" x14ac:dyDescent="0.25">
      <c r="A142" s="18">
        <v>141</v>
      </c>
      <c r="B142" s="31">
        <v>380210</v>
      </c>
      <c r="C142" s="32" t="s">
        <v>547</v>
      </c>
      <c r="D142" s="30" t="s">
        <v>14</v>
      </c>
      <c r="E142" s="26">
        <v>5746157.7152500004</v>
      </c>
    </row>
    <row r="143" spans="1:5" x14ac:dyDescent="0.25">
      <c r="A143" s="18">
        <v>142</v>
      </c>
      <c r="B143" s="31">
        <v>380301</v>
      </c>
      <c r="C143" s="32" t="s">
        <v>548</v>
      </c>
      <c r="D143" s="30" t="s">
        <v>14</v>
      </c>
      <c r="E143" s="26">
        <v>807059.74699999997</v>
      </c>
    </row>
    <row r="144" spans="1:5" x14ac:dyDescent="0.25">
      <c r="A144" s="18">
        <v>143</v>
      </c>
      <c r="B144" s="31">
        <v>380302</v>
      </c>
      <c r="C144" s="32" t="s">
        <v>549</v>
      </c>
      <c r="D144" s="30" t="s">
        <v>14</v>
      </c>
      <c r="E144" s="26">
        <v>807059.74699999997</v>
      </c>
    </row>
    <row r="145" spans="1:5" ht="22.5" x14ac:dyDescent="0.25">
      <c r="A145" s="18">
        <v>144</v>
      </c>
      <c r="B145" s="31">
        <v>380303</v>
      </c>
      <c r="C145" s="32" t="s">
        <v>550</v>
      </c>
      <c r="D145" s="30" t="s">
        <v>14</v>
      </c>
      <c r="E145" s="26">
        <v>807059.74699999997</v>
      </c>
    </row>
    <row r="146" spans="1:5" x14ac:dyDescent="0.25">
      <c r="A146" s="18">
        <v>145</v>
      </c>
      <c r="B146" s="31">
        <v>380304</v>
      </c>
      <c r="C146" s="32" t="s">
        <v>551</v>
      </c>
      <c r="D146" s="30" t="s">
        <v>14</v>
      </c>
      <c r="E146" s="26">
        <v>1007940.5299999999</v>
      </c>
    </row>
    <row r="147" spans="1:5" x14ac:dyDescent="0.25">
      <c r="A147" s="18">
        <v>146</v>
      </c>
      <c r="B147" s="36">
        <v>380305</v>
      </c>
      <c r="C147" s="32" t="s">
        <v>552</v>
      </c>
      <c r="D147" s="30" t="s">
        <v>14</v>
      </c>
      <c r="E147" s="26">
        <v>899687.52999999991</v>
      </c>
    </row>
    <row r="148" spans="1:5" ht="22.5" x14ac:dyDescent="0.25">
      <c r="A148" s="18">
        <v>147</v>
      </c>
      <c r="B148" s="31">
        <v>380306</v>
      </c>
      <c r="C148" s="32" t="s">
        <v>553</v>
      </c>
      <c r="D148" s="30" t="s">
        <v>14</v>
      </c>
      <c r="E148" s="26">
        <v>807059.74699999997</v>
      </c>
    </row>
    <row r="149" spans="1:5" ht="213.75" x14ac:dyDescent="0.25">
      <c r="A149" s="18">
        <v>148</v>
      </c>
      <c r="B149" s="27">
        <v>380307</v>
      </c>
      <c r="C149" s="35" t="s">
        <v>554</v>
      </c>
      <c r="D149" s="33" t="s">
        <v>555</v>
      </c>
      <c r="E149" s="26">
        <v>35911000</v>
      </c>
    </row>
    <row r="150" spans="1:5" ht="213.75" x14ac:dyDescent="0.25">
      <c r="A150" s="18">
        <v>149</v>
      </c>
      <c r="B150" s="27">
        <v>380401</v>
      </c>
      <c r="C150" s="35" t="s">
        <v>556</v>
      </c>
      <c r="D150" s="33" t="s">
        <v>555</v>
      </c>
      <c r="E150" s="26">
        <v>35911000</v>
      </c>
    </row>
    <row r="151" spans="1:5" x14ac:dyDescent="0.25">
      <c r="A151" s="18">
        <v>150</v>
      </c>
      <c r="B151" s="39">
        <v>380403</v>
      </c>
      <c r="C151" s="29" t="s">
        <v>287</v>
      </c>
      <c r="D151" s="30" t="s">
        <v>14</v>
      </c>
      <c r="E151" s="26">
        <v>1346817.919892</v>
      </c>
    </row>
    <row r="152" spans="1:5" x14ac:dyDescent="0.25">
      <c r="A152" s="18">
        <v>151</v>
      </c>
      <c r="B152" s="39">
        <v>380404</v>
      </c>
      <c r="C152" s="29" t="s">
        <v>288</v>
      </c>
      <c r="D152" s="35" t="s">
        <v>14</v>
      </c>
      <c r="E152" s="26">
        <v>4119999.9999999995</v>
      </c>
    </row>
    <row r="153" spans="1:5" x14ac:dyDescent="0.25">
      <c r="A153" s="18">
        <v>152</v>
      </c>
      <c r="B153" s="39">
        <v>380501</v>
      </c>
      <c r="C153" s="29" t="s">
        <v>289</v>
      </c>
      <c r="D153" s="30" t="s">
        <v>14</v>
      </c>
      <c r="E153" s="26" t="s">
        <v>378</v>
      </c>
    </row>
    <row r="154" spans="1:5" ht="22.5" x14ac:dyDescent="0.25">
      <c r="A154" s="18">
        <v>153</v>
      </c>
      <c r="B154" s="31">
        <v>380601</v>
      </c>
      <c r="C154" s="32" t="s">
        <v>557</v>
      </c>
      <c r="D154" s="30" t="s">
        <v>14</v>
      </c>
      <c r="E154" s="26">
        <v>1007940.5299999999</v>
      </c>
    </row>
    <row r="155" spans="1:5" ht="22.5" x14ac:dyDescent="0.25">
      <c r="A155" s="18">
        <v>154</v>
      </c>
      <c r="B155" s="31">
        <v>380602</v>
      </c>
      <c r="C155" s="32" t="s">
        <v>558</v>
      </c>
      <c r="D155" s="30" t="s">
        <v>14</v>
      </c>
      <c r="E155" s="26">
        <v>1176833.9290000002</v>
      </c>
    </row>
    <row r="156" spans="1:5" ht="213.75" x14ac:dyDescent="0.25">
      <c r="A156" s="18">
        <v>155</v>
      </c>
      <c r="B156" s="27">
        <v>380603</v>
      </c>
      <c r="C156" s="35" t="s">
        <v>559</v>
      </c>
      <c r="D156" s="33" t="s">
        <v>555</v>
      </c>
      <c r="E156" s="26">
        <v>35911000</v>
      </c>
    </row>
    <row r="157" spans="1:5" ht="22.5" x14ac:dyDescent="0.25">
      <c r="A157" s="18">
        <v>156</v>
      </c>
      <c r="B157" s="36">
        <v>380701</v>
      </c>
      <c r="C157" s="32" t="s">
        <v>560</v>
      </c>
      <c r="D157" s="30" t="s">
        <v>14</v>
      </c>
      <c r="E157" s="26">
        <v>1007940.5299999999</v>
      </c>
    </row>
    <row r="158" spans="1:5" ht="22.5" x14ac:dyDescent="0.25">
      <c r="A158" s="18">
        <v>157</v>
      </c>
      <c r="B158" s="36">
        <v>380702</v>
      </c>
      <c r="C158" s="32" t="s">
        <v>561</v>
      </c>
      <c r="D158" s="30" t="s">
        <v>14</v>
      </c>
      <c r="E158" s="26">
        <v>1515031.8770000001</v>
      </c>
    </row>
    <row r="159" spans="1:5" ht="22.5" x14ac:dyDescent="0.25">
      <c r="A159" s="18">
        <v>158</v>
      </c>
      <c r="B159" s="36">
        <v>380703</v>
      </c>
      <c r="C159" s="32" t="s">
        <v>562</v>
      </c>
      <c r="D159" s="30" t="s">
        <v>14</v>
      </c>
      <c r="E159" s="26">
        <v>1007940.5299999999</v>
      </c>
    </row>
    <row r="160" spans="1:5" ht="22.5" x14ac:dyDescent="0.25">
      <c r="A160" s="18">
        <v>159</v>
      </c>
      <c r="B160" s="31">
        <v>380801</v>
      </c>
      <c r="C160" s="32" t="s">
        <v>563</v>
      </c>
      <c r="D160" s="30" t="s">
        <v>14</v>
      </c>
      <c r="E160" s="26">
        <v>807059.74699999997</v>
      </c>
    </row>
    <row r="161" spans="1:5" ht="22.5" x14ac:dyDescent="0.25">
      <c r="A161" s="18">
        <v>160</v>
      </c>
      <c r="B161" s="31">
        <v>380802</v>
      </c>
      <c r="C161" s="32" t="s">
        <v>564</v>
      </c>
      <c r="D161" s="30" t="s">
        <v>14</v>
      </c>
      <c r="E161" s="26">
        <v>807059.74699999997</v>
      </c>
    </row>
    <row r="162" spans="1:5" ht="213.75" x14ac:dyDescent="0.25">
      <c r="A162" s="18">
        <v>161</v>
      </c>
      <c r="B162" s="27">
        <v>380803</v>
      </c>
      <c r="C162" s="35" t="s">
        <v>565</v>
      </c>
      <c r="D162" s="33" t="s">
        <v>555</v>
      </c>
      <c r="E162" s="26">
        <v>35911000</v>
      </c>
    </row>
    <row r="163" spans="1:5" ht="22.5" x14ac:dyDescent="0.25">
      <c r="A163" s="18">
        <v>162</v>
      </c>
      <c r="B163" s="31">
        <v>380810</v>
      </c>
      <c r="C163" s="32" t="s">
        <v>566</v>
      </c>
      <c r="D163" s="30" t="s">
        <v>14</v>
      </c>
      <c r="E163" s="26">
        <v>1176833.9290000002</v>
      </c>
    </row>
    <row r="164" spans="1:5" ht="22.5" x14ac:dyDescent="0.25">
      <c r="A164" s="18">
        <v>163</v>
      </c>
      <c r="B164" s="31">
        <v>380901</v>
      </c>
      <c r="C164" s="32" t="s">
        <v>567</v>
      </c>
      <c r="D164" s="30" t="s">
        <v>14</v>
      </c>
      <c r="E164" s="26">
        <v>807059.74699999997</v>
      </c>
    </row>
    <row r="165" spans="1:5" ht="22.5" x14ac:dyDescent="0.25">
      <c r="A165" s="18">
        <v>164</v>
      </c>
      <c r="B165" s="31">
        <v>380902</v>
      </c>
      <c r="C165" s="32" t="s">
        <v>568</v>
      </c>
      <c r="D165" s="30" t="s">
        <v>14</v>
      </c>
      <c r="E165" s="26">
        <v>807059.74699999997</v>
      </c>
    </row>
    <row r="166" spans="1:5" ht="22.5" x14ac:dyDescent="0.25">
      <c r="A166" s="18">
        <v>165</v>
      </c>
      <c r="B166" s="31">
        <v>380903</v>
      </c>
      <c r="C166" s="32" t="s">
        <v>569</v>
      </c>
      <c r="D166" s="30" t="s">
        <v>14</v>
      </c>
      <c r="E166" s="26">
        <v>807059.74699999997</v>
      </c>
    </row>
    <row r="167" spans="1:5" ht="22.5" x14ac:dyDescent="0.25">
      <c r="A167" s="18">
        <v>166</v>
      </c>
      <c r="B167" s="31">
        <v>380904</v>
      </c>
      <c r="C167" s="32" t="s">
        <v>570</v>
      </c>
      <c r="D167" s="30" t="s">
        <v>14</v>
      </c>
      <c r="E167" s="26">
        <v>807059.74699999997</v>
      </c>
    </row>
    <row r="168" spans="1:5" ht="22.5" x14ac:dyDescent="0.25">
      <c r="A168" s="18">
        <v>167</v>
      </c>
      <c r="B168" s="31">
        <v>380910</v>
      </c>
      <c r="C168" s="32" t="s">
        <v>571</v>
      </c>
      <c r="D168" s="30" t="s">
        <v>14</v>
      </c>
      <c r="E168" s="26">
        <v>1515031.8770000001</v>
      </c>
    </row>
    <row r="169" spans="1:5" ht="22.5" x14ac:dyDescent="0.25">
      <c r="A169" s="18">
        <v>168</v>
      </c>
      <c r="B169" s="31">
        <v>381101</v>
      </c>
      <c r="C169" s="32" t="s">
        <v>572</v>
      </c>
      <c r="D169" s="30" t="s">
        <v>14</v>
      </c>
      <c r="E169" s="26">
        <v>5249888.0000000009</v>
      </c>
    </row>
    <row r="170" spans="1:5" ht="33.75" x14ac:dyDescent="0.25">
      <c r="A170" s="18">
        <v>169</v>
      </c>
      <c r="B170" s="31">
        <v>381203</v>
      </c>
      <c r="C170" s="32" t="s">
        <v>573</v>
      </c>
      <c r="D170" s="30" t="s">
        <v>14</v>
      </c>
      <c r="E170" s="26">
        <v>2886551.8700000006</v>
      </c>
    </row>
    <row r="171" spans="1:5" x14ac:dyDescent="0.25">
      <c r="A171" s="18">
        <v>170</v>
      </c>
      <c r="B171" s="31">
        <v>381301</v>
      </c>
      <c r="C171" s="32" t="s">
        <v>18</v>
      </c>
      <c r="D171" s="30" t="s">
        <v>14</v>
      </c>
      <c r="E171" s="26">
        <v>807059.74699999997</v>
      </c>
    </row>
    <row r="172" spans="1:5" x14ac:dyDescent="0.25">
      <c r="A172" s="18">
        <v>171</v>
      </c>
      <c r="B172" s="31">
        <v>381302</v>
      </c>
      <c r="C172" s="32" t="s">
        <v>19</v>
      </c>
      <c r="D172" s="30" t="s">
        <v>14</v>
      </c>
      <c r="E172" s="26">
        <v>807059.74699999997</v>
      </c>
    </row>
    <row r="173" spans="1:5" ht="22.5" x14ac:dyDescent="0.25">
      <c r="A173" s="18">
        <v>172</v>
      </c>
      <c r="B173" s="31">
        <v>381303</v>
      </c>
      <c r="C173" s="32" t="s">
        <v>20</v>
      </c>
      <c r="D173" s="30" t="s">
        <v>14</v>
      </c>
      <c r="E173" s="26">
        <v>807059.74699999997</v>
      </c>
    </row>
    <row r="174" spans="1:5" ht="22.5" x14ac:dyDescent="0.25">
      <c r="A174" s="18">
        <v>173</v>
      </c>
      <c r="B174" s="31">
        <v>381304</v>
      </c>
      <c r="C174" s="32" t="s">
        <v>21</v>
      </c>
      <c r="D174" s="30" t="s">
        <v>14</v>
      </c>
      <c r="E174" s="26">
        <v>807059.74699999997</v>
      </c>
    </row>
    <row r="175" spans="1:5" x14ac:dyDescent="0.25">
      <c r="A175" s="18">
        <v>174</v>
      </c>
      <c r="B175" s="31">
        <v>381401</v>
      </c>
      <c r="C175" s="32" t="s">
        <v>574</v>
      </c>
      <c r="D175" s="39" t="s">
        <v>14</v>
      </c>
      <c r="E175" s="26">
        <v>1397679.7113200002</v>
      </c>
    </row>
    <row r="176" spans="1:5" ht="213.75" x14ac:dyDescent="0.25">
      <c r="A176" s="18">
        <v>175</v>
      </c>
      <c r="B176" s="27">
        <v>381501</v>
      </c>
      <c r="C176" s="35" t="s">
        <v>60</v>
      </c>
      <c r="D176" s="33" t="s">
        <v>555</v>
      </c>
      <c r="E176" s="26">
        <v>35911000</v>
      </c>
    </row>
    <row r="177" spans="1:5" x14ac:dyDescent="0.25">
      <c r="A177" s="18">
        <v>176</v>
      </c>
      <c r="B177" s="31">
        <v>381602</v>
      </c>
      <c r="C177" s="32" t="s">
        <v>575</v>
      </c>
      <c r="D177" s="30" t="s">
        <v>14</v>
      </c>
      <c r="E177" s="26">
        <v>1491833.5419999999</v>
      </c>
    </row>
    <row r="178" spans="1:5" x14ac:dyDescent="0.25">
      <c r="A178" s="18">
        <v>177</v>
      </c>
      <c r="B178" s="31">
        <v>381603</v>
      </c>
      <c r="C178" s="32" t="s">
        <v>576</v>
      </c>
      <c r="D178" s="30" t="s">
        <v>14</v>
      </c>
      <c r="E178" s="26">
        <v>1007940.5299999999</v>
      </c>
    </row>
    <row r="179" spans="1:5" x14ac:dyDescent="0.25">
      <c r="A179" s="18">
        <v>178</v>
      </c>
      <c r="B179" s="31">
        <v>381604</v>
      </c>
      <c r="C179" s="32" t="s">
        <v>22</v>
      </c>
      <c r="D179" s="30" t="s">
        <v>14</v>
      </c>
      <c r="E179" s="26">
        <v>1277452.405</v>
      </c>
    </row>
    <row r="180" spans="1:5" x14ac:dyDescent="0.25">
      <c r="A180" s="18">
        <v>179</v>
      </c>
      <c r="B180" s="31">
        <v>381801</v>
      </c>
      <c r="C180" s="32" t="s">
        <v>23</v>
      </c>
      <c r="D180" s="30" t="s">
        <v>14</v>
      </c>
      <c r="E180" s="26">
        <v>807059.74699999997</v>
      </c>
    </row>
    <row r="181" spans="1:5" x14ac:dyDescent="0.25">
      <c r="A181" s="18">
        <v>180</v>
      </c>
      <c r="B181" s="31">
        <v>381802</v>
      </c>
      <c r="C181" s="32" t="s">
        <v>24</v>
      </c>
      <c r="D181" s="30" t="s">
        <v>14</v>
      </c>
      <c r="E181" s="26">
        <v>807059.74699999997</v>
      </c>
    </row>
    <row r="182" spans="1:5" ht="22.5" x14ac:dyDescent="0.25">
      <c r="A182" s="18">
        <v>181</v>
      </c>
      <c r="B182" s="31">
        <v>381803</v>
      </c>
      <c r="C182" s="32" t="s">
        <v>25</v>
      </c>
      <c r="D182" s="30" t="s">
        <v>14</v>
      </c>
      <c r="E182" s="26">
        <v>807059.74699999997</v>
      </c>
    </row>
    <row r="183" spans="1:5" x14ac:dyDescent="0.25">
      <c r="A183" s="18">
        <v>182</v>
      </c>
      <c r="B183" s="31">
        <v>382101</v>
      </c>
      <c r="C183" s="32" t="s">
        <v>577</v>
      </c>
      <c r="D183" s="30" t="s">
        <v>14</v>
      </c>
      <c r="E183" s="26">
        <v>225123.14899999998</v>
      </c>
    </row>
    <row r="184" spans="1:5" x14ac:dyDescent="0.25">
      <c r="A184" s="18">
        <v>183</v>
      </c>
      <c r="B184" s="31">
        <v>382102</v>
      </c>
      <c r="C184" s="32" t="s">
        <v>578</v>
      </c>
      <c r="D184" s="30" t="s">
        <v>14</v>
      </c>
      <c r="E184" s="26">
        <v>552337.28499999992</v>
      </c>
    </row>
    <row r="185" spans="1:5" ht="22.5" x14ac:dyDescent="0.25">
      <c r="A185" s="18">
        <v>184</v>
      </c>
      <c r="B185" s="31">
        <v>383202</v>
      </c>
      <c r="C185" s="32" t="s">
        <v>579</v>
      </c>
      <c r="D185" s="30" t="s">
        <v>14</v>
      </c>
      <c r="E185" s="26">
        <v>1401643.0279999999</v>
      </c>
    </row>
    <row r="186" spans="1:5" ht="22.5" x14ac:dyDescent="0.25">
      <c r="A186" s="18">
        <v>185</v>
      </c>
      <c r="B186" s="31">
        <v>383203</v>
      </c>
      <c r="C186" s="32" t="s">
        <v>580</v>
      </c>
      <c r="D186" s="30" t="s">
        <v>14</v>
      </c>
      <c r="E186" s="26">
        <v>1453440.4600000002</v>
      </c>
    </row>
    <row r="187" spans="1:5" ht="22.5" x14ac:dyDescent="0.25">
      <c r="A187" s="18">
        <v>186</v>
      </c>
      <c r="B187" s="31">
        <v>383204</v>
      </c>
      <c r="C187" s="41" t="s">
        <v>581</v>
      </c>
      <c r="D187" s="30" t="s">
        <v>14</v>
      </c>
      <c r="E187" s="26">
        <v>1401643.0279999999</v>
      </c>
    </row>
    <row r="188" spans="1:5" ht="22.5" x14ac:dyDescent="0.25">
      <c r="A188" s="18">
        <v>187</v>
      </c>
      <c r="B188" s="31">
        <v>383205</v>
      </c>
      <c r="C188" s="32" t="s">
        <v>582</v>
      </c>
      <c r="D188" s="30" t="s">
        <v>14</v>
      </c>
      <c r="E188" s="26">
        <v>1401643.0279999999</v>
      </c>
    </row>
    <row r="189" spans="1:5" ht="22.5" x14ac:dyDescent="0.25">
      <c r="A189" s="18">
        <v>188</v>
      </c>
      <c r="B189" s="39">
        <v>383206</v>
      </c>
      <c r="C189" s="29" t="s">
        <v>290</v>
      </c>
      <c r="D189" s="30" t="s">
        <v>14</v>
      </c>
      <c r="E189" s="26" t="s">
        <v>378</v>
      </c>
    </row>
    <row r="190" spans="1:5" ht="22.5" x14ac:dyDescent="0.25">
      <c r="A190" s="18">
        <v>189</v>
      </c>
      <c r="B190" s="31">
        <v>383301</v>
      </c>
      <c r="C190" s="32" t="s">
        <v>583</v>
      </c>
      <c r="D190" s="30" t="s">
        <v>14</v>
      </c>
      <c r="E190" s="26">
        <v>1220278.264</v>
      </c>
    </row>
    <row r="191" spans="1:5" x14ac:dyDescent="0.25">
      <c r="A191" s="18">
        <v>190</v>
      </c>
      <c r="B191" s="31">
        <v>383302</v>
      </c>
      <c r="C191" s="32" t="s">
        <v>584</v>
      </c>
      <c r="D191" s="30" t="s">
        <v>14</v>
      </c>
      <c r="E191" s="26">
        <v>1220278.264</v>
      </c>
    </row>
    <row r="192" spans="1:5" ht="22.5" x14ac:dyDescent="0.25">
      <c r="A192" s="18">
        <v>191</v>
      </c>
      <c r="B192" s="31">
        <v>383303</v>
      </c>
      <c r="C192" s="32" t="s">
        <v>585</v>
      </c>
      <c r="D192" s="30" t="s">
        <v>14</v>
      </c>
      <c r="E192" s="26">
        <v>1220278.264</v>
      </c>
    </row>
    <row r="193" spans="1:5" ht="22.5" x14ac:dyDescent="0.25">
      <c r="A193" s="18">
        <v>192</v>
      </c>
      <c r="B193" s="31">
        <v>383304</v>
      </c>
      <c r="C193" s="32" t="s">
        <v>586</v>
      </c>
      <c r="D193" s="30" t="s">
        <v>14</v>
      </c>
      <c r="E193" s="26">
        <v>1220278.264</v>
      </c>
    </row>
    <row r="194" spans="1:5" ht="33.75" x14ac:dyDescent="0.25">
      <c r="A194" s="18">
        <v>193</v>
      </c>
      <c r="B194" s="31">
        <v>383404</v>
      </c>
      <c r="C194" s="32" t="s">
        <v>587</v>
      </c>
      <c r="D194" s="42" t="s">
        <v>26</v>
      </c>
      <c r="E194" s="26">
        <v>1559008.86</v>
      </c>
    </row>
    <row r="195" spans="1:5" ht="101.25" x14ac:dyDescent="0.25">
      <c r="A195" s="18">
        <v>194</v>
      </c>
      <c r="B195" s="36">
        <v>383406</v>
      </c>
      <c r="C195" s="32" t="s">
        <v>588</v>
      </c>
      <c r="D195" s="32" t="s">
        <v>384</v>
      </c>
      <c r="E195" s="26">
        <v>6374864.0000000009</v>
      </c>
    </row>
    <row r="196" spans="1:5" ht="157.5" x14ac:dyDescent="0.25">
      <c r="A196" s="18">
        <v>195</v>
      </c>
      <c r="B196" s="39">
        <v>383407</v>
      </c>
      <c r="C196" s="29" t="s">
        <v>291</v>
      </c>
      <c r="D196" s="30" t="s">
        <v>292</v>
      </c>
      <c r="E196" s="26">
        <v>2835996.2743480001</v>
      </c>
    </row>
    <row r="197" spans="1:5" ht="213.75" x14ac:dyDescent="0.25">
      <c r="A197" s="18">
        <v>196</v>
      </c>
      <c r="B197" s="27">
        <v>383411</v>
      </c>
      <c r="C197" s="35" t="s">
        <v>589</v>
      </c>
      <c r="D197" s="32" t="s">
        <v>590</v>
      </c>
      <c r="E197" s="26">
        <v>29249000</v>
      </c>
    </row>
    <row r="198" spans="1:5" ht="101.25" x14ac:dyDescent="0.25">
      <c r="A198" s="18">
        <v>197</v>
      </c>
      <c r="B198" s="31">
        <v>383412</v>
      </c>
      <c r="C198" s="32" t="s">
        <v>591</v>
      </c>
      <c r="D198" s="32" t="s">
        <v>384</v>
      </c>
      <c r="E198" s="26">
        <v>5156140.0000000009</v>
      </c>
    </row>
    <row r="199" spans="1:5" ht="22.5" x14ac:dyDescent="0.25">
      <c r="A199" s="18">
        <v>198</v>
      </c>
      <c r="B199" s="39">
        <v>383414</v>
      </c>
      <c r="C199" s="29" t="s">
        <v>293</v>
      </c>
      <c r="D199" s="30" t="s">
        <v>14</v>
      </c>
      <c r="E199" s="26">
        <v>1749678.8108719999</v>
      </c>
    </row>
    <row r="200" spans="1:5" ht="22.5" x14ac:dyDescent="0.25">
      <c r="A200" s="18">
        <v>199</v>
      </c>
      <c r="B200" s="31">
        <v>383601</v>
      </c>
      <c r="C200" s="32" t="s">
        <v>27</v>
      </c>
      <c r="D200" s="30" t="s">
        <v>14</v>
      </c>
      <c r="E200" s="26">
        <v>1503449.1939999999</v>
      </c>
    </row>
    <row r="201" spans="1:5" ht="22.5" x14ac:dyDescent="0.25">
      <c r="A201" s="18">
        <v>200</v>
      </c>
      <c r="B201" s="39">
        <v>383602</v>
      </c>
      <c r="C201" s="29" t="s">
        <v>294</v>
      </c>
      <c r="D201" s="30" t="s">
        <v>14</v>
      </c>
      <c r="E201" s="26" t="s">
        <v>378</v>
      </c>
    </row>
    <row r="202" spans="1:5" ht="22.5" x14ac:dyDescent="0.25">
      <c r="A202" s="18">
        <v>201</v>
      </c>
      <c r="B202" s="40">
        <v>383701</v>
      </c>
      <c r="C202" s="29" t="s">
        <v>295</v>
      </c>
      <c r="D202" s="30" t="s">
        <v>14</v>
      </c>
      <c r="E202" s="26" t="s">
        <v>378</v>
      </c>
    </row>
    <row r="203" spans="1:5" ht="22.5" x14ac:dyDescent="0.25">
      <c r="A203" s="18">
        <v>202</v>
      </c>
      <c r="B203" s="39">
        <v>383702</v>
      </c>
      <c r="C203" s="29" t="s">
        <v>296</v>
      </c>
      <c r="D203" s="30" t="s">
        <v>14</v>
      </c>
      <c r="E203" s="26" t="s">
        <v>378</v>
      </c>
    </row>
    <row r="204" spans="1:5" ht="22.5" x14ac:dyDescent="0.25">
      <c r="A204" s="18">
        <v>203</v>
      </c>
      <c r="B204" s="31">
        <v>383801</v>
      </c>
      <c r="C204" s="32" t="s">
        <v>28</v>
      </c>
      <c r="D204" s="30" t="s">
        <v>14</v>
      </c>
      <c r="E204" s="26">
        <v>1220278.264</v>
      </c>
    </row>
    <row r="205" spans="1:5" ht="22.5" x14ac:dyDescent="0.25">
      <c r="A205" s="18">
        <v>204</v>
      </c>
      <c r="B205" s="40">
        <v>383802</v>
      </c>
      <c r="C205" s="29" t="s">
        <v>297</v>
      </c>
      <c r="D205" s="30" t="s">
        <v>14</v>
      </c>
      <c r="E205" s="26">
        <v>1124879.28828</v>
      </c>
    </row>
    <row r="206" spans="1:5" ht="22.5" x14ac:dyDescent="0.25">
      <c r="A206" s="18">
        <v>205</v>
      </c>
      <c r="B206" s="39">
        <v>383803</v>
      </c>
      <c r="C206" s="29" t="s">
        <v>298</v>
      </c>
      <c r="D206" s="30" t="s">
        <v>14</v>
      </c>
      <c r="E206" s="26" t="s">
        <v>378</v>
      </c>
    </row>
    <row r="207" spans="1:5" ht="22.5" x14ac:dyDescent="0.25">
      <c r="A207" s="18">
        <v>206</v>
      </c>
      <c r="B207" s="36">
        <v>383901</v>
      </c>
      <c r="C207" s="32" t="s">
        <v>29</v>
      </c>
      <c r="D207" s="30" t="s">
        <v>14</v>
      </c>
      <c r="E207" s="26">
        <v>1220278.264</v>
      </c>
    </row>
    <row r="208" spans="1:5" ht="22.5" x14ac:dyDescent="0.25">
      <c r="A208" s="18">
        <v>207</v>
      </c>
      <c r="B208" s="36">
        <v>383902</v>
      </c>
      <c r="C208" s="32" t="s">
        <v>30</v>
      </c>
      <c r="D208" s="30" t="s">
        <v>14</v>
      </c>
      <c r="E208" s="26">
        <v>1220278.264</v>
      </c>
    </row>
    <row r="209" spans="1:5" ht="22.5" x14ac:dyDescent="0.25">
      <c r="A209" s="18">
        <v>208</v>
      </c>
      <c r="B209" s="40">
        <v>383903</v>
      </c>
      <c r="C209" s="29" t="s">
        <v>299</v>
      </c>
      <c r="D209" s="30" t="s">
        <v>14</v>
      </c>
      <c r="E209" s="26" t="s">
        <v>378</v>
      </c>
    </row>
    <row r="210" spans="1:5" ht="22.5" x14ac:dyDescent="0.25">
      <c r="A210" s="18">
        <v>209</v>
      </c>
      <c r="B210" s="31">
        <v>384201</v>
      </c>
      <c r="C210" s="32" t="s">
        <v>592</v>
      </c>
      <c r="D210" s="30" t="s">
        <v>14</v>
      </c>
      <c r="E210" s="26">
        <v>2315235.2879999997</v>
      </c>
    </row>
    <row r="211" spans="1:5" ht="22.5" x14ac:dyDescent="0.25">
      <c r="A211" s="18">
        <v>210</v>
      </c>
      <c r="B211" s="36">
        <v>384202</v>
      </c>
      <c r="C211" s="32" t="s">
        <v>593</v>
      </c>
      <c r="D211" s="30" t="s">
        <v>14</v>
      </c>
      <c r="E211" s="26">
        <v>2315235.2879999997</v>
      </c>
    </row>
    <row r="212" spans="1:5" ht="22.5" x14ac:dyDescent="0.25">
      <c r="A212" s="18">
        <v>211</v>
      </c>
      <c r="B212" s="40">
        <v>384203</v>
      </c>
      <c r="C212" s="29" t="s">
        <v>300</v>
      </c>
      <c r="D212" s="30" t="s">
        <v>14</v>
      </c>
      <c r="E212" s="26" t="s">
        <v>378</v>
      </c>
    </row>
    <row r="213" spans="1:5" ht="22.5" x14ac:dyDescent="0.25">
      <c r="A213" s="18">
        <v>212</v>
      </c>
      <c r="B213" s="39">
        <v>384301</v>
      </c>
      <c r="C213" s="29" t="s">
        <v>301</v>
      </c>
      <c r="D213" s="30" t="s">
        <v>14</v>
      </c>
      <c r="E213" s="26" t="s">
        <v>378</v>
      </c>
    </row>
    <row r="214" spans="1:5" ht="22.5" x14ac:dyDescent="0.25">
      <c r="A214" s="18">
        <v>213</v>
      </c>
      <c r="B214" s="31">
        <v>384302</v>
      </c>
      <c r="C214" s="32" t="s">
        <v>31</v>
      </c>
      <c r="D214" s="30" t="s">
        <v>14</v>
      </c>
      <c r="E214" s="26">
        <v>1669001.6629999999</v>
      </c>
    </row>
    <row r="215" spans="1:5" ht="22.5" x14ac:dyDescent="0.25">
      <c r="A215" s="18">
        <v>214</v>
      </c>
      <c r="B215" s="40">
        <v>384303</v>
      </c>
      <c r="C215" s="29" t="s">
        <v>302</v>
      </c>
      <c r="D215" s="30" t="s">
        <v>14</v>
      </c>
      <c r="E215" s="26" t="s">
        <v>378</v>
      </c>
    </row>
    <row r="216" spans="1:5" ht="22.5" x14ac:dyDescent="0.25">
      <c r="A216" s="18">
        <v>215</v>
      </c>
      <c r="B216" s="39">
        <v>384304</v>
      </c>
      <c r="C216" s="29" t="s">
        <v>303</v>
      </c>
      <c r="D216" s="30" t="s">
        <v>14</v>
      </c>
      <c r="E216" s="26" t="s">
        <v>378</v>
      </c>
    </row>
    <row r="217" spans="1:5" s="10" customFormat="1" ht="22.5" x14ac:dyDescent="0.25">
      <c r="A217" s="18">
        <v>216</v>
      </c>
      <c r="B217" s="31">
        <v>384401</v>
      </c>
      <c r="C217" s="32" t="s">
        <v>304</v>
      </c>
      <c r="D217" s="30" t="s">
        <v>14</v>
      </c>
      <c r="E217" s="26">
        <v>1858943.7504360001</v>
      </c>
    </row>
    <row r="218" spans="1:5" ht="22.5" x14ac:dyDescent="0.25">
      <c r="A218" s="18">
        <v>217</v>
      </c>
      <c r="B218" s="36">
        <v>384501</v>
      </c>
      <c r="C218" s="32" t="s">
        <v>305</v>
      </c>
      <c r="D218" s="30" t="s">
        <v>14</v>
      </c>
      <c r="E218" s="26">
        <v>1472460.7644799999</v>
      </c>
    </row>
    <row r="219" spans="1:5" ht="22.5" x14ac:dyDescent="0.25">
      <c r="A219" s="18">
        <v>218</v>
      </c>
      <c r="B219" s="36">
        <v>384601</v>
      </c>
      <c r="C219" s="32" t="s">
        <v>306</v>
      </c>
      <c r="D219" s="30" t="s">
        <v>14</v>
      </c>
      <c r="E219" s="26">
        <v>1472460.7644799999</v>
      </c>
    </row>
    <row r="220" spans="1:5" ht="22.5" x14ac:dyDescent="0.25">
      <c r="A220" s="18">
        <v>219</v>
      </c>
      <c r="B220" s="36">
        <v>384701</v>
      </c>
      <c r="C220" s="32" t="s">
        <v>307</v>
      </c>
      <c r="D220" s="30" t="s">
        <v>14</v>
      </c>
      <c r="E220" s="26" t="s">
        <v>378</v>
      </c>
    </row>
    <row r="221" spans="1:5" ht="22.5" x14ac:dyDescent="0.25">
      <c r="A221" s="18">
        <v>220</v>
      </c>
      <c r="B221" s="31">
        <v>384801</v>
      </c>
      <c r="C221" s="32" t="s">
        <v>32</v>
      </c>
      <c r="D221" s="30" t="s">
        <v>14</v>
      </c>
      <c r="E221" s="26">
        <v>1730679.7900000003</v>
      </c>
    </row>
    <row r="222" spans="1:5" ht="22.5" x14ac:dyDescent="0.25">
      <c r="A222" s="18">
        <v>221</v>
      </c>
      <c r="B222" s="40">
        <v>384802</v>
      </c>
      <c r="C222" s="29" t="s">
        <v>308</v>
      </c>
      <c r="D222" s="30" t="s">
        <v>14</v>
      </c>
      <c r="E222" s="26" t="s">
        <v>378</v>
      </c>
    </row>
    <row r="223" spans="1:5" ht="22.5" x14ac:dyDescent="0.25">
      <c r="A223" s="18">
        <v>222</v>
      </c>
      <c r="B223" s="39">
        <v>384803</v>
      </c>
      <c r="C223" s="29" t="s">
        <v>309</v>
      </c>
      <c r="D223" s="30" t="s">
        <v>14</v>
      </c>
      <c r="E223" s="26" t="s">
        <v>378</v>
      </c>
    </row>
    <row r="224" spans="1:5" ht="22.5" x14ac:dyDescent="0.25">
      <c r="A224" s="18">
        <v>223</v>
      </c>
      <c r="B224" s="39">
        <v>384902</v>
      </c>
      <c r="C224" s="29" t="s">
        <v>310</v>
      </c>
      <c r="D224" s="30" t="s">
        <v>14</v>
      </c>
      <c r="E224" s="26" t="s">
        <v>378</v>
      </c>
    </row>
    <row r="225" spans="1:5" ht="22.5" x14ac:dyDescent="0.25">
      <c r="A225" s="18">
        <v>224</v>
      </c>
      <c r="B225" s="39">
        <v>385120</v>
      </c>
      <c r="C225" s="29" t="s">
        <v>311</v>
      </c>
      <c r="D225" s="30" t="s">
        <v>14</v>
      </c>
      <c r="E225" s="26" t="s">
        <v>378</v>
      </c>
    </row>
    <row r="226" spans="1:5" ht="22.5" x14ac:dyDescent="0.25">
      <c r="A226" s="18">
        <v>225</v>
      </c>
      <c r="B226" s="31">
        <v>385201</v>
      </c>
      <c r="C226" s="32" t="s">
        <v>594</v>
      </c>
      <c r="D226" s="30" t="s">
        <v>14</v>
      </c>
      <c r="E226" s="26">
        <v>1094229.7319999998</v>
      </c>
    </row>
    <row r="227" spans="1:5" ht="22.5" x14ac:dyDescent="0.25">
      <c r="A227" s="18">
        <v>226</v>
      </c>
      <c r="B227" s="36">
        <v>385202</v>
      </c>
      <c r="C227" s="32" t="s">
        <v>595</v>
      </c>
      <c r="D227" s="30" t="s">
        <v>14</v>
      </c>
      <c r="E227" s="26">
        <v>1094229.7319999998</v>
      </c>
    </row>
    <row r="228" spans="1:5" ht="22.5" x14ac:dyDescent="0.25">
      <c r="A228" s="18">
        <v>227</v>
      </c>
      <c r="B228" s="36">
        <v>385203</v>
      </c>
      <c r="C228" s="32" t="s">
        <v>596</v>
      </c>
      <c r="D228" s="30" t="s">
        <v>14</v>
      </c>
      <c r="E228" s="26">
        <v>1094229.7319999998</v>
      </c>
    </row>
    <row r="229" spans="1:5" ht="22.5" x14ac:dyDescent="0.25">
      <c r="A229" s="18">
        <v>228</v>
      </c>
      <c r="B229" s="36">
        <v>385204</v>
      </c>
      <c r="C229" s="32" t="s">
        <v>597</v>
      </c>
      <c r="D229" s="30" t="s">
        <v>14</v>
      </c>
      <c r="E229" s="26">
        <v>1094229.7319999998</v>
      </c>
    </row>
    <row r="230" spans="1:5" ht="22.5" x14ac:dyDescent="0.25">
      <c r="A230" s="18">
        <v>229</v>
      </c>
      <c r="B230" s="40">
        <v>385205</v>
      </c>
      <c r="C230" s="29" t="s">
        <v>312</v>
      </c>
      <c r="D230" s="30" t="s">
        <v>14</v>
      </c>
      <c r="E230" s="26" t="s">
        <v>378</v>
      </c>
    </row>
    <row r="231" spans="1:5" ht="22.5" x14ac:dyDescent="0.25">
      <c r="A231" s="18">
        <v>230</v>
      </c>
      <c r="B231" s="40">
        <v>385220</v>
      </c>
      <c r="C231" s="29" t="s">
        <v>313</v>
      </c>
      <c r="D231" s="30" t="s">
        <v>14</v>
      </c>
      <c r="E231" s="26" t="s">
        <v>378</v>
      </c>
    </row>
    <row r="232" spans="1:5" ht="22.5" x14ac:dyDescent="0.25">
      <c r="A232" s="18">
        <v>231</v>
      </c>
      <c r="B232" s="31">
        <v>385301</v>
      </c>
      <c r="C232" s="32" t="s">
        <v>598</v>
      </c>
      <c r="D232" s="30" t="s">
        <v>14</v>
      </c>
      <c r="E232" s="26">
        <v>1007940.5299999999</v>
      </c>
    </row>
    <row r="233" spans="1:5" ht="22.5" x14ac:dyDescent="0.25">
      <c r="A233" s="18">
        <v>232</v>
      </c>
      <c r="B233" s="39">
        <v>385302</v>
      </c>
      <c r="C233" s="29" t="s">
        <v>314</v>
      </c>
      <c r="D233" s="30" t="s">
        <v>14</v>
      </c>
      <c r="E233" s="26" t="s">
        <v>378</v>
      </c>
    </row>
    <row r="234" spans="1:5" ht="22.5" x14ac:dyDescent="0.25">
      <c r="A234" s="18">
        <v>233</v>
      </c>
      <c r="B234" s="31">
        <v>385303</v>
      </c>
      <c r="C234" s="32" t="s">
        <v>599</v>
      </c>
      <c r="D234" s="30" t="s">
        <v>14</v>
      </c>
      <c r="E234" s="26">
        <v>807059.74699999997</v>
      </c>
    </row>
    <row r="235" spans="1:5" ht="22.5" x14ac:dyDescent="0.25">
      <c r="A235" s="18">
        <v>234</v>
      </c>
      <c r="B235" s="39">
        <v>385304</v>
      </c>
      <c r="C235" s="29" t="s">
        <v>315</v>
      </c>
      <c r="D235" s="30" t="s">
        <v>14</v>
      </c>
      <c r="E235" s="26" t="s">
        <v>378</v>
      </c>
    </row>
    <row r="236" spans="1:5" ht="22.5" x14ac:dyDescent="0.25">
      <c r="A236" s="18">
        <v>235</v>
      </c>
      <c r="B236" s="40">
        <v>385320</v>
      </c>
      <c r="C236" s="29" t="s">
        <v>316</v>
      </c>
      <c r="D236" s="30" t="s">
        <v>14</v>
      </c>
      <c r="E236" s="26">
        <v>5316328.6246400001</v>
      </c>
    </row>
    <row r="237" spans="1:5" ht="22.5" x14ac:dyDescent="0.25">
      <c r="A237" s="18">
        <v>236</v>
      </c>
      <c r="B237" s="40">
        <v>385401</v>
      </c>
      <c r="C237" s="29" t="s">
        <v>317</v>
      </c>
      <c r="D237" s="30" t="s">
        <v>14</v>
      </c>
      <c r="E237" s="26" t="s">
        <v>378</v>
      </c>
    </row>
    <row r="238" spans="1:5" ht="22.5" x14ac:dyDescent="0.25">
      <c r="A238" s="18">
        <v>237</v>
      </c>
      <c r="B238" s="31">
        <v>385402</v>
      </c>
      <c r="C238" s="32" t="s">
        <v>33</v>
      </c>
      <c r="D238" s="39" t="s">
        <v>14</v>
      </c>
      <c r="E238" s="26">
        <v>7439303.4277500007</v>
      </c>
    </row>
    <row r="239" spans="1:5" ht="22.5" x14ac:dyDescent="0.25">
      <c r="A239" s="18">
        <v>238</v>
      </c>
      <c r="B239" s="36">
        <v>385501</v>
      </c>
      <c r="C239" s="32" t="s">
        <v>34</v>
      </c>
      <c r="D239" s="30" t="s">
        <v>14</v>
      </c>
      <c r="E239" s="26">
        <v>1194827.2479999999</v>
      </c>
    </row>
    <row r="240" spans="1:5" ht="22.5" x14ac:dyDescent="0.25">
      <c r="A240" s="18">
        <v>239</v>
      </c>
      <c r="B240" s="39">
        <v>385520</v>
      </c>
      <c r="C240" s="29" t="s">
        <v>318</v>
      </c>
      <c r="D240" s="30" t="s">
        <v>14</v>
      </c>
      <c r="E240" s="26">
        <v>5316328.6246400001</v>
      </c>
    </row>
    <row r="241" spans="1:5" ht="33.75" x14ac:dyDescent="0.25">
      <c r="A241" s="18">
        <v>240</v>
      </c>
      <c r="B241" s="36">
        <v>385601</v>
      </c>
      <c r="C241" s="32" t="s">
        <v>600</v>
      </c>
      <c r="D241" s="30" t="s">
        <v>14</v>
      </c>
      <c r="E241" s="26">
        <v>1220278.264</v>
      </c>
    </row>
    <row r="242" spans="1:5" ht="22.5" x14ac:dyDescent="0.25">
      <c r="A242" s="18">
        <v>241</v>
      </c>
      <c r="B242" s="36">
        <v>385620</v>
      </c>
      <c r="C242" s="32" t="s">
        <v>35</v>
      </c>
      <c r="D242" s="30" t="s">
        <v>14</v>
      </c>
      <c r="E242" s="26">
        <v>1437200.6570000001</v>
      </c>
    </row>
    <row r="243" spans="1:5" ht="22.5" x14ac:dyDescent="0.25">
      <c r="A243" s="18">
        <v>242</v>
      </c>
      <c r="B243" s="36">
        <v>385701</v>
      </c>
      <c r="C243" s="32" t="s">
        <v>601</v>
      </c>
      <c r="D243" s="30" t="s">
        <v>14</v>
      </c>
      <c r="E243" s="26">
        <v>1220278.264</v>
      </c>
    </row>
    <row r="244" spans="1:5" ht="168.75" x14ac:dyDescent="0.25">
      <c r="A244" s="18">
        <v>243</v>
      </c>
      <c r="B244" s="27">
        <v>385720</v>
      </c>
      <c r="C244" s="35" t="s">
        <v>61</v>
      </c>
      <c r="D244" s="33" t="s">
        <v>602</v>
      </c>
      <c r="E244" s="26">
        <v>13723000</v>
      </c>
    </row>
    <row r="245" spans="1:5" ht="22.5" x14ac:dyDescent="0.25">
      <c r="A245" s="18">
        <v>244</v>
      </c>
      <c r="B245" s="31">
        <v>385801</v>
      </c>
      <c r="C245" s="32" t="s">
        <v>603</v>
      </c>
      <c r="D245" s="30" t="s">
        <v>14</v>
      </c>
      <c r="E245" s="26">
        <v>807059.74699999997</v>
      </c>
    </row>
    <row r="246" spans="1:5" ht="22.5" x14ac:dyDescent="0.25">
      <c r="A246" s="18">
        <v>245</v>
      </c>
      <c r="B246" s="36">
        <v>385802</v>
      </c>
      <c r="C246" s="32" t="s">
        <v>604</v>
      </c>
      <c r="D246" s="30" t="s">
        <v>14</v>
      </c>
      <c r="E246" s="26">
        <v>807059.74699999997</v>
      </c>
    </row>
    <row r="247" spans="1:5" ht="22.5" x14ac:dyDescent="0.25">
      <c r="A247" s="18">
        <v>246</v>
      </c>
      <c r="B247" s="39">
        <v>385820</v>
      </c>
      <c r="C247" s="29" t="s">
        <v>319</v>
      </c>
      <c r="D247" s="30" t="s">
        <v>14</v>
      </c>
      <c r="E247" s="26">
        <v>5316328.6246400001</v>
      </c>
    </row>
    <row r="248" spans="1:5" ht="22.5" x14ac:dyDescent="0.25">
      <c r="A248" s="18">
        <v>247</v>
      </c>
      <c r="B248" s="31">
        <v>385901</v>
      </c>
      <c r="C248" s="32" t="s">
        <v>605</v>
      </c>
      <c r="D248" s="30" t="s">
        <v>14</v>
      </c>
      <c r="E248" s="26">
        <v>807059.74699999997</v>
      </c>
    </row>
    <row r="249" spans="1:5" ht="22.5" x14ac:dyDescent="0.25">
      <c r="A249" s="18">
        <v>248</v>
      </c>
      <c r="B249" s="31">
        <v>385902</v>
      </c>
      <c r="C249" s="32" t="s">
        <v>606</v>
      </c>
      <c r="D249" s="30" t="s">
        <v>14</v>
      </c>
      <c r="E249" s="26">
        <v>807059.74699999997</v>
      </c>
    </row>
    <row r="250" spans="1:5" ht="22.5" x14ac:dyDescent="0.25">
      <c r="A250" s="18">
        <v>249</v>
      </c>
      <c r="B250" s="39">
        <v>385905</v>
      </c>
      <c r="C250" s="29" t="s">
        <v>320</v>
      </c>
      <c r="D250" s="30" t="s">
        <v>14</v>
      </c>
      <c r="E250" s="26" t="s">
        <v>378</v>
      </c>
    </row>
    <row r="251" spans="1:5" ht="22.5" x14ac:dyDescent="0.25">
      <c r="A251" s="18">
        <v>250</v>
      </c>
      <c r="B251" s="31">
        <v>385906</v>
      </c>
      <c r="C251" s="32" t="s">
        <v>607</v>
      </c>
      <c r="D251" s="30" t="s">
        <v>14</v>
      </c>
      <c r="E251" s="26">
        <v>1094229.7319999998</v>
      </c>
    </row>
    <row r="252" spans="1:5" ht="157.5" x14ac:dyDescent="0.25">
      <c r="A252" s="18">
        <v>251</v>
      </c>
      <c r="B252" s="27">
        <v>385920</v>
      </c>
      <c r="C252" s="35" t="s">
        <v>608</v>
      </c>
      <c r="D252" s="33" t="s">
        <v>609</v>
      </c>
      <c r="E252" s="26">
        <v>5748000</v>
      </c>
    </row>
    <row r="253" spans="1:5" x14ac:dyDescent="0.25">
      <c r="A253" s="18">
        <v>252</v>
      </c>
      <c r="B253" s="36">
        <v>386101</v>
      </c>
      <c r="C253" s="32" t="s">
        <v>36</v>
      </c>
      <c r="D253" s="30" t="s">
        <v>14</v>
      </c>
      <c r="E253" s="26">
        <v>540953.24930400006</v>
      </c>
    </row>
    <row r="254" spans="1:5" x14ac:dyDescent="0.25">
      <c r="A254" s="18">
        <v>253</v>
      </c>
      <c r="B254" s="31">
        <v>386201</v>
      </c>
      <c r="C254" s="32" t="s">
        <v>37</v>
      </c>
      <c r="D254" s="30" t="s">
        <v>14</v>
      </c>
      <c r="E254" s="26">
        <v>540953.24930400006</v>
      </c>
    </row>
    <row r="255" spans="1:5" ht="101.25" x14ac:dyDescent="0.25">
      <c r="A255" s="18">
        <v>254</v>
      </c>
      <c r="B255" s="31">
        <v>386301</v>
      </c>
      <c r="C255" s="32" t="s">
        <v>38</v>
      </c>
      <c r="D255" s="32" t="s">
        <v>474</v>
      </c>
      <c r="E255" s="26">
        <v>1302912.7610000002</v>
      </c>
    </row>
    <row r="256" spans="1:5" x14ac:dyDescent="0.25">
      <c r="A256" s="18">
        <v>255</v>
      </c>
      <c r="B256" s="40">
        <v>386302</v>
      </c>
      <c r="C256" s="29" t="s">
        <v>321</v>
      </c>
      <c r="D256" s="30" t="s">
        <v>14</v>
      </c>
      <c r="E256" s="26" t="s">
        <v>378</v>
      </c>
    </row>
    <row r="257" spans="1:5" ht="33.75" x14ac:dyDescent="0.25">
      <c r="A257" s="18">
        <v>256</v>
      </c>
      <c r="B257" s="39">
        <v>386401</v>
      </c>
      <c r="C257" s="29" t="s">
        <v>610</v>
      </c>
      <c r="D257" s="30" t="s">
        <v>14</v>
      </c>
      <c r="E257" s="26" t="s">
        <v>378</v>
      </c>
    </row>
    <row r="258" spans="1:5" ht="56.25" x14ac:dyDescent="0.25">
      <c r="A258" s="18">
        <v>257</v>
      </c>
      <c r="B258" s="39">
        <v>386402</v>
      </c>
      <c r="C258" s="29" t="s">
        <v>611</v>
      </c>
      <c r="D258" s="30" t="s">
        <v>322</v>
      </c>
      <c r="E258" s="26">
        <v>7483474.4760000007</v>
      </c>
    </row>
    <row r="259" spans="1:5" ht="22.5" x14ac:dyDescent="0.25">
      <c r="A259" s="18">
        <v>258</v>
      </c>
      <c r="B259" s="39">
        <v>387301</v>
      </c>
      <c r="C259" s="29" t="s">
        <v>323</v>
      </c>
      <c r="D259" s="30" t="s">
        <v>14</v>
      </c>
      <c r="E259" s="26">
        <v>3121597.9280000003</v>
      </c>
    </row>
    <row r="260" spans="1:5" ht="22.5" x14ac:dyDescent="0.25">
      <c r="A260" s="18">
        <v>259</v>
      </c>
      <c r="B260" s="39">
        <v>388701</v>
      </c>
      <c r="C260" s="29" t="s">
        <v>324</v>
      </c>
      <c r="D260" s="30" t="s">
        <v>14</v>
      </c>
      <c r="E260" s="26" t="s">
        <v>378</v>
      </c>
    </row>
    <row r="261" spans="1:5" ht="157.5" x14ac:dyDescent="0.25">
      <c r="A261" s="18">
        <v>260</v>
      </c>
      <c r="B261" s="27">
        <v>388901</v>
      </c>
      <c r="C261" s="35" t="s">
        <v>612</v>
      </c>
      <c r="D261" s="33" t="s">
        <v>613</v>
      </c>
      <c r="E261" s="26">
        <v>1633000</v>
      </c>
    </row>
    <row r="262" spans="1:5" ht="157.5" x14ac:dyDescent="0.25">
      <c r="A262" s="18">
        <v>261</v>
      </c>
      <c r="B262" s="38">
        <v>388902</v>
      </c>
      <c r="C262" s="35" t="s">
        <v>62</v>
      </c>
      <c r="D262" s="33" t="s">
        <v>613</v>
      </c>
      <c r="E262" s="26">
        <v>1633000</v>
      </c>
    </row>
    <row r="263" spans="1:5" ht="157.5" x14ac:dyDescent="0.25">
      <c r="A263" s="18">
        <v>262</v>
      </c>
      <c r="B263" s="38">
        <v>388903</v>
      </c>
      <c r="C263" s="35" t="s">
        <v>614</v>
      </c>
      <c r="D263" s="33" t="s">
        <v>613</v>
      </c>
      <c r="E263" s="26">
        <v>1633000</v>
      </c>
    </row>
    <row r="264" spans="1:5" ht="157.5" x14ac:dyDescent="0.25">
      <c r="A264" s="18">
        <v>263</v>
      </c>
      <c r="B264" s="38">
        <v>388904</v>
      </c>
      <c r="C264" s="35" t="s">
        <v>615</v>
      </c>
      <c r="D264" s="33" t="s">
        <v>613</v>
      </c>
      <c r="E264" s="26">
        <v>1633000</v>
      </c>
    </row>
    <row r="265" spans="1:5" ht="157.5" x14ac:dyDescent="0.25">
      <c r="A265" s="18">
        <v>264</v>
      </c>
      <c r="B265" s="38">
        <v>388905</v>
      </c>
      <c r="C265" s="35" t="s">
        <v>616</v>
      </c>
      <c r="D265" s="33" t="s">
        <v>613</v>
      </c>
      <c r="E265" s="26">
        <v>1384000</v>
      </c>
    </row>
    <row r="266" spans="1:5" ht="22.5" x14ac:dyDescent="0.25">
      <c r="A266" s="18">
        <v>265</v>
      </c>
      <c r="B266" s="36">
        <v>389001</v>
      </c>
      <c r="C266" s="32" t="s">
        <v>617</v>
      </c>
      <c r="D266" s="47" t="s">
        <v>14</v>
      </c>
      <c r="E266" s="26">
        <v>72450.900000000009</v>
      </c>
    </row>
    <row r="267" spans="1:5" ht="22.5" x14ac:dyDescent="0.25">
      <c r="A267" s="18">
        <v>266</v>
      </c>
      <c r="B267" s="31">
        <v>389002</v>
      </c>
      <c r="C267" s="32" t="s">
        <v>618</v>
      </c>
      <c r="D267" s="47" t="s">
        <v>14</v>
      </c>
      <c r="E267" s="26">
        <v>72450.900000000009</v>
      </c>
    </row>
    <row r="268" spans="1:5" ht="22.5" x14ac:dyDescent="0.25">
      <c r="A268" s="18">
        <v>267</v>
      </c>
      <c r="B268" s="31">
        <v>389101</v>
      </c>
      <c r="C268" s="32" t="s">
        <v>619</v>
      </c>
      <c r="D268" s="47" t="s">
        <v>14</v>
      </c>
      <c r="E268" s="26">
        <v>452841.21699999995</v>
      </c>
    </row>
    <row r="269" spans="1:5" x14ac:dyDescent="0.25">
      <c r="A269" s="18">
        <v>268</v>
      </c>
      <c r="B269" s="31">
        <v>389102</v>
      </c>
      <c r="C269" s="32" t="s">
        <v>620</v>
      </c>
      <c r="D269" s="47" t="s">
        <v>14</v>
      </c>
      <c r="E269" s="26">
        <v>72450.900000000009</v>
      </c>
    </row>
    <row r="270" spans="1:5" x14ac:dyDescent="0.25">
      <c r="A270" s="18">
        <v>269</v>
      </c>
      <c r="B270" s="31">
        <v>389103</v>
      </c>
      <c r="C270" s="32" t="s">
        <v>621</v>
      </c>
      <c r="D270" s="47" t="s">
        <v>14</v>
      </c>
      <c r="E270" s="26">
        <v>439068.24350000004</v>
      </c>
    </row>
    <row r="271" spans="1:5" x14ac:dyDescent="0.25">
      <c r="A271" s="18">
        <v>270</v>
      </c>
      <c r="B271" s="31">
        <v>389104</v>
      </c>
      <c r="C271" s="32" t="s">
        <v>622</v>
      </c>
      <c r="D271" s="47" t="s">
        <v>14</v>
      </c>
      <c r="E271" s="26">
        <v>452841.21699999995</v>
      </c>
    </row>
    <row r="272" spans="1:5" ht="22.5" x14ac:dyDescent="0.25">
      <c r="A272" s="18">
        <v>271</v>
      </c>
      <c r="B272" s="31">
        <v>389106</v>
      </c>
      <c r="C272" s="32" t="s">
        <v>623</v>
      </c>
      <c r="D272" s="33" t="s">
        <v>624</v>
      </c>
      <c r="E272" s="26">
        <v>443507.24630000006</v>
      </c>
    </row>
    <row r="273" spans="1:5" x14ac:dyDescent="0.25">
      <c r="A273" s="18">
        <v>272</v>
      </c>
      <c r="B273" s="31">
        <v>389401</v>
      </c>
      <c r="C273" s="32" t="s">
        <v>625</v>
      </c>
      <c r="D273" s="30" t="s">
        <v>14</v>
      </c>
      <c r="E273" s="26">
        <v>31096.354872000004</v>
      </c>
    </row>
    <row r="274" spans="1:5" x14ac:dyDescent="0.25">
      <c r="A274" s="18">
        <v>273</v>
      </c>
      <c r="B274" s="39">
        <v>389501</v>
      </c>
      <c r="C274" s="29" t="s">
        <v>325</v>
      </c>
      <c r="D274" s="30" t="s">
        <v>14</v>
      </c>
      <c r="E274" s="26" t="s">
        <v>378</v>
      </c>
    </row>
    <row r="275" spans="1:5" ht="56.25" x14ac:dyDescent="0.25">
      <c r="A275" s="18">
        <v>274</v>
      </c>
      <c r="B275" s="31">
        <v>390101</v>
      </c>
      <c r="C275" s="32" t="s">
        <v>626</v>
      </c>
      <c r="D275" s="48" t="s">
        <v>1322</v>
      </c>
      <c r="E275" s="26">
        <v>2602527.403436</v>
      </c>
    </row>
    <row r="276" spans="1:5" ht="22.5" x14ac:dyDescent="0.25">
      <c r="A276" s="18">
        <v>275</v>
      </c>
      <c r="B276" s="31">
        <v>390201</v>
      </c>
      <c r="C276" s="32" t="s">
        <v>627</v>
      </c>
      <c r="D276" s="39" t="s">
        <v>14</v>
      </c>
      <c r="E276" s="26">
        <v>1472460.7644799999</v>
      </c>
    </row>
    <row r="277" spans="1:5" x14ac:dyDescent="0.25">
      <c r="A277" s="18">
        <v>276</v>
      </c>
      <c r="B277" s="39">
        <v>391201</v>
      </c>
      <c r="C277" s="30" t="s">
        <v>628</v>
      </c>
      <c r="D277" s="30" t="s">
        <v>14</v>
      </c>
      <c r="E277" s="26">
        <v>1503449.1939999999</v>
      </c>
    </row>
    <row r="278" spans="1:5" x14ac:dyDescent="0.25">
      <c r="A278" s="18">
        <v>277</v>
      </c>
      <c r="B278" s="39">
        <v>391202</v>
      </c>
      <c r="C278" s="29" t="s">
        <v>326</v>
      </c>
      <c r="D278" s="30" t="s">
        <v>14</v>
      </c>
      <c r="E278" s="26" t="s">
        <v>378</v>
      </c>
    </row>
    <row r="279" spans="1:5" x14ac:dyDescent="0.25">
      <c r="A279" s="18">
        <v>278</v>
      </c>
      <c r="B279" s="39">
        <v>391701</v>
      </c>
      <c r="C279" s="29" t="s">
        <v>327</v>
      </c>
      <c r="D279" s="30" t="s">
        <v>14</v>
      </c>
      <c r="E279" s="26" t="s">
        <v>378</v>
      </c>
    </row>
    <row r="280" spans="1:5" x14ac:dyDescent="0.25">
      <c r="A280" s="18">
        <v>279</v>
      </c>
      <c r="B280" s="40">
        <v>391702</v>
      </c>
      <c r="C280" s="29" t="s">
        <v>328</v>
      </c>
      <c r="D280" s="30" t="s">
        <v>14</v>
      </c>
      <c r="E280" s="26" t="s">
        <v>378</v>
      </c>
    </row>
    <row r="281" spans="1:5" ht="22.5" x14ac:dyDescent="0.25">
      <c r="A281" s="18">
        <v>280</v>
      </c>
      <c r="B281" s="39">
        <v>391704</v>
      </c>
      <c r="C281" s="29" t="s">
        <v>329</v>
      </c>
      <c r="D281" s="30" t="s">
        <v>14</v>
      </c>
      <c r="E281" s="26" t="s">
        <v>378</v>
      </c>
    </row>
    <row r="282" spans="1:5" ht="56.25" x14ac:dyDescent="0.25">
      <c r="A282" s="18">
        <v>281</v>
      </c>
      <c r="B282" s="31">
        <v>392101</v>
      </c>
      <c r="C282" s="32" t="s">
        <v>629</v>
      </c>
      <c r="D282" s="48" t="s">
        <v>1322</v>
      </c>
      <c r="E282" s="26">
        <v>1472460.7644799999</v>
      </c>
    </row>
    <row r="283" spans="1:5" x14ac:dyDescent="0.25">
      <c r="A283" s="18">
        <v>282</v>
      </c>
      <c r="B283" s="39">
        <v>392203</v>
      </c>
      <c r="C283" s="29" t="s">
        <v>330</v>
      </c>
      <c r="D283" s="30" t="s">
        <v>14</v>
      </c>
      <c r="E283" s="26" t="s">
        <v>378</v>
      </c>
    </row>
    <row r="284" spans="1:5" x14ac:dyDescent="0.25">
      <c r="A284" s="18">
        <v>283</v>
      </c>
      <c r="B284" s="40">
        <v>392204</v>
      </c>
      <c r="C284" s="29" t="s">
        <v>331</v>
      </c>
      <c r="D284" s="30" t="s">
        <v>14</v>
      </c>
      <c r="E284" s="26" t="s">
        <v>378</v>
      </c>
    </row>
    <row r="285" spans="1:5" x14ac:dyDescent="0.25">
      <c r="A285" s="18">
        <v>284</v>
      </c>
      <c r="B285" s="40">
        <v>392401</v>
      </c>
      <c r="C285" s="29" t="s">
        <v>332</v>
      </c>
      <c r="D285" s="30" t="s">
        <v>14</v>
      </c>
      <c r="E285" s="26" t="s">
        <v>378</v>
      </c>
    </row>
    <row r="286" spans="1:5" x14ac:dyDescent="0.25">
      <c r="A286" s="18">
        <v>285</v>
      </c>
      <c r="B286" s="40">
        <v>392501</v>
      </c>
      <c r="C286" s="30" t="s">
        <v>630</v>
      </c>
      <c r="D286" s="30" t="s">
        <v>14</v>
      </c>
      <c r="E286" s="26">
        <v>1915424.4900000002</v>
      </c>
    </row>
    <row r="287" spans="1:5" x14ac:dyDescent="0.25">
      <c r="A287" s="18">
        <v>286</v>
      </c>
      <c r="B287" s="40">
        <v>392502</v>
      </c>
      <c r="C287" s="30" t="s">
        <v>631</v>
      </c>
      <c r="D287" s="30" t="s">
        <v>14</v>
      </c>
      <c r="E287" s="26">
        <v>1847162.9789999998</v>
      </c>
    </row>
    <row r="288" spans="1:5" x14ac:dyDescent="0.25">
      <c r="A288" s="18">
        <v>287</v>
      </c>
      <c r="B288" s="39">
        <v>392503</v>
      </c>
      <c r="C288" s="30" t="s">
        <v>632</v>
      </c>
      <c r="D288" s="30" t="s">
        <v>14</v>
      </c>
      <c r="E288" s="26">
        <v>1457231.1400000001</v>
      </c>
    </row>
    <row r="289" spans="1:5" ht="22.5" x14ac:dyDescent="0.25">
      <c r="A289" s="18">
        <v>288</v>
      </c>
      <c r="B289" s="40">
        <v>392601</v>
      </c>
      <c r="C289" s="29" t="s">
        <v>333</v>
      </c>
      <c r="D289" s="30" t="s">
        <v>14</v>
      </c>
      <c r="E289" s="26" t="s">
        <v>378</v>
      </c>
    </row>
    <row r="290" spans="1:5" ht="22.5" x14ac:dyDescent="0.25">
      <c r="A290" s="18">
        <v>289</v>
      </c>
      <c r="B290" s="40">
        <v>392602</v>
      </c>
      <c r="C290" s="30" t="s">
        <v>39</v>
      </c>
      <c r="D290" s="30" t="s">
        <v>14</v>
      </c>
      <c r="E290" s="26">
        <v>1453440.4600000002</v>
      </c>
    </row>
    <row r="291" spans="1:5" ht="22.5" x14ac:dyDescent="0.25">
      <c r="A291" s="18">
        <v>290</v>
      </c>
      <c r="B291" s="40">
        <v>392603</v>
      </c>
      <c r="C291" s="30" t="s">
        <v>633</v>
      </c>
      <c r="D291" s="30" t="s">
        <v>14</v>
      </c>
      <c r="E291" s="26">
        <v>1968208.6900000002</v>
      </c>
    </row>
    <row r="292" spans="1:5" x14ac:dyDescent="0.25">
      <c r="A292" s="18">
        <v>291</v>
      </c>
      <c r="B292" s="39">
        <v>392604</v>
      </c>
      <c r="C292" s="29" t="s">
        <v>334</v>
      </c>
      <c r="D292" s="30" t="s">
        <v>14</v>
      </c>
      <c r="E292" s="26" t="s">
        <v>378</v>
      </c>
    </row>
    <row r="293" spans="1:5" ht="22.5" x14ac:dyDescent="0.25">
      <c r="A293" s="18">
        <v>292</v>
      </c>
      <c r="B293" s="39">
        <v>392605</v>
      </c>
      <c r="C293" s="30" t="s">
        <v>634</v>
      </c>
      <c r="D293" s="30" t="s">
        <v>14</v>
      </c>
      <c r="E293" s="26">
        <v>1968208.6900000002</v>
      </c>
    </row>
    <row r="294" spans="1:5" x14ac:dyDescent="0.25">
      <c r="A294" s="18">
        <v>293</v>
      </c>
      <c r="B294" s="39">
        <v>392620</v>
      </c>
      <c r="C294" s="29" t="s">
        <v>335</v>
      </c>
      <c r="D294" s="30" t="s">
        <v>14</v>
      </c>
      <c r="E294" s="26" t="s">
        <v>378</v>
      </c>
    </row>
    <row r="295" spans="1:5" ht="22.5" x14ac:dyDescent="0.25">
      <c r="A295" s="18">
        <v>294</v>
      </c>
      <c r="B295" s="40">
        <v>392701</v>
      </c>
      <c r="C295" s="29" t="s">
        <v>336</v>
      </c>
      <c r="D295" s="30" t="s">
        <v>14</v>
      </c>
      <c r="E295" s="26" t="s">
        <v>378</v>
      </c>
    </row>
    <row r="296" spans="1:5" ht="45" x14ac:dyDescent="0.25">
      <c r="A296" s="18">
        <v>295</v>
      </c>
      <c r="B296" s="39">
        <v>392702</v>
      </c>
      <c r="C296" s="29" t="s">
        <v>635</v>
      </c>
      <c r="D296" s="30" t="s">
        <v>14</v>
      </c>
      <c r="E296" s="26" t="s">
        <v>378</v>
      </c>
    </row>
    <row r="297" spans="1:5" x14ac:dyDescent="0.25">
      <c r="A297" s="18">
        <v>296</v>
      </c>
      <c r="B297" s="31">
        <v>392801</v>
      </c>
      <c r="C297" s="32" t="s">
        <v>636</v>
      </c>
      <c r="D297" s="30" t="s">
        <v>14</v>
      </c>
      <c r="E297" s="26">
        <v>1457231.1400000001</v>
      </c>
    </row>
    <row r="298" spans="1:5" ht="22.5" x14ac:dyDescent="0.25">
      <c r="A298" s="18">
        <v>297</v>
      </c>
      <c r="B298" s="36">
        <v>392802</v>
      </c>
      <c r="C298" s="32" t="s">
        <v>637</v>
      </c>
      <c r="D298" s="30" t="s">
        <v>14</v>
      </c>
      <c r="E298" s="26">
        <v>1457231.1400000001</v>
      </c>
    </row>
    <row r="299" spans="1:5" ht="22.5" x14ac:dyDescent="0.25">
      <c r="A299" s="18">
        <v>298</v>
      </c>
      <c r="B299" s="31">
        <v>392803</v>
      </c>
      <c r="C299" s="32" t="s">
        <v>638</v>
      </c>
      <c r="D299" s="30" t="s">
        <v>14</v>
      </c>
      <c r="E299" s="26">
        <v>1457231.1400000001</v>
      </c>
    </row>
    <row r="300" spans="1:5" x14ac:dyDescent="0.25">
      <c r="A300" s="18">
        <v>299</v>
      </c>
      <c r="B300" s="36">
        <v>392804</v>
      </c>
      <c r="C300" s="32" t="s">
        <v>639</v>
      </c>
      <c r="D300" s="30" t="s">
        <v>14</v>
      </c>
      <c r="E300" s="26">
        <v>1457231.1400000001</v>
      </c>
    </row>
    <row r="301" spans="1:5" x14ac:dyDescent="0.25">
      <c r="A301" s="18">
        <v>300</v>
      </c>
      <c r="B301" s="36">
        <v>392805</v>
      </c>
      <c r="C301" s="32" t="s">
        <v>640</v>
      </c>
      <c r="D301" s="30" t="s">
        <v>14</v>
      </c>
      <c r="E301" s="26">
        <v>1457231.1400000001</v>
      </c>
    </row>
    <row r="302" spans="1:5" x14ac:dyDescent="0.25">
      <c r="A302" s="18">
        <v>301</v>
      </c>
      <c r="B302" s="36">
        <v>393201</v>
      </c>
      <c r="C302" s="32" t="s">
        <v>40</v>
      </c>
      <c r="D302" s="30" t="s">
        <v>14</v>
      </c>
      <c r="E302" s="26">
        <v>1094229.7319999998</v>
      </c>
    </row>
    <row r="303" spans="1:5" x14ac:dyDescent="0.25">
      <c r="A303" s="18">
        <v>302</v>
      </c>
      <c r="B303" s="31">
        <v>393202</v>
      </c>
      <c r="C303" s="32" t="s">
        <v>41</v>
      </c>
      <c r="D303" s="30" t="s">
        <v>14</v>
      </c>
      <c r="E303" s="26">
        <v>1094229.7319999998</v>
      </c>
    </row>
    <row r="304" spans="1:5" x14ac:dyDescent="0.25">
      <c r="A304" s="18">
        <v>303</v>
      </c>
      <c r="B304" s="31">
        <v>393203</v>
      </c>
      <c r="C304" s="32" t="s">
        <v>42</v>
      </c>
      <c r="D304" s="30" t="s">
        <v>14</v>
      </c>
      <c r="E304" s="26">
        <v>1094229.7319999998</v>
      </c>
    </row>
    <row r="305" spans="1:5" x14ac:dyDescent="0.25">
      <c r="A305" s="18">
        <v>304</v>
      </c>
      <c r="B305" s="31">
        <v>393204</v>
      </c>
      <c r="C305" s="32" t="s">
        <v>43</v>
      </c>
      <c r="D305" s="30" t="s">
        <v>14</v>
      </c>
      <c r="E305" s="26">
        <v>1094229.7319999998</v>
      </c>
    </row>
    <row r="306" spans="1:5" x14ac:dyDescent="0.25">
      <c r="A306" s="18">
        <v>305</v>
      </c>
      <c r="B306" s="31">
        <v>393205</v>
      </c>
      <c r="C306" s="32" t="s">
        <v>44</v>
      </c>
      <c r="D306" s="30" t="s">
        <v>14</v>
      </c>
      <c r="E306" s="26">
        <v>1094229.7319999998</v>
      </c>
    </row>
    <row r="307" spans="1:5" ht="22.5" x14ac:dyDescent="0.25">
      <c r="A307" s="18">
        <v>306</v>
      </c>
      <c r="B307" s="31">
        <v>393210</v>
      </c>
      <c r="C307" s="32" t="s">
        <v>641</v>
      </c>
      <c r="D307" s="33" t="s">
        <v>624</v>
      </c>
      <c r="E307" s="26">
        <v>1071675.9519740001</v>
      </c>
    </row>
    <row r="308" spans="1:5" x14ac:dyDescent="0.25">
      <c r="A308" s="18">
        <v>307</v>
      </c>
      <c r="B308" s="31">
        <v>393301</v>
      </c>
      <c r="C308" s="32" t="s">
        <v>45</v>
      </c>
      <c r="D308" s="30" t="s">
        <v>14</v>
      </c>
      <c r="E308" s="26">
        <v>1275730.436</v>
      </c>
    </row>
    <row r="309" spans="1:5" x14ac:dyDescent="0.25">
      <c r="A309" s="18">
        <v>308</v>
      </c>
      <c r="B309" s="31">
        <v>393302</v>
      </c>
      <c r="C309" s="32" t="s">
        <v>46</v>
      </c>
      <c r="D309" s="30" t="s">
        <v>14</v>
      </c>
      <c r="E309" s="26">
        <v>1275730.436</v>
      </c>
    </row>
    <row r="310" spans="1:5" x14ac:dyDescent="0.25">
      <c r="A310" s="18">
        <v>309</v>
      </c>
      <c r="B310" s="31">
        <v>393303</v>
      </c>
      <c r="C310" s="32" t="s">
        <v>47</v>
      </c>
      <c r="D310" s="30" t="s">
        <v>14</v>
      </c>
      <c r="E310" s="26">
        <v>836884.32000000007</v>
      </c>
    </row>
    <row r="311" spans="1:5" x14ac:dyDescent="0.25">
      <c r="A311" s="18">
        <v>310</v>
      </c>
      <c r="B311" s="31">
        <v>393304</v>
      </c>
      <c r="C311" s="32" t="s">
        <v>48</v>
      </c>
      <c r="D311" s="30" t="s">
        <v>14</v>
      </c>
      <c r="E311" s="26">
        <v>1275730.436</v>
      </c>
    </row>
    <row r="312" spans="1:5" x14ac:dyDescent="0.25">
      <c r="A312" s="18">
        <v>311</v>
      </c>
      <c r="B312" s="31">
        <v>393305</v>
      </c>
      <c r="C312" s="32" t="s">
        <v>49</v>
      </c>
      <c r="D312" s="30" t="s">
        <v>14</v>
      </c>
      <c r="E312" s="26">
        <v>572749.33000000007</v>
      </c>
    </row>
    <row r="313" spans="1:5" ht="22.5" x14ac:dyDescent="0.25">
      <c r="A313" s="18">
        <v>312</v>
      </c>
      <c r="B313" s="39">
        <v>393306</v>
      </c>
      <c r="C313" s="29" t="s">
        <v>337</v>
      </c>
      <c r="D313" s="30" t="s">
        <v>14</v>
      </c>
      <c r="E313" s="26" t="s">
        <v>378</v>
      </c>
    </row>
    <row r="314" spans="1:5" x14ac:dyDescent="0.25">
      <c r="A314" s="18">
        <v>313</v>
      </c>
      <c r="B314" s="31">
        <v>393307</v>
      </c>
      <c r="C314" s="32" t="s">
        <v>50</v>
      </c>
      <c r="D314" s="30" t="s">
        <v>14</v>
      </c>
      <c r="E314" s="26">
        <v>836884.32000000007</v>
      </c>
    </row>
    <row r="315" spans="1:5" x14ac:dyDescent="0.25">
      <c r="A315" s="18">
        <v>314</v>
      </c>
      <c r="B315" s="31">
        <v>393601</v>
      </c>
      <c r="C315" s="32" t="s">
        <v>51</v>
      </c>
      <c r="D315" s="30" t="s">
        <v>14</v>
      </c>
      <c r="E315" s="26">
        <v>881143.51825199998</v>
      </c>
    </row>
    <row r="316" spans="1:5" x14ac:dyDescent="0.25">
      <c r="A316" s="18">
        <v>315</v>
      </c>
      <c r="B316" s="31">
        <v>393701</v>
      </c>
      <c r="C316" s="32" t="s">
        <v>52</v>
      </c>
      <c r="D316" s="30" t="s">
        <v>14</v>
      </c>
      <c r="E316" s="26">
        <v>881143.51825199998</v>
      </c>
    </row>
    <row r="317" spans="1:5" ht="22.5" x14ac:dyDescent="0.25">
      <c r="A317" s="18">
        <v>316</v>
      </c>
      <c r="B317" s="31">
        <v>393804</v>
      </c>
      <c r="C317" s="32" t="s">
        <v>642</v>
      </c>
      <c r="D317" s="30" t="s">
        <v>14</v>
      </c>
      <c r="E317" s="26">
        <v>1134666.6900000002</v>
      </c>
    </row>
    <row r="318" spans="1:5" ht="22.5" x14ac:dyDescent="0.25">
      <c r="A318" s="18">
        <v>317</v>
      </c>
      <c r="B318" s="39">
        <v>393805</v>
      </c>
      <c r="C318" s="29" t="s">
        <v>338</v>
      </c>
      <c r="D318" s="30" t="s">
        <v>14</v>
      </c>
      <c r="E318" s="26" t="s">
        <v>378</v>
      </c>
    </row>
    <row r="319" spans="1:5" ht="22.5" x14ac:dyDescent="0.25">
      <c r="A319" s="18">
        <v>318</v>
      </c>
      <c r="B319" s="36">
        <v>393806</v>
      </c>
      <c r="C319" s="32" t="s">
        <v>643</v>
      </c>
      <c r="D319" s="30" t="s">
        <v>14</v>
      </c>
      <c r="E319" s="26">
        <v>1045188.3000000002</v>
      </c>
    </row>
    <row r="320" spans="1:5" ht="22.5" x14ac:dyDescent="0.25">
      <c r="A320" s="18">
        <v>319</v>
      </c>
      <c r="B320" s="39">
        <v>393807</v>
      </c>
      <c r="C320" s="29" t="s">
        <v>644</v>
      </c>
      <c r="D320" s="30" t="s">
        <v>14</v>
      </c>
      <c r="E320" s="26" t="s">
        <v>378</v>
      </c>
    </row>
    <row r="321" spans="1:32" x14ac:dyDescent="0.25">
      <c r="A321" s="18">
        <v>320</v>
      </c>
      <c r="B321" s="31">
        <v>393904</v>
      </c>
      <c r="C321" s="32" t="s">
        <v>645</v>
      </c>
      <c r="D321" s="30" t="s">
        <v>14</v>
      </c>
      <c r="E321" s="26">
        <v>1134666.6900000002</v>
      </c>
    </row>
    <row r="322" spans="1:32" s="11" customFormat="1" ht="22.5" x14ac:dyDescent="0.25">
      <c r="A322" s="18">
        <v>321</v>
      </c>
      <c r="B322" s="39">
        <v>393905</v>
      </c>
      <c r="C322" s="29" t="s">
        <v>339</v>
      </c>
      <c r="D322" s="30" t="s">
        <v>14</v>
      </c>
      <c r="E322" s="26" t="s">
        <v>378</v>
      </c>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row>
    <row r="323" spans="1:32" s="11" customFormat="1" x14ac:dyDescent="0.25">
      <c r="A323" s="18">
        <v>322</v>
      </c>
      <c r="B323" s="31">
        <v>393906</v>
      </c>
      <c r="C323" s="32" t="s">
        <v>646</v>
      </c>
      <c r="D323" s="30" t="s">
        <v>14</v>
      </c>
      <c r="E323" s="26">
        <v>1045188.3000000002</v>
      </c>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row>
    <row r="324" spans="1:32" ht="22.5" x14ac:dyDescent="0.25">
      <c r="A324" s="18">
        <v>323</v>
      </c>
      <c r="B324" s="40">
        <v>393907</v>
      </c>
      <c r="C324" s="29" t="s">
        <v>340</v>
      </c>
      <c r="D324" s="30" t="s">
        <v>14</v>
      </c>
      <c r="E324" s="26" t="s">
        <v>378</v>
      </c>
    </row>
    <row r="325" spans="1:32" ht="101.25" x14ac:dyDescent="0.25">
      <c r="A325" s="18">
        <v>324</v>
      </c>
      <c r="B325" s="31">
        <v>394101</v>
      </c>
      <c r="C325" s="32" t="s">
        <v>647</v>
      </c>
      <c r="D325" s="48" t="s">
        <v>1323</v>
      </c>
      <c r="E325" s="26">
        <v>790424.95475000003</v>
      </c>
    </row>
    <row r="326" spans="1:32" ht="22.5" x14ac:dyDescent="0.25">
      <c r="A326" s="18">
        <v>325</v>
      </c>
      <c r="B326" s="40">
        <v>394201</v>
      </c>
      <c r="C326" s="29" t="s">
        <v>341</v>
      </c>
      <c r="D326" s="30" t="s">
        <v>14</v>
      </c>
      <c r="E326" s="26">
        <v>743965.5895</v>
      </c>
    </row>
    <row r="327" spans="1:32" ht="22.5" x14ac:dyDescent="0.25">
      <c r="A327" s="18">
        <v>326</v>
      </c>
      <c r="B327" s="31">
        <v>394301</v>
      </c>
      <c r="C327" s="32" t="s">
        <v>342</v>
      </c>
      <c r="D327" s="30" t="s">
        <v>14</v>
      </c>
      <c r="E327" s="26">
        <v>1195126.5541400001</v>
      </c>
    </row>
    <row r="328" spans="1:32" ht="225" x14ac:dyDescent="0.25">
      <c r="A328" s="18">
        <v>327</v>
      </c>
      <c r="B328" s="38">
        <v>395001</v>
      </c>
      <c r="C328" s="35" t="s">
        <v>648</v>
      </c>
      <c r="D328" s="33" t="s">
        <v>649</v>
      </c>
      <c r="E328" s="26">
        <v>21548000</v>
      </c>
    </row>
    <row r="329" spans="1:32" ht="22.5" x14ac:dyDescent="0.25">
      <c r="A329" s="18">
        <v>328</v>
      </c>
      <c r="B329" s="39">
        <v>395010</v>
      </c>
      <c r="C329" s="29" t="s">
        <v>343</v>
      </c>
      <c r="D329" s="30" t="s">
        <v>14</v>
      </c>
      <c r="E329" s="26" t="s">
        <v>378</v>
      </c>
    </row>
    <row r="330" spans="1:32" ht="22.5" x14ac:dyDescent="0.25">
      <c r="A330" s="18">
        <v>329</v>
      </c>
      <c r="B330" s="36">
        <v>395018</v>
      </c>
      <c r="C330" s="32" t="s">
        <v>53</v>
      </c>
      <c r="D330" s="30" t="s">
        <v>14</v>
      </c>
      <c r="E330" s="26">
        <v>3592409.0940000005</v>
      </c>
    </row>
    <row r="331" spans="1:32" ht="213.75" x14ac:dyDescent="0.25">
      <c r="A331" s="18">
        <v>330</v>
      </c>
      <c r="B331" s="27">
        <v>395024</v>
      </c>
      <c r="C331" s="35" t="s">
        <v>650</v>
      </c>
      <c r="D331" s="33" t="s">
        <v>651</v>
      </c>
      <c r="E331" s="26">
        <v>12187000</v>
      </c>
    </row>
    <row r="332" spans="1:32" ht="22.5" x14ac:dyDescent="0.25">
      <c r="A332" s="18">
        <v>331</v>
      </c>
      <c r="B332" s="40">
        <v>395027</v>
      </c>
      <c r="C332" s="29" t="s">
        <v>344</v>
      </c>
      <c r="D332" s="30" t="s">
        <v>14</v>
      </c>
      <c r="E332" s="26">
        <v>3193545.335064</v>
      </c>
    </row>
    <row r="333" spans="1:32" ht="225" x14ac:dyDescent="0.25">
      <c r="A333" s="18">
        <v>332</v>
      </c>
      <c r="B333" s="27">
        <v>395030</v>
      </c>
      <c r="C333" s="35" t="s">
        <v>652</v>
      </c>
      <c r="D333" s="33" t="s">
        <v>653</v>
      </c>
      <c r="E333" s="26">
        <v>11534000</v>
      </c>
    </row>
    <row r="334" spans="1:32" ht="225" x14ac:dyDescent="0.25">
      <c r="A334" s="18">
        <v>333</v>
      </c>
      <c r="B334" s="27">
        <v>395031</v>
      </c>
      <c r="C334" s="35" t="s">
        <v>654</v>
      </c>
      <c r="D334" s="33" t="s">
        <v>655</v>
      </c>
      <c r="E334" s="26">
        <v>14193000</v>
      </c>
    </row>
    <row r="335" spans="1:32" ht="225" x14ac:dyDescent="0.25">
      <c r="A335" s="18">
        <v>334</v>
      </c>
      <c r="B335" s="38">
        <v>395060</v>
      </c>
      <c r="C335" s="35" t="s">
        <v>656</v>
      </c>
      <c r="D335" s="33" t="s">
        <v>657</v>
      </c>
      <c r="E335" s="26">
        <v>10371000</v>
      </c>
    </row>
    <row r="336" spans="1:32" ht="213.75" x14ac:dyDescent="0.25">
      <c r="A336" s="18">
        <v>335</v>
      </c>
      <c r="B336" s="27">
        <v>395061</v>
      </c>
      <c r="C336" s="35" t="s">
        <v>658</v>
      </c>
      <c r="D336" s="33" t="s">
        <v>659</v>
      </c>
      <c r="E336" s="26">
        <v>8445000</v>
      </c>
    </row>
    <row r="337" spans="1:5" ht="213.75" x14ac:dyDescent="0.25">
      <c r="A337" s="18">
        <v>336</v>
      </c>
      <c r="B337" s="27">
        <v>395062</v>
      </c>
      <c r="C337" s="35" t="s">
        <v>660</v>
      </c>
      <c r="D337" s="33" t="s">
        <v>659</v>
      </c>
      <c r="E337" s="26">
        <v>8941000</v>
      </c>
    </row>
    <row r="338" spans="1:5" ht="225" x14ac:dyDescent="0.25">
      <c r="A338" s="18">
        <v>337</v>
      </c>
      <c r="B338" s="38">
        <v>395063</v>
      </c>
      <c r="C338" s="35" t="s">
        <v>661</v>
      </c>
      <c r="D338" s="33" t="s">
        <v>662</v>
      </c>
      <c r="E338" s="26">
        <v>12279000</v>
      </c>
    </row>
    <row r="339" spans="1:5" ht="270" x14ac:dyDescent="0.25">
      <c r="A339" s="18">
        <v>338</v>
      </c>
      <c r="B339" s="27">
        <v>395080</v>
      </c>
      <c r="C339" s="35" t="s">
        <v>663</v>
      </c>
      <c r="D339" s="33" t="s">
        <v>664</v>
      </c>
      <c r="E339" s="26">
        <v>11534000</v>
      </c>
    </row>
    <row r="340" spans="1:5" ht="281.25" x14ac:dyDescent="0.25">
      <c r="A340" s="18">
        <v>339</v>
      </c>
      <c r="B340" s="27">
        <v>395081</v>
      </c>
      <c r="C340" s="35" t="s">
        <v>665</v>
      </c>
      <c r="D340" s="33" t="s">
        <v>666</v>
      </c>
      <c r="E340" s="26">
        <v>14193000</v>
      </c>
    </row>
    <row r="341" spans="1:5" ht="101.25" x14ac:dyDescent="0.25">
      <c r="A341" s="18">
        <v>340</v>
      </c>
      <c r="B341" s="31">
        <v>395205</v>
      </c>
      <c r="C341" s="32" t="s">
        <v>667</v>
      </c>
      <c r="D341" s="33" t="s">
        <v>384</v>
      </c>
      <c r="E341" s="26">
        <v>12664000</v>
      </c>
    </row>
    <row r="342" spans="1:5" ht="22.5" x14ac:dyDescent="0.25">
      <c r="A342" s="18">
        <v>341</v>
      </c>
      <c r="B342" s="31">
        <v>395213</v>
      </c>
      <c r="C342" s="32" t="s">
        <v>668</v>
      </c>
      <c r="D342" s="39" t="s">
        <v>14</v>
      </c>
      <c r="E342" s="26">
        <v>8182225.5780000007</v>
      </c>
    </row>
    <row r="343" spans="1:5" ht="22.5" x14ac:dyDescent="0.25">
      <c r="A343" s="18">
        <v>342</v>
      </c>
      <c r="B343" s="31">
        <v>395214</v>
      </c>
      <c r="C343" s="32" t="s">
        <v>669</v>
      </c>
      <c r="D343" s="39" t="s">
        <v>14</v>
      </c>
      <c r="E343" s="26">
        <v>8182225.5780000007</v>
      </c>
    </row>
    <row r="344" spans="1:5" ht="22.5" x14ac:dyDescent="0.25">
      <c r="A344" s="18">
        <v>343</v>
      </c>
      <c r="B344" s="31">
        <v>395216</v>
      </c>
      <c r="C344" s="32" t="s">
        <v>670</v>
      </c>
      <c r="D344" s="39" t="s">
        <v>14</v>
      </c>
      <c r="E344" s="26">
        <v>8182225.5780000007</v>
      </c>
    </row>
    <row r="345" spans="1:5" ht="22.5" x14ac:dyDescent="0.25">
      <c r="A345" s="18">
        <v>344</v>
      </c>
      <c r="B345" s="31">
        <v>395217</v>
      </c>
      <c r="C345" s="32" t="s">
        <v>671</v>
      </c>
      <c r="D345" s="39" t="s">
        <v>14</v>
      </c>
      <c r="E345" s="26">
        <v>8182225.5780000007</v>
      </c>
    </row>
    <row r="346" spans="1:5" ht="22.5" x14ac:dyDescent="0.25">
      <c r="A346" s="18">
        <v>345</v>
      </c>
      <c r="B346" s="31">
        <v>395219</v>
      </c>
      <c r="C346" s="32" t="s">
        <v>672</v>
      </c>
      <c r="D346" s="39" t="s">
        <v>14</v>
      </c>
      <c r="E346" s="26">
        <v>8182225.5780000007</v>
      </c>
    </row>
    <row r="347" spans="1:5" ht="202.5" x14ac:dyDescent="0.25">
      <c r="A347" s="18">
        <v>346</v>
      </c>
      <c r="B347" s="27">
        <v>395220</v>
      </c>
      <c r="C347" s="35" t="s">
        <v>673</v>
      </c>
      <c r="D347" s="33" t="s">
        <v>674</v>
      </c>
      <c r="E347" s="26">
        <v>59688000</v>
      </c>
    </row>
    <row r="348" spans="1:5" x14ac:dyDescent="0.25">
      <c r="A348" s="18">
        <v>347</v>
      </c>
      <c r="B348" s="31">
        <v>395301</v>
      </c>
      <c r="C348" s="32" t="s">
        <v>675</v>
      </c>
      <c r="D348" s="30" t="s">
        <v>14</v>
      </c>
      <c r="E348" s="26">
        <v>1354395.3229999999</v>
      </c>
    </row>
    <row r="349" spans="1:5" ht="22.5" x14ac:dyDescent="0.25">
      <c r="A349" s="18">
        <v>348</v>
      </c>
      <c r="B349" s="31">
        <v>395304</v>
      </c>
      <c r="C349" s="32" t="s">
        <v>676</v>
      </c>
      <c r="D349" s="30" t="s">
        <v>14</v>
      </c>
      <c r="E349" s="26">
        <v>1354395.3229999999</v>
      </c>
    </row>
    <row r="350" spans="1:5" x14ac:dyDescent="0.25">
      <c r="A350" s="18">
        <v>349</v>
      </c>
      <c r="B350" s="31">
        <v>395307</v>
      </c>
      <c r="C350" s="32" t="s">
        <v>677</v>
      </c>
      <c r="D350" s="30" t="s">
        <v>14</v>
      </c>
      <c r="E350" s="26">
        <v>1354395.3229999999</v>
      </c>
    </row>
    <row r="351" spans="1:5" ht="22.5" x14ac:dyDescent="0.25">
      <c r="A351" s="18">
        <v>350</v>
      </c>
      <c r="B351" s="39">
        <v>395601</v>
      </c>
      <c r="C351" s="29" t="s">
        <v>345</v>
      </c>
      <c r="D351" s="30" t="s">
        <v>14</v>
      </c>
      <c r="E351" s="26" t="s">
        <v>378</v>
      </c>
    </row>
    <row r="352" spans="1:5" ht="22.5" x14ac:dyDescent="0.25">
      <c r="A352" s="18">
        <v>351</v>
      </c>
      <c r="B352" s="39">
        <v>395701</v>
      </c>
      <c r="C352" s="29" t="s">
        <v>346</v>
      </c>
      <c r="D352" s="30" t="s">
        <v>14</v>
      </c>
      <c r="E352" s="26" t="s">
        <v>378</v>
      </c>
    </row>
    <row r="353" spans="1:5" ht="22.5" x14ac:dyDescent="0.25">
      <c r="A353" s="18">
        <v>352</v>
      </c>
      <c r="B353" s="39">
        <v>395801</v>
      </c>
      <c r="C353" s="29" t="s">
        <v>347</v>
      </c>
      <c r="D353" s="30" t="s">
        <v>14</v>
      </c>
      <c r="E353" s="26" t="s">
        <v>378</v>
      </c>
    </row>
    <row r="354" spans="1:5" ht="22.5" x14ac:dyDescent="0.25">
      <c r="A354" s="18">
        <v>353</v>
      </c>
      <c r="B354" s="31">
        <v>397201</v>
      </c>
      <c r="C354" s="32" t="s">
        <v>678</v>
      </c>
      <c r="D354" s="30" t="s">
        <v>14</v>
      </c>
      <c r="E354" s="26">
        <v>781607.67999999993</v>
      </c>
    </row>
    <row r="355" spans="1:5" ht="22.5" x14ac:dyDescent="0.25">
      <c r="A355" s="18">
        <v>354</v>
      </c>
      <c r="B355" s="31">
        <v>397202</v>
      </c>
      <c r="C355" s="32" t="s">
        <v>679</v>
      </c>
      <c r="D355" s="30" t="s">
        <v>14</v>
      </c>
      <c r="E355" s="26">
        <v>899687.52999999991</v>
      </c>
    </row>
    <row r="356" spans="1:5" ht="22.5" x14ac:dyDescent="0.25">
      <c r="A356" s="18">
        <v>355</v>
      </c>
      <c r="B356" s="31">
        <v>397203</v>
      </c>
      <c r="C356" s="32" t="s">
        <v>680</v>
      </c>
      <c r="D356" s="30" t="s">
        <v>14</v>
      </c>
      <c r="E356" s="26">
        <v>899687.52999999991</v>
      </c>
    </row>
    <row r="357" spans="1:5" ht="22.5" x14ac:dyDescent="0.25">
      <c r="A357" s="18">
        <v>356</v>
      </c>
      <c r="B357" s="31">
        <v>397204</v>
      </c>
      <c r="C357" s="32" t="s">
        <v>681</v>
      </c>
      <c r="D357" s="30" t="s">
        <v>14</v>
      </c>
      <c r="E357" s="26">
        <v>781607.67999999993</v>
      </c>
    </row>
    <row r="358" spans="1:5" ht="22.5" x14ac:dyDescent="0.25">
      <c r="A358" s="18">
        <v>357</v>
      </c>
      <c r="B358" s="31">
        <v>397205</v>
      </c>
      <c r="C358" s="32" t="s">
        <v>682</v>
      </c>
      <c r="D358" s="30" t="s">
        <v>14</v>
      </c>
      <c r="E358" s="26">
        <v>899687.52999999991</v>
      </c>
    </row>
    <row r="359" spans="1:5" x14ac:dyDescent="0.25">
      <c r="A359" s="18">
        <v>358</v>
      </c>
      <c r="B359" s="31">
        <v>397206</v>
      </c>
      <c r="C359" s="32" t="s">
        <v>683</v>
      </c>
      <c r="D359" s="30" t="s">
        <v>14</v>
      </c>
      <c r="E359" s="26">
        <v>899687.52999999991</v>
      </c>
    </row>
    <row r="360" spans="1:5" ht="22.5" x14ac:dyDescent="0.25">
      <c r="A360" s="18">
        <v>359</v>
      </c>
      <c r="B360" s="31">
        <v>397207</v>
      </c>
      <c r="C360" s="32" t="s">
        <v>684</v>
      </c>
      <c r="D360" s="33" t="s">
        <v>624</v>
      </c>
      <c r="E360" s="26">
        <v>899687.52999999991</v>
      </c>
    </row>
    <row r="361" spans="1:5" x14ac:dyDescent="0.25">
      <c r="A361" s="18">
        <v>360</v>
      </c>
      <c r="B361" s="31">
        <v>397301</v>
      </c>
      <c r="C361" s="32" t="s">
        <v>685</v>
      </c>
      <c r="D361" s="30" t="s">
        <v>14</v>
      </c>
      <c r="E361" s="26">
        <v>899687.52999999991</v>
      </c>
    </row>
    <row r="362" spans="1:5" x14ac:dyDescent="0.25">
      <c r="A362" s="18">
        <v>361</v>
      </c>
      <c r="B362" s="31">
        <v>397302</v>
      </c>
      <c r="C362" s="32" t="s">
        <v>686</v>
      </c>
      <c r="D362" s="30" t="s">
        <v>14</v>
      </c>
      <c r="E362" s="26">
        <v>899687.52999999991</v>
      </c>
    </row>
    <row r="363" spans="1:5" ht="22.5" x14ac:dyDescent="0.25">
      <c r="A363" s="18">
        <v>362</v>
      </c>
      <c r="B363" s="31">
        <v>397303</v>
      </c>
      <c r="C363" s="32" t="s">
        <v>687</v>
      </c>
      <c r="D363" s="30" t="s">
        <v>14</v>
      </c>
      <c r="E363" s="26">
        <v>552337.28499999992</v>
      </c>
    </row>
    <row r="364" spans="1:5" x14ac:dyDescent="0.25">
      <c r="A364" s="18">
        <v>363</v>
      </c>
      <c r="B364" s="31">
        <v>397304</v>
      </c>
      <c r="C364" s="32" t="s">
        <v>688</v>
      </c>
      <c r="D364" s="30" t="s">
        <v>14</v>
      </c>
      <c r="E364" s="26">
        <v>899687.52999999991</v>
      </c>
    </row>
    <row r="365" spans="1:5" x14ac:dyDescent="0.25">
      <c r="A365" s="18">
        <v>364</v>
      </c>
      <c r="B365" s="31">
        <v>397305</v>
      </c>
      <c r="C365" s="32" t="s">
        <v>689</v>
      </c>
      <c r="D365" s="30" t="s">
        <v>14</v>
      </c>
      <c r="E365" s="26">
        <v>899687.52999999991</v>
      </c>
    </row>
    <row r="366" spans="1:5" x14ac:dyDescent="0.25">
      <c r="A366" s="18">
        <v>365</v>
      </c>
      <c r="B366" s="31">
        <v>397306</v>
      </c>
      <c r="C366" s="32" t="s">
        <v>690</v>
      </c>
      <c r="D366" s="30" t="s">
        <v>14</v>
      </c>
      <c r="E366" s="26">
        <v>552337.28499999992</v>
      </c>
    </row>
    <row r="367" spans="1:5" ht="22.5" x14ac:dyDescent="0.25">
      <c r="A367" s="18">
        <v>366</v>
      </c>
      <c r="B367" s="31">
        <v>397307</v>
      </c>
      <c r="C367" s="32" t="s">
        <v>691</v>
      </c>
      <c r="D367" s="30" t="s">
        <v>14</v>
      </c>
      <c r="E367" s="26">
        <v>932935.26000000013</v>
      </c>
    </row>
    <row r="368" spans="1:5" x14ac:dyDescent="0.25">
      <c r="A368" s="18">
        <v>367</v>
      </c>
      <c r="B368" s="31">
        <v>397401</v>
      </c>
      <c r="C368" s="32" t="s">
        <v>348</v>
      </c>
      <c r="D368" s="30" t="s">
        <v>14</v>
      </c>
      <c r="E368" s="26">
        <v>881143.51825199998</v>
      </c>
    </row>
    <row r="369" spans="1:5" ht="22.5" x14ac:dyDescent="0.25">
      <c r="A369" s="18">
        <v>368</v>
      </c>
      <c r="B369" s="31">
        <v>397501</v>
      </c>
      <c r="C369" s="32" t="s">
        <v>692</v>
      </c>
      <c r="D369" s="30" t="s">
        <v>14</v>
      </c>
      <c r="E369" s="26">
        <v>982488.46299999999</v>
      </c>
    </row>
    <row r="370" spans="1:5" ht="22.5" x14ac:dyDescent="0.25">
      <c r="A370" s="18">
        <v>369</v>
      </c>
      <c r="B370" s="31">
        <v>397502</v>
      </c>
      <c r="C370" s="32" t="s">
        <v>693</v>
      </c>
      <c r="D370" s="33" t="s">
        <v>491</v>
      </c>
      <c r="E370" s="26">
        <v>982488.46299999999</v>
      </c>
    </row>
    <row r="371" spans="1:5" x14ac:dyDescent="0.25">
      <c r="A371" s="18">
        <v>370</v>
      </c>
      <c r="B371" s="31">
        <v>397601</v>
      </c>
      <c r="C371" s="32" t="s">
        <v>694</v>
      </c>
      <c r="D371" s="30" t="s">
        <v>14</v>
      </c>
      <c r="E371" s="26">
        <v>899687.52999999991</v>
      </c>
    </row>
    <row r="372" spans="1:5" x14ac:dyDescent="0.25">
      <c r="A372" s="18">
        <v>371</v>
      </c>
      <c r="B372" s="31">
        <v>397701</v>
      </c>
      <c r="C372" s="32" t="s">
        <v>349</v>
      </c>
      <c r="D372" s="30" t="s">
        <v>14</v>
      </c>
      <c r="E372" s="26">
        <v>881143.51825199998</v>
      </c>
    </row>
    <row r="373" spans="1:5" x14ac:dyDescent="0.25">
      <c r="A373" s="18">
        <v>372</v>
      </c>
      <c r="B373" s="31">
        <v>397801</v>
      </c>
      <c r="C373" s="32" t="s">
        <v>695</v>
      </c>
      <c r="D373" s="30" t="s">
        <v>14</v>
      </c>
      <c r="E373" s="26">
        <v>552337.28499999992</v>
      </c>
    </row>
    <row r="374" spans="1:5" x14ac:dyDescent="0.25">
      <c r="A374" s="18">
        <v>373</v>
      </c>
      <c r="B374" s="31">
        <v>397802</v>
      </c>
      <c r="C374" s="32" t="s">
        <v>696</v>
      </c>
      <c r="D374" s="30" t="s">
        <v>14</v>
      </c>
      <c r="E374" s="26">
        <v>552337.28499999992</v>
      </c>
    </row>
    <row r="375" spans="1:5" ht="22.5" x14ac:dyDescent="0.25">
      <c r="A375" s="18">
        <v>374</v>
      </c>
      <c r="B375" s="31">
        <v>397803</v>
      </c>
      <c r="C375" s="32" t="s">
        <v>697</v>
      </c>
      <c r="D375" s="30" t="s">
        <v>14</v>
      </c>
      <c r="E375" s="26">
        <v>552337.28499999992</v>
      </c>
    </row>
    <row r="376" spans="1:5" x14ac:dyDescent="0.25">
      <c r="A376" s="18">
        <v>375</v>
      </c>
      <c r="B376" s="31">
        <v>397901</v>
      </c>
      <c r="C376" s="32" t="s">
        <v>698</v>
      </c>
      <c r="D376" s="30" t="s">
        <v>14</v>
      </c>
      <c r="E376" s="26">
        <v>552337.28499999992</v>
      </c>
    </row>
    <row r="377" spans="1:5" x14ac:dyDescent="0.25">
      <c r="A377" s="18">
        <v>376</v>
      </c>
      <c r="B377" s="31">
        <v>397902</v>
      </c>
      <c r="C377" s="32" t="s">
        <v>699</v>
      </c>
      <c r="D377" s="30" t="s">
        <v>14</v>
      </c>
      <c r="E377" s="26">
        <v>552337.28499999992</v>
      </c>
    </row>
    <row r="378" spans="1:5" ht="22.5" x14ac:dyDescent="0.25">
      <c r="A378" s="18">
        <v>377</v>
      </c>
      <c r="B378" s="31">
        <v>397903</v>
      </c>
      <c r="C378" s="32" t="s">
        <v>700</v>
      </c>
      <c r="D378" s="30" t="s">
        <v>14</v>
      </c>
      <c r="E378" s="26">
        <v>552337.28499999992</v>
      </c>
    </row>
    <row r="379" spans="1:5" ht="22.5" x14ac:dyDescent="0.25">
      <c r="A379" s="18">
        <v>378</v>
      </c>
      <c r="B379" s="39">
        <v>398001</v>
      </c>
      <c r="C379" s="29" t="s">
        <v>350</v>
      </c>
      <c r="D379" s="30" t="s">
        <v>14</v>
      </c>
      <c r="E379" s="26" t="s">
        <v>378</v>
      </c>
    </row>
    <row r="380" spans="1:5" ht="33.75" x14ac:dyDescent="0.25">
      <c r="A380" s="18">
        <v>379</v>
      </c>
      <c r="B380" s="39">
        <v>398002</v>
      </c>
      <c r="C380" s="29" t="s">
        <v>351</v>
      </c>
      <c r="D380" s="30" t="s">
        <v>14</v>
      </c>
      <c r="E380" s="26" t="s">
        <v>378</v>
      </c>
    </row>
    <row r="381" spans="1:5" ht="33.75" x14ac:dyDescent="0.25">
      <c r="A381" s="18">
        <v>380</v>
      </c>
      <c r="B381" s="31">
        <v>399201</v>
      </c>
      <c r="C381" s="32" t="s">
        <v>701</v>
      </c>
      <c r="D381" s="32" t="s">
        <v>1325</v>
      </c>
      <c r="E381" s="26">
        <v>33637.197509999998</v>
      </c>
    </row>
    <row r="382" spans="1:5" ht="22.5" x14ac:dyDescent="0.25">
      <c r="A382" s="18">
        <v>381</v>
      </c>
      <c r="B382" s="31">
        <v>399501</v>
      </c>
      <c r="C382" s="32" t="s">
        <v>702</v>
      </c>
      <c r="D382" s="33" t="s">
        <v>703</v>
      </c>
      <c r="E382" s="26">
        <v>699540.81599999999</v>
      </c>
    </row>
    <row r="383" spans="1:5" ht="101.25" x14ac:dyDescent="0.25">
      <c r="A383" s="18">
        <v>382</v>
      </c>
      <c r="B383" s="39">
        <v>399802</v>
      </c>
      <c r="C383" s="29" t="s">
        <v>352</v>
      </c>
      <c r="D383" s="30" t="s">
        <v>353</v>
      </c>
      <c r="E383" s="26">
        <v>6306000</v>
      </c>
    </row>
    <row r="384" spans="1:5" ht="22.5" x14ac:dyDescent="0.25">
      <c r="A384" s="18">
        <v>383</v>
      </c>
      <c r="B384" s="39">
        <v>399804</v>
      </c>
      <c r="C384" s="30" t="s">
        <v>704</v>
      </c>
      <c r="D384" s="30" t="s">
        <v>63</v>
      </c>
      <c r="E384" s="26">
        <v>5753493.5039999997</v>
      </c>
    </row>
    <row r="385" spans="1:5" ht="45" x14ac:dyDescent="0.25">
      <c r="A385" s="18">
        <v>384</v>
      </c>
      <c r="B385" s="38">
        <v>399804</v>
      </c>
      <c r="C385" s="35" t="s">
        <v>704</v>
      </c>
      <c r="D385" s="33" t="s">
        <v>705</v>
      </c>
      <c r="E385" s="26">
        <v>5343493.5039999997</v>
      </c>
    </row>
    <row r="386" spans="1:5" ht="101.25" x14ac:dyDescent="0.25">
      <c r="A386" s="18">
        <v>385</v>
      </c>
      <c r="B386" s="36">
        <v>402201</v>
      </c>
      <c r="C386" s="32" t="s">
        <v>706</v>
      </c>
      <c r="D386" s="48" t="s">
        <v>1323</v>
      </c>
      <c r="E386" s="26">
        <v>540953.24930400006</v>
      </c>
    </row>
    <row r="387" spans="1:5" x14ac:dyDescent="0.25">
      <c r="A387" s="18">
        <v>386</v>
      </c>
      <c r="B387" s="40">
        <v>406501</v>
      </c>
      <c r="C387" s="29" t="s">
        <v>707</v>
      </c>
      <c r="D387" s="30" t="s">
        <v>14</v>
      </c>
      <c r="E387" s="26">
        <v>509157.16860800004</v>
      </c>
    </row>
    <row r="388" spans="1:5" ht="22.5" x14ac:dyDescent="0.25">
      <c r="A388" s="18">
        <v>387</v>
      </c>
      <c r="B388" s="40">
        <v>549002</v>
      </c>
      <c r="C388" s="29" t="s">
        <v>354</v>
      </c>
      <c r="D388" s="30" t="s">
        <v>14</v>
      </c>
      <c r="E388" s="26" t="s">
        <v>378</v>
      </c>
    </row>
    <row r="389" spans="1:5" ht="22.5" x14ac:dyDescent="0.25">
      <c r="A389" s="18">
        <v>388</v>
      </c>
      <c r="B389" s="39">
        <v>549011</v>
      </c>
      <c r="C389" s="29" t="s">
        <v>355</v>
      </c>
      <c r="D389" s="30" t="s">
        <v>14</v>
      </c>
      <c r="E389" s="26" t="s">
        <v>378</v>
      </c>
    </row>
    <row r="390" spans="1:5" ht="22.5" x14ac:dyDescent="0.25">
      <c r="A390" s="18">
        <v>389</v>
      </c>
      <c r="B390" s="39">
        <v>549012</v>
      </c>
      <c r="C390" s="29" t="s">
        <v>356</v>
      </c>
      <c r="D390" s="30" t="s">
        <v>14</v>
      </c>
      <c r="E390" s="26" t="s">
        <v>378</v>
      </c>
    </row>
    <row r="391" spans="1:5" ht="22.5" x14ac:dyDescent="0.25">
      <c r="A391" s="18">
        <v>390</v>
      </c>
      <c r="B391" s="39">
        <v>649802</v>
      </c>
      <c r="C391" s="29" t="s">
        <v>357</v>
      </c>
      <c r="D391" s="30" t="s">
        <v>14</v>
      </c>
      <c r="E391" s="26" t="s">
        <v>378</v>
      </c>
    </row>
    <row r="392" spans="1:5" ht="22.5" x14ac:dyDescent="0.25">
      <c r="A392" s="18">
        <v>391</v>
      </c>
      <c r="B392" s="39">
        <v>831905</v>
      </c>
      <c r="C392" s="29" t="s">
        <v>708</v>
      </c>
      <c r="D392" s="35" t="s">
        <v>14</v>
      </c>
      <c r="E392" s="26">
        <v>3464495.6399999997</v>
      </c>
    </row>
    <row r="393" spans="1:5" ht="22.5" x14ac:dyDescent="0.25">
      <c r="A393" s="18">
        <v>392</v>
      </c>
      <c r="B393" s="40">
        <v>834203</v>
      </c>
      <c r="C393" s="29" t="s">
        <v>358</v>
      </c>
      <c r="D393" s="35" t="s">
        <v>14</v>
      </c>
      <c r="E393" s="26">
        <v>1184500</v>
      </c>
    </row>
    <row r="394" spans="1:5" ht="22.5" x14ac:dyDescent="0.25">
      <c r="A394" s="18">
        <v>393</v>
      </c>
      <c r="B394" s="40">
        <v>834940</v>
      </c>
      <c r="C394" s="29" t="s">
        <v>359</v>
      </c>
      <c r="D394" s="30" t="s">
        <v>14</v>
      </c>
      <c r="E394" s="26" t="s">
        <v>378</v>
      </c>
    </row>
    <row r="395" spans="1:5" ht="22.5" x14ac:dyDescent="0.25">
      <c r="A395" s="18">
        <v>394</v>
      </c>
      <c r="B395" s="40">
        <v>834950</v>
      </c>
      <c r="C395" s="29" t="s">
        <v>360</v>
      </c>
      <c r="D395" s="30" t="s">
        <v>14</v>
      </c>
      <c r="E395" s="26" t="s">
        <v>378</v>
      </c>
    </row>
    <row r="396" spans="1:5" ht="22.5" x14ac:dyDescent="0.25">
      <c r="A396" s="18">
        <v>395</v>
      </c>
      <c r="B396" s="40">
        <v>841001</v>
      </c>
      <c r="C396" s="29" t="s">
        <v>361</v>
      </c>
      <c r="D396" s="30" t="s">
        <v>14</v>
      </c>
      <c r="E396" s="26" t="s">
        <v>378</v>
      </c>
    </row>
    <row r="397" spans="1:5" ht="33.75" x14ac:dyDescent="0.25">
      <c r="A397" s="18">
        <v>396</v>
      </c>
      <c r="B397" s="39">
        <v>861102</v>
      </c>
      <c r="C397" s="29" t="s">
        <v>709</v>
      </c>
      <c r="D397" s="35" t="s">
        <v>14</v>
      </c>
      <c r="E397" s="26">
        <v>875499.99999999988</v>
      </c>
    </row>
    <row r="398" spans="1:5" ht="33.75" x14ac:dyDescent="0.25">
      <c r="A398" s="18">
        <v>397</v>
      </c>
      <c r="B398" s="39">
        <v>862007</v>
      </c>
      <c r="C398" s="29" t="s">
        <v>710</v>
      </c>
      <c r="D398" s="35" t="s">
        <v>14</v>
      </c>
      <c r="E398" s="26">
        <v>1092727</v>
      </c>
    </row>
    <row r="399" spans="1:5" ht="22.5" x14ac:dyDescent="0.25">
      <c r="A399" s="18">
        <v>398</v>
      </c>
      <c r="B399" s="39">
        <v>862324</v>
      </c>
      <c r="C399" s="29" t="s">
        <v>711</v>
      </c>
      <c r="D399" s="30" t="s">
        <v>14</v>
      </c>
      <c r="E399" s="26" t="s">
        <v>378</v>
      </c>
    </row>
    <row r="400" spans="1:5" ht="22.5" x14ac:dyDescent="0.25">
      <c r="A400" s="18">
        <v>399</v>
      </c>
      <c r="B400" s="40">
        <v>862602</v>
      </c>
      <c r="C400" s="29" t="s">
        <v>362</v>
      </c>
      <c r="D400" s="35" t="s">
        <v>14</v>
      </c>
      <c r="E400" s="26">
        <v>509849.99999999994</v>
      </c>
    </row>
    <row r="401" spans="1:5" ht="33.75" x14ac:dyDescent="0.25">
      <c r="A401" s="18">
        <v>400</v>
      </c>
      <c r="B401" s="40">
        <v>862801</v>
      </c>
      <c r="C401" s="29" t="s">
        <v>363</v>
      </c>
      <c r="D401" s="30" t="s">
        <v>14</v>
      </c>
      <c r="E401" s="26" t="s">
        <v>378</v>
      </c>
    </row>
    <row r="402" spans="1:5" ht="33.75" x14ac:dyDescent="0.25">
      <c r="A402" s="18">
        <v>401</v>
      </c>
      <c r="B402" s="40">
        <v>862802</v>
      </c>
      <c r="C402" s="29" t="s">
        <v>364</v>
      </c>
      <c r="D402" s="30" t="s">
        <v>14</v>
      </c>
      <c r="E402" s="26" t="s">
        <v>378</v>
      </c>
    </row>
    <row r="403" spans="1:5" ht="33.75" x14ac:dyDescent="0.25">
      <c r="A403" s="18">
        <v>402</v>
      </c>
      <c r="B403" s="40">
        <v>862803</v>
      </c>
      <c r="C403" s="29" t="s">
        <v>365</v>
      </c>
      <c r="D403" s="30" t="s">
        <v>14</v>
      </c>
      <c r="E403" s="26" t="s">
        <v>378</v>
      </c>
    </row>
    <row r="404" spans="1:5" ht="33.75" x14ac:dyDescent="0.25">
      <c r="A404" s="18">
        <v>403</v>
      </c>
      <c r="B404" s="40">
        <v>862804</v>
      </c>
      <c r="C404" s="29" t="s">
        <v>366</v>
      </c>
      <c r="D404" s="30" t="s">
        <v>14</v>
      </c>
      <c r="E404" s="26" t="s">
        <v>378</v>
      </c>
    </row>
    <row r="405" spans="1:5" ht="33.75" x14ac:dyDescent="0.25">
      <c r="A405" s="18">
        <v>404</v>
      </c>
      <c r="B405" s="40">
        <v>862805</v>
      </c>
      <c r="C405" s="29" t="s">
        <v>367</v>
      </c>
      <c r="D405" s="30" t="s">
        <v>14</v>
      </c>
      <c r="E405" s="26" t="s">
        <v>378</v>
      </c>
    </row>
    <row r="406" spans="1:5" ht="33.75" x14ac:dyDescent="0.25">
      <c r="A406" s="18">
        <v>405</v>
      </c>
      <c r="B406" s="40">
        <v>862806</v>
      </c>
      <c r="C406" s="29" t="s">
        <v>368</v>
      </c>
      <c r="D406" s="30" t="s">
        <v>14</v>
      </c>
      <c r="E406" s="26" t="s">
        <v>378</v>
      </c>
    </row>
    <row r="407" spans="1:5" ht="33.75" x14ac:dyDescent="0.25">
      <c r="A407" s="18">
        <v>406</v>
      </c>
      <c r="B407" s="40">
        <v>862807</v>
      </c>
      <c r="C407" s="29" t="s">
        <v>369</v>
      </c>
      <c r="D407" s="30" t="s">
        <v>14</v>
      </c>
      <c r="E407" s="26" t="s">
        <v>378</v>
      </c>
    </row>
    <row r="408" spans="1:5" ht="33.75" x14ac:dyDescent="0.25">
      <c r="A408" s="18">
        <v>407</v>
      </c>
      <c r="B408" s="40">
        <v>864205</v>
      </c>
      <c r="C408" s="29" t="s">
        <v>370</v>
      </c>
      <c r="D408" s="30" t="s">
        <v>14</v>
      </c>
      <c r="E408" s="26" t="s">
        <v>378</v>
      </c>
    </row>
    <row r="409" spans="1:5" x14ac:dyDescent="0.25">
      <c r="A409" s="18">
        <v>408</v>
      </c>
      <c r="B409" s="36">
        <v>871111</v>
      </c>
      <c r="C409" s="32" t="s">
        <v>712</v>
      </c>
      <c r="D409" s="48" t="s">
        <v>8</v>
      </c>
      <c r="E409" s="26">
        <v>40623.175598495996</v>
      </c>
    </row>
    <row r="410" spans="1:5" ht="22.5" x14ac:dyDescent="0.25">
      <c r="A410" s="18">
        <v>409</v>
      </c>
      <c r="B410" s="36">
        <v>871121</v>
      </c>
      <c r="C410" s="32" t="s">
        <v>713</v>
      </c>
      <c r="D410" s="48" t="s">
        <v>8</v>
      </c>
      <c r="E410" s="26">
        <v>40623.175598495996</v>
      </c>
    </row>
    <row r="411" spans="1:5" x14ac:dyDescent="0.25">
      <c r="A411" s="18">
        <v>410</v>
      </c>
      <c r="B411" s="36">
        <v>872002</v>
      </c>
      <c r="C411" s="32" t="s">
        <v>714</v>
      </c>
      <c r="D411" s="48" t="s">
        <v>8</v>
      </c>
      <c r="E411" s="26">
        <v>47900.604710873595</v>
      </c>
    </row>
    <row r="412" spans="1:5" ht="45" x14ac:dyDescent="0.25">
      <c r="A412" s="18">
        <v>411</v>
      </c>
      <c r="B412" s="36">
        <v>872202</v>
      </c>
      <c r="C412" s="32" t="s">
        <v>715</v>
      </c>
      <c r="D412" s="32" t="s">
        <v>1324</v>
      </c>
      <c r="E412" s="26">
        <v>2033619.0639840001</v>
      </c>
    </row>
    <row r="413" spans="1:5" ht="33.75" x14ac:dyDescent="0.25">
      <c r="A413" s="18">
        <v>412</v>
      </c>
      <c r="B413" s="36">
        <v>872520</v>
      </c>
      <c r="C413" s="32" t="s">
        <v>716</v>
      </c>
      <c r="D413" s="32" t="s">
        <v>1325</v>
      </c>
      <c r="E413" s="26">
        <v>106127.07714400001</v>
      </c>
    </row>
    <row r="414" spans="1:5" ht="22.5" x14ac:dyDescent="0.25">
      <c r="A414" s="18">
        <v>413</v>
      </c>
      <c r="B414" s="36">
        <v>873501</v>
      </c>
      <c r="C414" s="32" t="s">
        <v>717</v>
      </c>
      <c r="D414" s="30" t="s">
        <v>14</v>
      </c>
      <c r="E414" s="26">
        <v>94369.590000000011</v>
      </c>
    </row>
    <row r="415" spans="1:5" ht="22.5" x14ac:dyDescent="0.25">
      <c r="A415" s="18">
        <v>414</v>
      </c>
      <c r="B415" s="36">
        <v>874111</v>
      </c>
      <c r="C415" s="32" t="s">
        <v>718</v>
      </c>
      <c r="D415" s="30" t="s">
        <v>14</v>
      </c>
      <c r="E415" s="26">
        <v>2065503.8290000001</v>
      </c>
    </row>
    <row r="416" spans="1:5" ht="64.5" customHeight="1" x14ac:dyDescent="0.25">
      <c r="A416" s="18">
        <v>415</v>
      </c>
      <c r="B416" s="36">
        <v>874112</v>
      </c>
      <c r="C416" s="32" t="s">
        <v>719</v>
      </c>
      <c r="D416" s="30" t="s">
        <v>14</v>
      </c>
      <c r="E416" s="26">
        <v>2704397.4680000003</v>
      </c>
    </row>
    <row r="417" spans="1:5" ht="22.5" x14ac:dyDescent="0.25">
      <c r="A417" s="18">
        <v>416</v>
      </c>
      <c r="B417" s="36">
        <v>874113</v>
      </c>
      <c r="C417" s="32" t="s">
        <v>720</v>
      </c>
      <c r="D417" s="30" t="s">
        <v>14</v>
      </c>
      <c r="E417" s="26">
        <v>1249960.4260000002</v>
      </c>
    </row>
    <row r="418" spans="1:5" ht="22.5" x14ac:dyDescent="0.25">
      <c r="A418" s="18">
        <v>417</v>
      </c>
      <c r="B418" s="31">
        <v>874114</v>
      </c>
      <c r="C418" s="32" t="s">
        <v>721</v>
      </c>
      <c r="D418" s="30" t="s">
        <v>14</v>
      </c>
      <c r="E418" s="26">
        <v>1642427.2570000002</v>
      </c>
    </row>
    <row r="419" spans="1:5" ht="22.5" x14ac:dyDescent="0.25">
      <c r="A419" s="18">
        <v>418</v>
      </c>
      <c r="B419" s="31">
        <v>874121</v>
      </c>
      <c r="C419" s="32" t="s">
        <v>722</v>
      </c>
      <c r="D419" s="30" t="s">
        <v>14</v>
      </c>
      <c r="E419" s="26">
        <v>2065503.8290000001</v>
      </c>
    </row>
    <row r="420" spans="1:5" ht="22.5" x14ac:dyDescent="0.25">
      <c r="A420" s="18">
        <v>419</v>
      </c>
      <c r="B420" s="31">
        <v>874122</v>
      </c>
      <c r="C420" s="32" t="s">
        <v>723</v>
      </c>
      <c r="D420" s="30" t="s">
        <v>14</v>
      </c>
      <c r="E420" s="26">
        <v>2704397.4680000003</v>
      </c>
    </row>
    <row r="421" spans="1:5" ht="22.5" x14ac:dyDescent="0.25">
      <c r="A421" s="18">
        <v>420</v>
      </c>
      <c r="B421" s="31">
        <v>874123</v>
      </c>
      <c r="C421" s="32" t="s">
        <v>724</v>
      </c>
      <c r="D421" s="30" t="s">
        <v>14</v>
      </c>
      <c r="E421" s="26">
        <v>1249960.4260000002</v>
      </c>
    </row>
    <row r="422" spans="1:5" ht="22.5" x14ac:dyDescent="0.25">
      <c r="A422" s="18">
        <v>421</v>
      </c>
      <c r="B422" s="31">
        <v>874124</v>
      </c>
      <c r="C422" s="32" t="s">
        <v>725</v>
      </c>
      <c r="D422" s="30" t="s">
        <v>14</v>
      </c>
      <c r="E422" s="26">
        <v>1642427.2570000002</v>
      </c>
    </row>
    <row r="423" spans="1:5" ht="33.75" x14ac:dyDescent="0.25">
      <c r="A423" s="18">
        <v>422</v>
      </c>
      <c r="B423" s="31">
        <v>874125</v>
      </c>
      <c r="C423" s="32" t="s">
        <v>726</v>
      </c>
      <c r="D423" s="30" t="s">
        <v>14</v>
      </c>
      <c r="E423" s="26">
        <v>2065503.8290000001</v>
      </c>
    </row>
    <row r="424" spans="1:5" x14ac:dyDescent="0.25">
      <c r="A424" s="18">
        <v>423</v>
      </c>
      <c r="B424" s="39">
        <v>874130</v>
      </c>
      <c r="C424" s="29" t="s">
        <v>371</v>
      </c>
      <c r="D424" s="30" t="s">
        <v>14</v>
      </c>
      <c r="E424" s="26">
        <v>5588456.9878572542</v>
      </c>
    </row>
    <row r="425" spans="1:5" ht="22.5" x14ac:dyDescent="0.25">
      <c r="A425" s="18">
        <v>424</v>
      </c>
      <c r="B425" s="31">
        <v>874131</v>
      </c>
      <c r="C425" s="32" t="s">
        <v>727</v>
      </c>
      <c r="D425" s="30" t="s">
        <v>14</v>
      </c>
      <c r="E425" s="26">
        <v>1249960.4260000002</v>
      </c>
    </row>
    <row r="426" spans="1:5" ht="22.5" x14ac:dyDescent="0.25">
      <c r="A426" s="18">
        <v>425</v>
      </c>
      <c r="B426" s="31">
        <v>874132</v>
      </c>
      <c r="C426" s="32" t="s">
        <v>728</v>
      </c>
      <c r="D426" s="30" t="s">
        <v>14</v>
      </c>
      <c r="E426" s="26">
        <v>1642427.2570000002</v>
      </c>
    </row>
    <row r="427" spans="1:5" ht="180" x14ac:dyDescent="0.25">
      <c r="A427" s="18">
        <v>426</v>
      </c>
      <c r="B427" s="27">
        <v>874133</v>
      </c>
      <c r="C427" s="35" t="s">
        <v>729</v>
      </c>
      <c r="D427" s="33" t="s">
        <v>730</v>
      </c>
      <c r="E427" s="26">
        <v>3696000</v>
      </c>
    </row>
    <row r="428" spans="1:5" ht="33.75" x14ac:dyDescent="0.25">
      <c r="A428" s="18">
        <v>427</v>
      </c>
      <c r="B428" s="31">
        <v>874134</v>
      </c>
      <c r="C428" s="32" t="s">
        <v>731</v>
      </c>
      <c r="D428" s="30" t="s">
        <v>14</v>
      </c>
      <c r="E428" s="26">
        <v>2065503.8290000001</v>
      </c>
    </row>
    <row r="429" spans="1:5" ht="22.5" x14ac:dyDescent="0.25">
      <c r="A429" s="18">
        <v>428</v>
      </c>
      <c r="B429" s="31">
        <v>874301</v>
      </c>
      <c r="C429" s="32" t="s">
        <v>732</v>
      </c>
      <c r="D429" s="30" t="s">
        <v>14</v>
      </c>
      <c r="E429" s="26">
        <v>1919851.0260000003</v>
      </c>
    </row>
    <row r="430" spans="1:5" x14ac:dyDescent="0.25">
      <c r="A430" s="18">
        <v>429</v>
      </c>
      <c r="B430" s="39">
        <v>874313</v>
      </c>
      <c r="C430" s="29" t="s">
        <v>372</v>
      </c>
      <c r="D430" s="30" t="s">
        <v>14</v>
      </c>
      <c r="E430" s="26" t="s">
        <v>378</v>
      </c>
    </row>
    <row r="431" spans="1:5" x14ac:dyDescent="0.25">
      <c r="A431" s="18">
        <v>430</v>
      </c>
      <c r="B431" s="39">
        <v>874601</v>
      </c>
      <c r="C431" s="29" t="s">
        <v>733</v>
      </c>
      <c r="D431" s="30" t="s">
        <v>14</v>
      </c>
      <c r="E431" s="26" t="s">
        <v>378</v>
      </c>
    </row>
    <row r="432" spans="1:5" x14ac:dyDescent="0.25">
      <c r="A432" s="18">
        <v>431</v>
      </c>
      <c r="B432" s="39">
        <v>874602</v>
      </c>
      <c r="C432" s="29" t="s">
        <v>734</v>
      </c>
      <c r="D432" s="30" t="s">
        <v>14</v>
      </c>
      <c r="E432" s="26" t="s">
        <v>378</v>
      </c>
    </row>
    <row r="433" spans="1:5" x14ac:dyDescent="0.25">
      <c r="A433" s="18">
        <v>432</v>
      </c>
      <c r="B433" s="40">
        <v>875101</v>
      </c>
      <c r="C433" s="29" t="s">
        <v>373</v>
      </c>
      <c r="D433" s="30" t="s">
        <v>14</v>
      </c>
      <c r="E433" s="26" t="s">
        <v>378</v>
      </c>
    </row>
    <row r="434" spans="1:5" x14ac:dyDescent="0.25">
      <c r="A434" s="18">
        <v>433</v>
      </c>
      <c r="B434" s="31">
        <v>876110</v>
      </c>
      <c r="C434" s="32" t="s">
        <v>735</v>
      </c>
      <c r="D434" s="30" t="s">
        <v>14</v>
      </c>
      <c r="E434" s="26">
        <v>943282.1860000001</v>
      </c>
    </row>
    <row r="435" spans="1:5" ht="101.25" x14ac:dyDescent="0.25">
      <c r="A435" s="18">
        <v>434</v>
      </c>
      <c r="B435" s="31">
        <v>876120</v>
      </c>
      <c r="C435" s="32" t="s">
        <v>736</v>
      </c>
      <c r="D435" s="33" t="s">
        <v>474</v>
      </c>
      <c r="E435" s="26">
        <v>1716831.781</v>
      </c>
    </row>
    <row r="436" spans="1:5" ht="191.25" x14ac:dyDescent="0.25">
      <c r="A436" s="18">
        <v>435</v>
      </c>
      <c r="B436" s="27">
        <v>876121</v>
      </c>
      <c r="C436" s="35" t="s">
        <v>737</v>
      </c>
      <c r="D436" s="33" t="s">
        <v>738</v>
      </c>
      <c r="E436" s="26">
        <v>3122000</v>
      </c>
    </row>
    <row r="437" spans="1:5" ht="191.25" x14ac:dyDescent="0.25">
      <c r="A437" s="18">
        <v>436</v>
      </c>
      <c r="B437" s="27">
        <v>876122</v>
      </c>
      <c r="C437" s="35" t="s">
        <v>739</v>
      </c>
      <c r="D437" s="33" t="s">
        <v>740</v>
      </c>
      <c r="E437" s="26">
        <v>2325000</v>
      </c>
    </row>
    <row r="438" spans="1:5" ht="213.75" x14ac:dyDescent="0.25">
      <c r="A438" s="18">
        <v>437</v>
      </c>
      <c r="B438" s="27">
        <v>876123</v>
      </c>
      <c r="C438" s="35" t="s">
        <v>741</v>
      </c>
      <c r="D438" s="33" t="s">
        <v>742</v>
      </c>
      <c r="E438" s="26">
        <v>9312788.6784000006</v>
      </c>
    </row>
    <row r="439" spans="1:5" ht="191.25" x14ac:dyDescent="0.25">
      <c r="A439" s="18">
        <v>438</v>
      </c>
      <c r="B439" s="38">
        <v>876130</v>
      </c>
      <c r="C439" s="35" t="s">
        <v>743</v>
      </c>
      <c r="D439" s="33" t="s">
        <v>740</v>
      </c>
      <c r="E439" s="26">
        <v>1698000</v>
      </c>
    </row>
    <row r="440" spans="1:5" ht="101.25" x14ac:dyDescent="0.25">
      <c r="A440" s="18">
        <v>439</v>
      </c>
      <c r="B440" s="36">
        <v>876131</v>
      </c>
      <c r="C440" s="32" t="s">
        <v>744</v>
      </c>
      <c r="D440" s="33" t="s">
        <v>474</v>
      </c>
      <c r="E440" s="26">
        <v>2508677.1190000004</v>
      </c>
    </row>
    <row r="441" spans="1:5" ht="112.5" x14ac:dyDescent="0.25">
      <c r="A441" s="18">
        <v>440</v>
      </c>
      <c r="B441" s="36">
        <v>876132</v>
      </c>
      <c r="C441" s="32" t="s">
        <v>745</v>
      </c>
      <c r="D441" s="33" t="s">
        <v>746</v>
      </c>
      <c r="E441" s="26">
        <v>1758331.3840000001</v>
      </c>
    </row>
    <row r="442" spans="1:5" ht="101.25" x14ac:dyDescent="0.25">
      <c r="A442" s="18">
        <v>441</v>
      </c>
      <c r="B442" s="36">
        <v>876136</v>
      </c>
      <c r="C442" s="32" t="s">
        <v>747</v>
      </c>
      <c r="D442" s="33" t="s">
        <v>474</v>
      </c>
      <c r="E442" s="26">
        <v>1965000</v>
      </c>
    </row>
    <row r="443" spans="1:5" ht="22.5" x14ac:dyDescent="0.25">
      <c r="A443" s="18">
        <v>442</v>
      </c>
      <c r="B443" s="31">
        <v>876140</v>
      </c>
      <c r="C443" s="32" t="s">
        <v>748</v>
      </c>
      <c r="D443" s="30" t="s">
        <v>14</v>
      </c>
      <c r="E443" s="26">
        <v>1598168.0110000002</v>
      </c>
    </row>
    <row r="444" spans="1:5" ht="22.5" x14ac:dyDescent="0.25">
      <c r="A444" s="18">
        <v>443</v>
      </c>
      <c r="B444" s="31">
        <v>876190</v>
      </c>
      <c r="C444" s="32" t="s">
        <v>749</v>
      </c>
      <c r="D444" s="30" t="s">
        <v>14</v>
      </c>
      <c r="E444" s="26">
        <v>1598168.0110000002</v>
      </c>
    </row>
    <row r="445" spans="1:5" x14ac:dyDescent="0.25">
      <c r="A445" s="18">
        <v>444</v>
      </c>
      <c r="B445" s="31">
        <v>876212</v>
      </c>
      <c r="C445" s="32" t="s">
        <v>750</v>
      </c>
      <c r="D445" s="30" t="s">
        <v>14</v>
      </c>
      <c r="E445" s="26">
        <v>620262.09136800002</v>
      </c>
    </row>
    <row r="446" spans="1:5" x14ac:dyDescent="0.25">
      <c r="A446" s="18">
        <v>445</v>
      </c>
      <c r="B446" s="31">
        <v>876222</v>
      </c>
      <c r="C446" s="32" t="s">
        <v>751</v>
      </c>
      <c r="D446" s="30" t="s">
        <v>14</v>
      </c>
      <c r="E446" s="26">
        <v>620262.09136800002</v>
      </c>
    </row>
    <row r="447" spans="1:5" ht="22.5" x14ac:dyDescent="0.25">
      <c r="A447" s="18">
        <v>446</v>
      </c>
      <c r="B447" s="31">
        <v>876231</v>
      </c>
      <c r="C447" s="32" t="s">
        <v>752</v>
      </c>
      <c r="D447" s="30" t="s">
        <v>14</v>
      </c>
      <c r="E447" s="26">
        <v>1314953.9734220002</v>
      </c>
    </row>
    <row r="448" spans="1:5" ht="101.25" x14ac:dyDescent="0.25">
      <c r="A448" s="18">
        <v>447</v>
      </c>
      <c r="B448" s="31">
        <v>876241</v>
      </c>
      <c r="C448" s="32" t="s">
        <v>753</v>
      </c>
      <c r="D448" s="33" t="s">
        <v>474</v>
      </c>
      <c r="E448" s="26">
        <v>1633000</v>
      </c>
    </row>
    <row r="449" spans="1:5" ht="112.5" x14ac:dyDescent="0.25">
      <c r="A449" s="18">
        <v>448</v>
      </c>
      <c r="B449" s="31">
        <v>876320</v>
      </c>
      <c r="C449" s="32" t="s">
        <v>754</v>
      </c>
      <c r="D449" s="33" t="s">
        <v>746</v>
      </c>
      <c r="E449" s="26">
        <v>1633000</v>
      </c>
    </row>
    <row r="450" spans="1:5" ht="101.25" x14ac:dyDescent="0.25">
      <c r="A450" s="18">
        <v>449</v>
      </c>
      <c r="B450" s="31">
        <v>876390</v>
      </c>
      <c r="C450" s="32" t="s">
        <v>755</v>
      </c>
      <c r="D450" s="33" t="s">
        <v>474</v>
      </c>
      <c r="E450" s="26">
        <v>1633000</v>
      </c>
    </row>
    <row r="451" spans="1:5" x14ac:dyDescent="0.25">
      <c r="A451" s="18">
        <v>450</v>
      </c>
      <c r="B451" s="31">
        <v>877110</v>
      </c>
      <c r="C451" s="32" t="s">
        <v>54</v>
      </c>
      <c r="D451" s="30" t="s">
        <v>14</v>
      </c>
      <c r="E451" s="26">
        <v>943282.1860000001</v>
      </c>
    </row>
    <row r="452" spans="1:5" ht="101.25" x14ac:dyDescent="0.25">
      <c r="A452" s="18">
        <v>451</v>
      </c>
      <c r="B452" s="31">
        <v>877112</v>
      </c>
      <c r="C452" s="32" t="s">
        <v>756</v>
      </c>
      <c r="D452" s="33" t="s">
        <v>474</v>
      </c>
      <c r="E452" s="26">
        <v>2209000</v>
      </c>
    </row>
    <row r="453" spans="1:5" x14ac:dyDescent="0.25">
      <c r="A453" s="18">
        <v>452</v>
      </c>
      <c r="B453" s="39">
        <v>877161</v>
      </c>
      <c r="C453" s="29" t="s">
        <v>374</v>
      </c>
      <c r="D453" s="30" t="s">
        <v>14</v>
      </c>
      <c r="E453" s="26" t="s">
        <v>378</v>
      </c>
    </row>
    <row r="454" spans="1:5" ht="101.25" x14ac:dyDescent="0.25">
      <c r="A454" s="18">
        <v>453</v>
      </c>
      <c r="B454" s="31">
        <v>877171</v>
      </c>
      <c r="C454" s="32" t="s">
        <v>757</v>
      </c>
      <c r="D454" s="33" t="s">
        <v>474</v>
      </c>
      <c r="E454" s="26">
        <v>2209000</v>
      </c>
    </row>
    <row r="455" spans="1:5" ht="101.25" x14ac:dyDescent="0.25">
      <c r="A455" s="18">
        <v>454</v>
      </c>
      <c r="B455" s="31">
        <v>877201</v>
      </c>
      <c r="C455" s="32" t="s">
        <v>758</v>
      </c>
      <c r="D455" s="33" t="s">
        <v>474</v>
      </c>
      <c r="E455" s="26">
        <v>1633000</v>
      </c>
    </row>
    <row r="456" spans="1:5" ht="101.25" x14ac:dyDescent="0.25">
      <c r="A456" s="18">
        <v>455</v>
      </c>
      <c r="B456" s="31">
        <v>877210</v>
      </c>
      <c r="C456" s="32" t="s">
        <v>759</v>
      </c>
      <c r="D456" s="33" t="s">
        <v>760</v>
      </c>
      <c r="E456" s="26">
        <v>1633000</v>
      </c>
    </row>
    <row r="457" spans="1:5" x14ac:dyDescent="0.25">
      <c r="A457" s="18">
        <v>456</v>
      </c>
      <c r="B457" s="39">
        <v>877214</v>
      </c>
      <c r="C457" s="29" t="s">
        <v>375</v>
      </c>
      <c r="D457" s="30" t="s">
        <v>14</v>
      </c>
      <c r="E457" s="26" t="s">
        <v>378</v>
      </c>
    </row>
    <row r="458" spans="1:5" ht="180" x14ac:dyDescent="0.25">
      <c r="A458" s="18">
        <v>457</v>
      </c>
      <c r="B458" s="27">
        <v>878101</v>
      </c>
      <c r="C458" s="35" t="s">
        <v>761</v>
      </c>
      <c r="D458" s="33" t="s">
        <v>762</v>
      </c>
      <c r="E458" s="26">
        <v>1863000</v>
      </c>
    </row>
    <row r="459" spans="1:5" ht="191.25" x14ac:dyDescent="0.25">
      <c r="A459" s="18">
        <v>458</v>
      </c>
      <c r="B459" s="27">
        <v>878111</v>
      </c>
      <c r="C459" s="35" t="s">
        <v>763</v>
      </c>
      <c r="D459" s="33" t="s">
        <v>764</v>
      </c>
      <c r="E459" s="26">
        <v>2469000</v>
      </c>
    </row>
    <row r="460" spans="1:5" ht="180" x14ac:dyDescent="0.25">
      <c r="A460" s="18">
        <v>459</v>
      </c>
      <c r="B460" s="27">
        <v>878201</v>
      </c>
      <c r="C460" s="35" t="s">
        <v>765</v>
      </c>
      <c r="D460" s="33" t="s">
        <v>762</v>
      </c>
      <c r="E460" s="26">
        <v>1863000</v>
      </c>
    </row>
    <row r="461" spans="1:5" ht="101.25" x14ac:dyDescent="0.25">
      <c r="A461" s="18">
        <v>460</v>
      </c>
      <c r="B461" s="31">
        <v>878301</v>
      </c>
      <c r="C461" s="32" t="s">
        <v>766</v>
      </c>
      <c r="D461" s="33" t="s">
        <v>474</v>
      </c>
      <c r="E461" s="26">
        <v>1633000</v>
      </c>
    </row>
    <row r="462" spans="1:5" ht="101.25" x14ac:dyDescent="0.25">
      <c r="A462" s="18">
        <v>461</v>
      </c>
      <c r="B462" s="36">
        <v>878401</v>
      </c>
      <c r="C462" s="32" t="s">
        <v>767</v>
      </c>
      <c r="D462" s="33" t="s">
        <v>474</v>
      </c>
      <c r="E462" s="26">
        <v>1633000</v>
      </c>
    </row>
    <row r="463" spans="1:5" ht="22.5" x14ac:dyDescent="0.25">
      <c r="A463" s="18">
        <v>462</v>
      </c>
      <c r="B463" s="39">
        <v>878901</v>
      </c>
      <c r="C463" s="30" t="s">
        <v>768</v>
      </c>
      <c r="D463" s="30" t="s">
        <v>14</v>
      </c>
      <c r="E463" s="26">
        <v>552770.81600000011</v>
      </c>
    </row>
    <row r="464" spans="1:5" x14ac:dyDescent="0.25">
      <c r="A464" s="18">
        <v>463</v>
      </c>
      <c r="B464" s="39">
        <v>878902</v>
      </c>
      <c r="C464" s="29" t="s">
        <v>376</v>
      </c>
      <c r="D464" s="30" t="s">
        <v>14</v>
      </c>
      <c r="E464" s="26" t="s">
        <v>378</v>
      </c>
    </row>
    <row r="465" spans="1:5" x14ac:dyDescent="0.25">
      <c r="A465" s="18">
        <v>464</v>
      </c>
      <c r="B465" s="39">
        <v>878903</v>
      </c>
      <c r="C465" s="30" t="s">
        <v>55</v>
      </c>
      <c r="D465" s="30" t="s">
        <v>14</v>
      </c>
      <c r="E465" s="26">
        <v>515888.11100000009</v>
      </c>
    </row>
    <row r="466" spans="1:5" x14ac:dyDescent="0.25">
      <c r="A466" s="18">
        <v>465</v>
      </c>
      <c r="B466" s="36">
        <v>879111</v>
      </c>
      <c r="C466" s="32" t="s">
        <v>769</v>
      </c>
      <c r="D466" s="33" t="s">
        <v>8</v>
      </c>
      <c r="E466" s="26">
        <v>186798.139868</v>
      </c>
    </row>
    <row r="467" spans="1:5" ht="22.5" x14ac:dyDescent="0.25">
      <c r="A467" s="18">
        <v>466</v>
      </c>
      <c r="B467" s="31">
        <v>879112</v>
      </c>
      <c r="C467" s="32" t="s">
        <v>770</v>
      </c>
      <c r="D467" s="33" t="s">
        <v>771</v>
      </c>
      <c r="E467" s="26">
        <v>204901.436354</v>
      </c>
    </row>
    <row r="468" spans="1:5" ht="22.5" x14ac:dyDescent="0.25">
      <c r="A468" s="18">
        <v>467</v>
      </c>
      <c r="B468" s="31">
        <v>879113</v>
      </c>
      <c r="C468" s="32" t="s">
        <v>772</v>
      </c>
      <c r="D468" s="33" t="s">
        <v>771</v>
      </c>
      <c r="E468" s="26">
        <v>234592.18850400002</v>
      </c>
    </row>
    <row r="469" spans="1:5" x14ac:dyDescent="0.25">
      <c r="A469" s="18">
        <v>468</v>
      </c>
      <c r="B469" s="31">
        <v>879301</v>
      </c>
      <c r="C469" s="32" t="s">
        <v>773</v>
      </c>
      <c r="D469" s="33" t="s">
        <v>8</v>
      </c>
      <c r="E469" s="26">
        <v>196150.21228874559</v>
      </c>
    </row>
    <row r="470" spans="1:5" ht="22.5" x14ac:dyDescent="0.25">
      <c r="A470" s="18">
        <v>469</v>
      </c>
      <c r="B470" s="31">
        <v>879391</v>
      </c>
      <c r="C470" s="32" t="s">
        <v>774</v>
      </c>
      <c r="D470" s="33" t="s">
        <v>8</v>
      </c>
      <c r="E470" s="26">
        <v>253773.61925800002</v>
      </c>
    </row>
    <row r="471" spans="1:5" ht="22.5" x14ac:dyDescent="0.25">
      <c r="A471" s="18">
        <v>470</v>
      </c>
      <c r="B471" s="31">
        <v>879410</v>
      </c>
      <c r="C471" s="32" t="s">
        <v>775</v>
      </c>
      <c r="D471" s="48" t="s">
        <v>8</v>
      </c>
      <c r="E471" s="26">
        <v>222215.42206833386</v>
      </c>
    </row>
    <row r="472" spans="1:5" ht="22.5" x14ac:dyDescent="0.25">
      <c r="A472" s="18">
        <v>471</v>
      </c>
      <c r="B472" s="31">
        <v>879910</v>
      </c>
      <c r="C472" s="32" t="s">
        <v>776</v>
      </c>
      <c r="D472" s="48" t="s">
        <v>8</v>
      </c>
      <c r="E472" s="26">
        <v>270808.85191000003</v>
      </c>
    </row>
    <row r="473" spans="1:5" ht="22.5" x14ac:dyDescent="0.25">
      <c r="A473" s="18">
        <v>472</v>
      </c>
      <c r="B473" s="36">
        <v>879990</v>
      </c>
      <c r="C473" s="32" t="s">
        <v>777</v>
      </c>
      <c r="D473" s="48" t="s">
        <v>8</v>
      </c>
      <c r="E473" s="26">
        <v>133102.52540028561</v>
      </c>
    </row>
    <row r="474" spans="1:5" x14ac:dyDescent="0.25">
      <c r="A474" s="18">
        <v>473</v>
      </c>
      <c r="B474" s="31">
        <v>881202</v>
      </c>
      <c r="C474" s="32" t="s">
        <v>778</v>
      </c>
      <c r="D474" s="48" t="s">
        <v>8</v>
      </c>
      <c r="E474" s="26">
        <v>312526.41100000002</v>
      </c>
    </row>
    <row r="475" spans="1:5" x14ac:dyDescent="0.25">
      <c r="A475" s="18">
        <v>474</v>
      </c>
      <c r="B475" s="31">
        <v>881205</v>
      </c>
      <c r="C475" s="32" t="s">
        <v>779</v>
      </c>
      <c r="D475" s="48" t="s">
        <v>8</v>
      </c>
      <c r="E475" s="26">
        <v>397274.84700000001</v>
      </c>
    </row>
    <row r="476" spans="1:5" ht="22.5" x14ac:dyDescent="0.25">
      <c r="A476" s="18">
        <v>475</v>
      </c>
      <c r="B476" s="31">
        <v>881206</v>
      </c>
      <c r="C476" s="32" t="s">
        <v>780</v>
      </c>
      <c r="D476" s="33" t="s">
        <v>771</v>
      </c>
      <c r="E476" s="26">
        <v>381113.62</v>
      </c>
    </row>
    <row r="477" spans="1:5" ht="22.5" x14ac:dyDescent="0.25">
      <c r="A477" s="18">
        <v>476</v>
      </c>
      <c r="B477" s="31">
        <v>881210</v>
      </c>
      <c r="C477" s="32" t="s">
        <v>781</v>
      </c>
      <c r="D477" s="48" t="s">
        <v>8</v>
      </c>
      <c r="E477" s="26">
        <v>584835.25600000005</v>
      </c>
    </row>
    <row r="478" spans="1:5" ht="45" x14ac:dyDescent="0.25">
      <c r="A478" s="18">
        <v>477</v>
      </c>
      <c r="B478" s="31">
        <v>881211</v>
      </c>
      <c r="C478" s="32" t="s">
        <v>782</v>
      </c>
      <c r="D478" s="48" t="s">
        <v>1326</v>
      </c>
      <c r="E478" s="26">
        <v>162315.83914273599</v>
      </c>
    </row>
    <row r="479" spans="1:5" ht="45" x14ac:dyDescent="0.25">
      <c r="A479" s="18">
        <v>478</v>
      </c>
      <c r="B479" s="31">
        <v>881701</v>
      </c>
      <c r="C479" s="32" t="s">
        <v>783</v>
      </c>
      <c r="D479" s="48" t="s">
        <v>1327</v>
      </c>
      <c r="E479" s="26">
        <v>152799.8144</v>
      </c>
    </row>
    <row r="480" spans="1:5" x14ac:dyDescent="0.25">
      <c r="A480" s="18">
        <v>479</v>
      </c>
      <c r="B480" s="31">
        <v>882112</v>
      </c>
      <c r="C480" s="32" t="s">
        <v>784</v>
      </c>
      <c r="D480" s="48" t="s">
        <v>8</v>
      </c>
      <c r="E480" s="26">
        <v>576700</v>
      </c>
    </row>
    <row r="481" spans="1:5" ht="22.5" x14ac:dyDescent="0.25">
      <c r="A481" s="18">
        <v>480</v>
      </c>
      <c r="B481" s="31">
        <v>882132</v>
      </c>
      <c r="C481" s="32" t="s">
        <v>785</v>
      </c>
      <c r="D481" s="48" t="s">
        <v>8</v>
      </c>
      <c r="E481" s="26">
        <v>576700</v>
      </c>
    </row>
    <row r="482" spans="1:5" ht="22.5" x14ac:dyDescent="0.25">
      <c r="A482" s="18">
        <v>481</v>
      </c>
      <c r="B482" s="31">
        <v>882203</v>
      </c>
      <c r="C482" s="32" t="s">
        <v>786</v>
      </c>
      <c r="D482" s="48" t="s">
        <v>8</v>
      </c>
      <c r="E482" s="26">
        <v>576700</v>
      </c>
    </row>
    <row r="483" spans="1:5" x14ac:dyDescent="0.25">
      <c r="A483" s="18">
        <v>482</v>
      </c>
      <c r="B483" s="31">
        <v>882212</v>
      </c>
      <c r="C483" s="32" t="s">
        <v>787</v>
      </c>
      <c r="D483" s="48" t="s">
        <v>8</v>
      </c>
      <c r="E483" s="26">
        <v>576700</v>
      </c>
    </row>
    <row r="484" spans="1:5" x14ac:dyDescent="0.25">
      <c r="A484" s="18">
        <v>483</v>
      </c>
      <c r="B484" s="31">
        <v>882222</v>
      </c>
      <c r="C484" s="32" t="s">
        <v>788</v>
      </c>
      <c r="D484" s="48" t="s">
        <v>8</v>
      </c>
      <c r="E484" s="26">
        <v>576700</v>
      </c>
    </row>
    <row r="485" spans="1:5" ht="22.5" x14ac:dyDescent="0.25">
      <c r="A485" s="18">
        <v>484</v>
      </c>
      <c r="B485" s="31">
        <v>882232</v>
      </c>
      <c r="C485" s="32" t="s">
        <v>789</v>
      </c>
      <c r="D485" s="48" t="s">
        <v>8</v>
      </c>
      <c r="E485" s="26">
        <v>576700</v>
      </c>
    </row>
    <row r="486" spans="1:5" x14ac:dyDescent="0.25">
      <c r="A486" s="18">
        <v>485</v>
      </c>
      <c r="B486" s="31">
        <v>882252</v>
      </c>
      <c r="C486" s="32" t="s">
        <v>790</v>
      </c>
      <c r="D486" s="48" t="s">
        <v>8</v>
      </c>
      <c r="E486" s="26">
        <v>576700</v>
      </c>
    </row>
    <row r="487" spans="1:5" x14ac:dyDescent="0.25">
      <c r="A487" s="18">
        <v>486</v>
      </c>
      <c r="B487" s="31">
        <v>882262</v>
      </c>
      <c r="C487" s="32" t="s">
        <v>791</v>
      </c>
      <c r="D487" s="48" t="s">
        <v>8</v>
      </c>
      <c r="E487" s="26">
        <v>576700</v>
      </c>
    </row>
    <row r="488" spans="1:5" x14ac:dyDescent="0.25">
      <c r="A488" s="18">
        <v>487</v>
      </c>
      <c r="B488" s="31">
        <v>882282</v>
      </c>
      <c r="C488" s="32" t="s">
        <v>792</v>
      </c>
      <c r="D488" s="48" t="s">
        <v>8</v>
      </c>
      <c r="E488" s="26">
        <v>232100</v>
      </c>
    </row>
    <row r="489" spans="1:5" ht="22.5" x14ac:dyDescent="0.25">
      <c r="A489" s="18">
        <v>488</v>
      </c>
      <c r="B489" s="31">
        <v>882292</v>
      </c>
      <c r="C489" s="32" t="s">
        <v>793</v>
      </c>
      <c r="D489" s="48" t="s">
        <v>8</v>
      </c>
      <c r="E489" s="26">
        <v>576700</v>
      </c>
    </row>
    <row r="490" spans="1:5" ht="22.5" x14ac:dyDescent="0.25">
      <c r="A490" s="18">
        <v>489</v>
      </c>
      <c r="B490" s="31">
        <v>882296</v>
      </c>
      <c r="C490" s="32" t="s">
        <v>794</v>
      </c>
      <c r="D490" s="48" t="s">
        <v>8</v>
      </c>
      <c r="E490" s="26">
        <v>576700</v>
      </c>
    </row>
    <row r="491" spans="1:5" ht="22.5" x14ac:dyDescent="0.25">
      <c r="A491" s="18">
        <v>490</v>
      </c>
      <c r="B491" s="31">
        <v>882307</v>
      </c>
      <c r="C491" s="32" t="s">
        <v>795</v>
      </c>
      <c r="D491" s="48" t="s">
        <v>8</v>
      </c>
      <c r="E491" s="26">
        <v>232100</v>
      </c>
    </row>
    <row r="492" spans="1:5" ht="22.5" x14ac:dyDescent="0.25">
      <c r="A492" s="18">
        <v>491</v>
      </c>
      <c r="B492" s="31">
        <v>882308</v>
      </c>
      <c r="C492" s="32" t="s">
        <v>796</v>
      </c>
      <c r="D492" s="48" t="s">
        <v>8</v>
      </c>
      <c r="E492" s="26">
        <v>232100</v>
      </c>
    </row>
    <row r="493" spans="1:5" ht="22.5" x14ac:dyDescent="0.25">
      <c r="A493" s="18">
        <v>492</v>
      </c>
      <c r="B493" s="31">
        <v>882309</v>
      </c>
      <c r="C493" s="32" t="s">
        <v>797</v>
      </c>
      <c r="D493" s="48" t="s">
        <v>8</v>
      </c>
      <c r="E493" s="26">
        <v>232100</v>
      </c>
    </row>
    <row r="494" spans="1:5" ht="22.5" x14ac:dyDescent="0.25">
      <c r="A494" s="18">
        <v>493</v>
      </c>
      <c r="B494" s="31">
        <v>882316</v>
      </c>
      <c r="C494" s="32" t="s">
        <v>798</v>
      </c>
      <c r="D494" s="48" t="s">
        <v>8</v>
      </c>
      <c r="E494" s="26">
        <v>232100</v>
      </c>
    </row>
    <row r="495" spans="1:5" ht="22.5" x14ac:dyDescent="0.25">
      <c r="A495" s="18">
        <v>494</v>
      </c>
      <c r="B495" s="31">
        <v>882317</v>
      </c>
      <c r="C495" s="32" t="s">
        <v>799</v>
      </c>
      <c r="D495" s="48" t="s">
        <v>8</v>
      </c>
      <c r="E495" s="26">
        <v>232100</v>
      </c>
    </row>
    <row r="496" spans="1:5" ht="22.5" x14ac:dyDescent="0.25">
      <c r="A496" s="18">
        <v>495</v>
      </c>
      <c r="B496" s="31">
        <v>882318</v>
      </c>
      <c r="C496" s="32" t="s">
        <v>800</v>
      </c>
      <c r="D496" s="48" t="s">
        <v>8</v>
      </c>
      <c r="E496" s="26">
        <v>232100</v>
      </c>
    </row>
    <row r="497" spans="1:5" ht="22.5" x14ac:dyDescent="0.25">
      <c r="A497" s="18">
        <v>496</v>
      </c>
      <c r="B497" s="31">
        <v>882602</v>
      </c>
      <c r="C497" s="32" t="s">
        <v>801</v>
      </c>
      <c r="D497" s="48" t="s">
        <v>8</v>
      </c>
      <c r="E497" s="26">
        <v>369500</v>
      </c>
    </row>
    <row r="498" spans="1:5" x14ac:dyDescent="0.25">
      <c r="A498" s="18">
        <v>497</v>
      </c>
      <c r="B498" s="31">
        <v>882603</v>
      </c>
      <c r="C498" s="32" t="s">
        <v>802</v>
      </c>
      <c r="D498" s="48" t="s">
        <v>8</v>
      </c>
      <c r="E498" s="26">
        <v>303500</v>
      </c>
    </row>
    <row r="499" spans="1:5" ht="45" x14ac:dyDescent="0.25">
      <c r="A499" s="18">
        <v>498</v>
      </c>
      <c r="B499" s="31">
        <v>882840</v>
      </c>
      <c r="C499" s="32" t="s">
        <v>803</v>
      </c>
      <c r="D499" s="48" t="s">
        <v>1326</v>
      </c>
      <c r="E499" s="26">
        <v>576648.75899999996</v>
      </c>
    </row>
    <row r="500" spans="1:5" x14ac:dyDescent="0.25">
      <c r="A500" s="18">
        <v>499</v>
      </c>
      <c r="B500" s="31">
        <v>883101</v>
      </c>
      <c r="C500" s="32" t="s">
        <v>804</v>
      </c>
      <c r="D500" s="33" t="s">
        <v>805</v>
      </c>
      <c r="E500" s="26">
        <v>745979.33000000007</v>
      </c>
    </row>
    <row r="501" spans="1:5" x14ac:dyDescent="0.25">
      <c r="A501" s="18">
        <v>500</v>
      </c>
      <c r="B501" s="31">
        <v>883301</v>
      </c>
      <c r="C501" s="32" t="s">
        <v>806</v>
      </c>
      <c r="D501" s="33" t="s">
        <v>805</v>
      </c>
      <c r="E501" s="26">
        <v>745979.33000000007</v>
      </c>
    </row>
    <row r="502" spans="1:5" ht="22.5" x14ac:dyDescent="0.25">
      <c r="A502" s="18">
        <v>501</v>
      </c>
      <c r="B502" s="31">
        <v>883322</v>
      </c>
      <c r="C502" s="32" t="s">
        <v>807</v>
      </c>
      <c r="D502" s="33" t="s">
        <v>805</v>
      </c>
      <c r="E502" s="26">
        <v>950614.62320000003</v>
      </c>
    </row>
    <row r="503" spans="1:5" ht="33.75" x14ac:dyDescent="0.25">
      <c r="A503" s="18">
        <v>502</v>
      </c>
      <c r="B503" s="31">
        <v>883324</v>
      </c>
      <c r="C503" s="32" t="s">
        <v>808</v>
      </c>
      <c r="D503" s="33" t="s">
        <v>809</v>
      </c>
      <c r="E503" s="26">
        <v>1267152.8309333334</v>
      </c>
    </row>
    <row r="504" spans="1:5" ht="22.5" x14ac:dyDescent="0.25">
      <c r="A504" s="18">
        <v>503</v>
      </c>
      <c r="B504" s="31">
        <v>883325</v>
      </c>
      <c r="C504" s="32" t="s">
        <v>810</v>
      </c>
      <c r="D504" s="33" t="s">
        <v>805</v>
      </c>
      <c r="E504" s="26">
        <v>1267152.8309333334</v>
      </c>
    </row>
    <row r="505" spans="1:5" ht="22.5" x14ac:dyDescent="0.25">
      <c r="A505" s="18">
        <v>504</v>
      </c>
      <c r="B505" s="31">
        <v>883341</v>
      </c>
      <c r="C505" s="32" t="s">
        <v>811</v>
      </c>
      <c r="D505" s="33" t="s">
        <v>805</v>
      </c>
      <c r="E505" s="26">
        <v>788250</v>
      </c>
    </row>
    <row r="506" spans="1:5" ht="33.75" x14ac:dyDescent="0.25">
      <c r="A506" s="18">
        <v>505</v>
      </c>
      <c r="B506" s="31">
        <v>883390</v>
      </c>
      <c r="C506" s="32" t="s">
        <v>812</v>
      </c>
      <c r="D506" s="33" t="s">
        <v>805</v>
      </c>
      <c r="E506" s="26">
        <v>605415.40583200008</v>
      </c>
    </row>
    <row r="507" spans="1:5" x14ac:dyDescent="0.25">
      <c r="A507" s="18">
        <v>506</v>
      </c>
      <c r="B507" s="31">
        <v>883904</v>
      </c>
      <c r="C507" s="32" t="s">
        <v>813</v>
      </c>
      <c r="D507" s="33" t="s">
        <v>805</v>
      </c>
      <c r="E507" s="26">
        <v>727666.98015200009</v>
      </c>
    </row>
    <row r="508" spans="1:5" x14ac:dyDescent="0.25">
      <c r="A508" s="18">
        <v>507</v>
      </c>
      <c r="B508" s="31">
        <v>883908</v>
      </c>
      <c r="C508" s="32" t="s">
        <v>814</v>
      </c>
      <c r="D508" s="33" t="s">
        <v>805</v>
      </c>
      <c r="E508" s="26">
        <v>1200059.5680533333</v>
      </c>
    </row>
    <row r="509" spans="1:5" x14ac:dyDescent="0.25">
      <c r="A509" s="18">
        <v>508</v>
      </c>
      <c r="B509" s="31">
        <v>883909</v>
      </c>
      <c r="C509" s="32" t="s">
        <v>815</v>
      </c>
      <c r="D509" s="33" t="s">
        <v>805</v>
      </c>
      <c r="E509" s="26">
        <v>1200059.5680533333</v>
      </c>
    </row>
    <row r="510" spans="1:5" ht="22.5" x14ac:dyDescent="0.25">
      <c r="A510" s="18">
        <v>509</v>
      </c>
      <c r="B510" s="31">
        <v>883910</v>
      </c>
      <c r="C510" s="32" t="s">
        <v>816</v>
      </c>
      <c r="D510" s="33" t="s">
        <v>805</v>
      </c>
      <c r="E510" s="26">
        <v>868345.71802400006</v>
      </c>
    </row>
    <row r="511" spans="1:5" x14ac:dyDescent="0.25">
      <c r="A511" s="18">
        <v>510</v>
      </c>
      <c r="B511" s="31">
        <v>887002</v>
      </c>
      <c r="C511" s="32" t="s">
        <v>817</v>
      </c>
      <c r="D511" s="30" t="s">
        <v>14</v>
      </c>
      <c r="E511" s="26">
        <v>180495.47000000003</v>
      </c>
    </row>
    <row r="512" spans="1:5" ht="22.5" x14ac:dyDescent="0.25">
      <c r="A512" s="18">
        <v>511</v>
      </c>
      <c r="B512" s="44">
        <v>890202</v>
      </c>
      <c r="C512" s="32" t="s">
        <v>818</v>
      </c>
      <c r="D512" s="48" t="s">
        <v>8</v>
      </c>
      <c r="E512" s="26">
        <v>79100</v>
      </c>
    </row>
    <row r="513" spans="1:5" x14ac:dyDescent="0.25">
      <c r="A513" s="18">
        <v>512</v>
      </c>
      <c r="B513" s="44">
        <v>890202</v>
      </c>
      <c r="C513" s="32" t="s">
        <v>819</v>
      </c>
      <c r="D513" s="48" t="s">
        <v>8</v>
      </c>
      <c r="E513" s="26">
        <v>79100</v>
      </c>
    </row>
    <row r="514" spans="1:5" ht="22.5" x14ac:dyDescent="0.25">
      <c r="A514" s="18">
        <v>513</v>
      </c>
      <c r="B514" s="44">
        <v>890202</v>
      </c>
      <c r="C514" s="41" t="s">
        <v>820</v>
      </c>
      <c r="D514" s="48" t="s">
        <v>8</v>
      </c>
      <c r="E514" s="26">
        <v>76848.352037520002</v>
      </c>
    </row>
    <row r="515" spans="1:5" ht="22.5" x14ac:dyDescent="0.25">
      <c r="A515" s="18">
        <v>514</v>
      </c>
      <c r="B515" s="31">
        <v>890226</v>
      </c>
      <c r="C515" s="32" t="s">
        <v>821</v>
      </c>
      <c r="D515" s="33" t="s">
        <v>822</v>
      </c>
      <c r="E515" s="26">
        <v>83587.080999999991</v>
      </c>
    </row>
    <row r="516" spans="1:5" ht="22.5" x14ac:dyDescent="0.25">
      <c r="A516" s="18">
        <v>515</v>
      </c>
      <c r="B516" s="31">
        <v>890227</v>
      </c>
      <c r="C516" s="32" t="s">
        <v>823</v>
      </c>
      <c r="D516" s="33" t="s">
        <v>822</v>
      </c>
      <c r="E516" s="26">
        <v>79054.118000000002</v>
      </c>
    </row>
    <row r="517" spans="1:5" ht="22.5" x14ac:dyDescent="0.25">
      <c r="A517" s="18">
        <v>516</v>
      </c>
      <c r="B517" s="31">
        <v>890228</v>
      </c>
      <c r="C517" s="32" t="s">
        <v>824</v>
      </c>
      <c r="D517" s="33" t="s">
        <v>822</v>
      </c>
      <c r="E517" s="26">
        <v>79100</v>
      </c>
    </row>
    <row r="518" spans="1:5" ht="22.5" x14ac:dyDescent="0.25">
      <c r="A518" s="18">
        <v>517</v>
      </c>
      <c r="B518" s="31">
        <v>890230</v>
      </c>
      <c r="C518" s="32" t="s">
        <v>825</v>
      </c>
      <c r="D518" s="33" t="s">
        <v>822</v>
      </c>
      <c r="E518" s="26">
        <v>79100</v>
      </c>
    </row>
    <row r="519" spans="1:5" ht="22.5" x14ac:dyDescent="0.25">
      <c r="A519" s="18">
        <v>518</v>
      </c>
      <c r="B519" s="39">
        <v>890240</v>
      </c>
      <c r="C519" s="30" t="s">
        <v>826</v>
      </c>
      <c r="D519" s="48" t="s">
        <v>8</v>
      </c>
      <c r="E519" s="26">
        <v>79054.118000000002</v>
      </c>
    </row>
    <row r="520" spans="1:5" ht="22.5" x14ac:dyDescent="0.25">
      <c r="A520" s="18">
        <v>519</v>
      </c>
      <c r="B520" s="39">
        <v>890286</v>
      </c>
      <c r="C520" s="30" t="s">
        <v>827</v>
      </c>
      <c r="D520" s="48" t="s">
        <v>8</v>
      </c>
      <c r="E520" s="26">
        <v>158490.79999999999</v>
      </c>
    </row>
    <row r="521" spans="1:5" ht="22.5" x14ac:dyDescent="0.25">
      <c r="A521" s="18">
        <v>520</v>
      </c>
      <c r="B521" s="31">
        <v>890302</v>
      </c>
      <c r="C521" s="32" t="s">
        <v>828</v>
      </c>
      <c r="D521" s="48" t="s">
        <v>8</v>
      </c>
      <c r="E521" s="26">
        <v>79100</v>
      </c>
    </row>
    <row r="522" spans="1:5" ht="22.5" x14ac:dyDescent="0.25">
      <c r="A522" s="18">
        <v>521</v>
      </c>
      <c r="B522" s="44">
        <v>890302</v>
      </c>
      <c r="C522" s="32" t="s">
        <v>829</v>
      </c>
      <c r="D522" s="48" t="s">
        <v>8</v>
      </c>
      <c r="E522" s="26">
        <v>76848.352037520002</v>
      </c>
    </row>
    <row r="523" spans="1:5" ht="22.5" x14ac:dyDescent="0.25">
      <c r="A523" s="18">
        <v>522</v>
      </c>
      <c r="B523" s="44">
        <v>890302</v>
      </c>
      <c r="C523" s="32" t="s">
        <v>830</v>
      </c>
      <c r="D523" s="48" t="s">
        <v>8</v>
      </c>
      <c r="E523" s="26">
        <v>74619.645075039996</v>
      </c>
    </row>
    <row r="524" spans="1:5" ht="22.5" x14ac:dyDescent="0.25">
      <c r="A524" s="18">
        <v>523</v>
      </c>
      <c r="B524" s="31">
        <v>890326</v>
      </c>
      <c r="C524" s="32" t="s">
        <v>831</v>
      </c>
      <c r="D524" s="33" t="s">
        <v>822</v>
      </c>
      <c r="E524" s="26">
        <v>84961.95</v>
      </c>
    </row>
    <row r="525" spans="1:5" ht="33.75" x14ac:dyDescent="0.25">
      <c r="A525" s="18">
        <v>524</v>
      </c>
      <c r="B525" s="31">
        <v>890327</v>
      </c>
      <c r="C525" s="32" t="s">
        <v>832</v>
      </c>
      <c r="D525" s="33" t="s">
        <v>822</v>
      </c>
      <c r="E525" s="26">
        <v>79054.118000000002</v>
      </c>
    </row>
    <row r="526" spans="1:5" ht="22.5" x14ac:dyDescent="0.25">
      <c r="A526" s="18">
        <v>525</v>
      </c>
      <c r="B526" s="31">
        <v>890328</v>
      </c>
      <c r="C526" s="32" t="s">
        <v>833</v>
      </c>
      <c r="D526" s="33" t="s">
        <v>822</v>
      </c>
      <c r="E526" s="26">
        <v>79054.118000000002</v>
      </c>
    </row>
    <row r="527" spans="1:5" ht="22.5" x14ac:dyDescent="0.25">
      <c r="A527" s="18">
        <v>526</v>
      </c>
      <c r="B527" s="31">
        <v>890330</v>
      </c>
      <c r="C527" s="32" t="s">
        <v>834</v>
      </c>
      <c r="D527" s="33" t="s">
        <v>822</v>
      </c>
      <c r="E527" s="26">
        <v>79100</v>
      </c>
    </row>
    <row r="528" spans="1:5" ht="22.5" x14ac:dyDescent="0.25">
      <c r="A528" s="18">
        <v>527</v>
      </c>
      <c r="B528" s="40">
        <v>890340</v>
      </c>
      <c r="C528" s="29" t="s">
        <v>377</v>
      </c>
      <c r="D528" s="30" t="s">
        <v>8</v>
      </c>
      <c r="E528" s="26">
        <v>79054.118000000002</v>
      </c>
    </row>
    <row r="529" spans="1:5" ht="33.75" x14ac:dyDescent="0.25">
      <c r="A529" s="18">
        <v>528</v>
      </c>
      <c r="B529" s="40">
        <v>890386</v>
      </c>
      <c r="C529" s="30" t="s">
        <v>835</v>
      </c>
      <c r="D529" s="35" t="s">
        <v>14</v>
      </c>
      <c r="E529" s="26">
        <v>116278.58181818182</v>
      </c>
    </row>
    <row r="530" spans="1:5" ht="33.75" x14ac:dyDescent="0.25">
      <c r="A530" s="18">
        <v>529</v>
      </c>
      <c r="B530" s="31">
        <v>890402</v>
      </c>
      <c r="C530" s="32" t="s">
        <v>836</v>
      </c>
      <c r="D530" s="48" t="s">
        <v>8</v>
      </c>
      <c r="E530" s="26">
        <v>87400</v>
      </c>
    </row>
    <row r="531" spans="1:5" ht="22.5" x14ac:dyDescent="0.25">
      <c r="A531" s="18">
        <v>530</v>
      </c>
      <c r="B531" s="31">
        <v>890426</v>
      </c>
      <c r="C531" s="32" t="s">
        <v>837</v>
      </c>
      <c r="D531" s="48" t="s">
        <v>8</v>
      </c>
      <c r="E531" s="26">
        <v>32145.38349</v>
      </c>
    </row>
    <row r="532" spans="1:5" ht="22.5" x14ac:dyDescent="0.25">
      <c r="A532" s="18">
        <v>531</v>
      </c>
      <c r="B532" s="31">
        <v>890427</v>
      </c>
      <c r="C532" s="32" t="s">
        <v>838</v>
      </c>
      <c r="D532" s="48" t="s">
        <v>8</v>
      </c>
      <c r="E532" s="26">
        <v>32145.38349</v>
      </c>
    </row>
    <row r="533" spans="1:5" ht="22.5" x14ac:dyDescent="0.25">
      <c r="A533" s="18">
        <v>532</v>
      </c>
      <c r="B533" s="31">
        <v>890428</v>
      </c>
      <c r="C533" s="32" t="s">
        <v>839</v>
      </c>
      <c r="D533" s="48" t="s">
        <v>8</v>
      </c>
      <c r="E533" s="26">
        <v>32145.38349</v>
      </c>
    </row>
    <row r="534" spans="1:5" ht="22.5" x14ac:dyDescent="0.25">
      <c r="A534" s="18">
        <v>533</v>
      </c>
      <c r="B534" s="31">
        <v>890430</v>
      </c>
      <c r="C534" s="32" t="s">
        <v>840</v>
      </c>
      <c r="D534" s="48" t="s">
        <v>8</v>
      </c>
      <c r="E534" s="26">
        <v>34034.600000000006</v>
      </c>
    </row>
    <row r="535" spans="1:5" ht="33.75" x14ac:dyDescent="0.25">
      <c r="A535" s="18">
        <v>534</v>
      </c>
      <c r="B535" s="31">
        <v>890501</v>
      </c>
      <c r="C535" s="32" t="s">
        <v>841</v>
      </c>
      <c r="D535" s="33" t="s">
        <v>64</v>
      </c>
      <c r="E535" s="26">
        <v>183000</v>
      </c>
    </row>
    <row r="536" spans="1:5" ht="33.75" x14ac:dyDescent="0.25">
      <c r="A536" s="18">
        <v>535</v>
      </c>
      <c r="B536" s="31">
        <v>890502</v>
      </c>
      <c r="C536" s="32" t="s">
        <v>842</v>
      </c>
      <c r="D536" s="33" t="s">
        <v>65</v>
      </c>
      <c r="E536" s="26">
        <v>183000</v>
      </c>
    </row>
    <row r="537" spans="1:5" ht="33.75" x14ac:dyDescent="0.25">
      <c r="A537" s="18">
        <v>536</v>
      </c>
      <c r="B537" s="36">
        <v>890503</v>
      </c>
      <c r="C537" s="32" t="s">
        <v>843</v>
      </c>
      <c r="D537" s="33" t="s">
        <v>65</v>
      </c>
      <c r="E537" s="26">
        <v>183000</v>
      </c>
    </row>
    <row r="538" spans="1:5" ht="22.5" x14ac:dyDescent="0.25">
      <c r="A538" s="18">
        <v>537</v>
      </c>
      <c r="B538" s="36">
        <v>890602</v>
      </c>
      <c r="C538" s="32" t="s">
        <v>56</v>
      </c>
      <c r="D538" s="48" t="s">
        <v>8</v>
      </c>
      <c r="E538" s="26">
        <v>36916.332000000002</v>
      </c>
    </row>
    <row r="539" spans="1:5" ht="22.5" x14ac:dyDescent="0.25">
      <c r="A539" s="18">
        <v>538</v>
      </c>
      <c r="B539" s="31">
        <v>890602</v>
      </c>
      <c r="C539" s="32" t="s">
        <v>844</v>
      </c>
      <c r="D539" s="48" t="s">
        <v>8</v>
      </c>
      <c r="E539" s="26">
        <v>105000</v>
      </c>
    </row>
    <row r="540" spans="1:5" ht="22.5" x14ac:dyDescent="0.25">
      <c r="A540" s="18">
        <v>539</v>
      </c>
      <c r="B540" s="31">
        <v>890701</v>
      </c>
      <c r="C540" s="32" t="s">
        <v>66</v>
      </c>
      <c r="D540" s="48" t="s">
        <v>8</v>
      </c>
      <c r="E540" s="26">
        <v>90100</v>
      </c>
    </row>
    <row r="541" spans="1:5" ht="22.5" x14ac:dyDescent="0.25">
      <c r="A541" s="18">
        <v>540</v>
      </c>
      <c r="B541" s="31">
        <v>890702</v>
      </c>
      <c r="C541" s="32" t="s">
        <v>845</v>
      </c>
      <c r="D541" s="48" t="s">
        <v>8</v>
      </c>
      <c r="E541" s="26">
        <v>90100</v>
      </c>
    </row>
    <row r="542" spans="1:5" ht="22.5" x14ac:dyDescent="0.25">
      <c r="A542" s="18">
        <v>541</v>
      </c>
      <c r="B542" s="31">
        <v>890793</v>
      </c>
      <c r="C542" s="32" t="s">
        <v>67</v>
      </c>
      <c r="D542" s="48" t="s">
        <v>8</v>
      </c>
      <c r="E542" s="26">
        <v>90100</v>
      </c>
    </row>
    <row r="543" spans="1:5" x14ac:dyDescent="0.25">
      <c r="A543" s="18">
        <v>542</v>
      </c>
      <c r="B543" s="31">
        <v>893703</v>
      </c>
      <c r="C543" s="32" t="s">
        <v>846</v>
      </c>
      <c r="D543" s="48" t="s">
        <v>8</v>
      </c>
      <c r="E543" s="26">
        <v>21308.040814</v>
      </c>
    </row>
    <row r="544" spans="1:5" ht="22.5" x14ac:dyDescent="0.25">
      <c r="A544" s="18">
        <v>543</v>
      </c>
      <c r="B544" s="31">
        <v>893805</v>
      </c>
      <c r="C544" s="32" t="s">
        <v>847</v>
      </c>
      <c r="D544" s="48" t="s">
        <v>8</v>
      </c>
      <c r="E544" s="26">
        <v>64213.520464000001</v>
      </c>
    </row>
    <row r="545" spans="1:5" ht="22.5" x14ac:dyDescent="0.25">
      <c r="A545" s="18">
        <v>544</v>
      </c>
      <c r="B545" s="31">
        <v>893808</v>
      </c>
      <c r="C545" s="32" t="s">
        <v>848</v>
      </c>
      <c r="D545" s="48" t="s">
        <v>8</v>
      </c>
      <c r="E545" s="26">
        <v>32049.101758000001</v>
      </c>
    </row>
    <row r="546" spans="1:5" x14ac:dyDescent="0.25">
      <c r="A546" s="18">
        <v>545</v>
      </c>
      <c r="B546" s="31">
        <v>894102</v>
      </c>
      <c r="C546" s="32" t="s">
        <v>849</v>
      </c>
      <c r="D546" s="48" t="s">
        <v>8</v>
      </c>
      <c r="E546" s="26">
        <v>139266.959</v>
      </c>
    </row>
    <row r="547" spans="1:5" x14ac:dyDescent="0.25">
      <c r="A547" s="18">
        <v>546</v>
      </c>
      <c r="B547" s="31">
        <v>894402</v>
      </c>
      <c r="C547" s="32" t="s">
        <v>850</v>
      </c>
      <c r="D547" s="48" t="s">
        <v>8</v>
      </c>
      <c r="E547" s="26">
        <v>147143.15299999999</v>
      </c>
    </row>
    <row r="548" spans="1:5" x14ac:dyDescent="0.25">
      <c r="A548" s="18">
        <v>547</v>
      </c>
      <c r="B548" s="31">
        <v>894403</v>
      </c>
      <c r="C548" s="32" t="s">
        <v>851</v>
      </c>
      <c r="D548" s="48" t="s">
        <v>8</v>
      </c>
      <c r="E548" s="26">
        <v>147963.94013400003</v>
      </c>
    </row>
    <row r="549" spans="1:5" ht="22.5" x14ac:dyDescent="0.25">
      <c r="A549" s="18">
        <v>548</v>
      </c>
      <c r="B549" s="31">
        <v>895001</v>
      </c>
      <c r="C549" s="32" t="s">
        <v>852</v>
      </c>
      <c r="D549" s="48" t="s">
        <v>8</v>
      </c>
      <c r="E549" s="26">
        <v>234255.288</v>
      </c>
    </row>
    <row r="550" spans="1:5" ht="22.5" x14ac:dyDescent="0.25">
      <c r="A550" s="18">
        <v>549</v>
      </c>
      <c r="B550" s="31">
        <v>895002</v>
      </c>
      <c r="C550" s="32" t="s">
        <v>853</v>
      </c>
      <c r="D550" s="48" t="s">
        <v>8</v>
      </c>
      <c r="E550" s="26">
        <v>224725.87099999998</v>
      </c>
    </row>
    <row r="551" spans="1:5" x14ac:dyDescent="0.25">
      <c r="A551" s="18">
        <v>550</v>
      </c>
      <c r="B551" s="31">
        <v>895003</v>
      </c>
      <c r="C551" s="32" t="s">
        <v>854</v>
      </c>
      <c r="D551" s="48" t="s">
        <v>8</v>
      </c>
      <c r="E551" s="26">
        <v>718000</v>
      </c>
    </row>
    <row r="552" spans="1:5" ht="22.5" x14ac:dyDescent="0.25">
      <c r="A552" s="18">
        <v>551</v>
      </c>
      <c r="B552" s="31">
        <v>895004</v>
      </c>
      <c r="C552" s="32" t="s">
        <v>855</v>
      </c>
      <c r="D552" s="48" t="s">
        <v>8</v>
      </c>
      <c r="E552" s="26">
        <v>234255.288</v>
      </c>
    </row>
    <row r="553" spans="1:5" ht="22.5" x14ac:dyDescent="0.25">
      <c r="A553" s="18">
        <v>552</v>
      </c>
      <c r="B553" s="31">
        <v>895005</v>
      </c>
      <c r="C553" s="32" t="s">
        <v>856</v>
      </c>
      <c r="D553" s="48" t="s">
        <v>8</v>
      </c>
      <c r="E553" s="26">
        <v>224725.87099999998</v>
      </c>
    </row>
    <row r="554" spans="1:5" ht="22.5" x14ac:dyDescent="0.25">
      <c r="A554" s="18">
        <v>553</v>
      </c>
      <c r="B554" s="31">
        <v>895101</v>
      </c>
      <c r="C554" s="32" t="s">
        <v>857</v>
      </c>
      <c r="D554" s="48" t="s">
        <v>8</v>
      </c>
      <c r="E554" s="26">
        <v>25750.550999999999</v>
      </c>
    </row>
    <row r="555" spans="1:5" ht="22.5" x14ac:dyDescent="0.25">
      <c r="A555" s="18">
        <v>554</v>
      </c>
      <c r="B555" s="31">
        <v>901002</v>
      </c>
      <c r="C555" s="32" t="s">
        <v>858</v>
      </c>
      <c r="D555" s="48" t="s">
        <v>8</v>
      </c>
      <c r="E555" s="26">
        <v>53400</v>
      </c>
    </row>
    <row r="556" spans="1:5" x14ac:dyDescent="0.25">
      <c r="A556" s="18">
        <v>555</v>
      </c>
      <c r="B556" s="31">
        <v>901004</v>
      </c>
      <c r="C556" s="32" t="s">
        <v>69</v>
      </c>
      <c r="D556" s="48" t="s">
        <v>8</v>
      </c>
      <c r="E556" s="26">
        <v>258000</v>
      </c>
    </row>
    <row r="557" spans="1:5" x14ac:dyDescent="0.25">
      <c r="A557" s="18">
        <v>556</v>
      </c>
      <c r="B557" s="31">
        <v>901007</v>
      </c>
      <c r="C557" s="32" t="s">
        <v>70</v>
      </c>
      <c r="D557" s="48" t="s">
        <v>8</v>
      </c>
      <c r="E557" s="26">
        <v>557000</v>
      </c>
    </row>
    <row r="558" spans="1:5" ht="22.5" x14ac:dyDescent="0.25">
      <c r="A558" s="18">
        <v>557</v>
      </c>
      <c r="B558" s="31">
        <v>901009</v>
      </c>
      <c r="C558" s="32" t="s">
        <v>859</v>
      </c>
      <c r="D558" s="48" t="s">
        <v>8</v>
      </c>
      <c r="E558" s="26">
        <v>215000</v>
      </c>
    </row>
    <row r="559" spans="1:5" ht="22.5" x14ac:dyDescent="0.25">
      <c r="A559" s="18">
        <v>558</v>
      </c>
      <c r="B559" s="31">
        <v>901101</v>
      </c>
      <c r="C559" s="32" t="s">
        <v>860</v>
      </c>
      <c r="D559" s="48" t="s">
        <v>8</v>
      </c>
      <c r="E559" s="26">
        <v>11019.735000000001</v>
      </c>
    </row>
    <row r="560" spans="1:5" ht="22.5" x14ac:dyDescent="0.25">
      <c r="A560" s="18">
        <v>559</v>
      </c>
      <c r="B560" s="31">
        <v>901107</v>
      </c>
      <c r="C560" s="32" t="s">
        <v>861</v>
      </c>
      <c r="D560" s="48" t="s">
        <v>8</v>
      </c>
      <c r="E560" s="26">
        <v>5857.223</v>
      </c>
    </row>
    <row r="561" spans="1:5" x14ac:dyDescent="0.25">
      <c r="A561" s="18">
        <v>560</v>
      </c>
      <c r="B561" s="31">
        <v>901109</v>
      </c>
      <c r="C561" s="32" t="s">
        <v>862</v>
      </c>
      <c r="D561" s="48" t="s">
        <v>8</v>
      </c>
      <c r="E561" s="26">
        <v>21605.406999999999</v>
      </c>
    </row>
    <row r="562" spans="1:5" x14ac:dyDescent="0.25">
      <c r="A562" s="18">
        <v>561</v>
      </c>
      <c r="B562" s="31">
        <v>901203</v>
      </c>
      <c r="C562" s="32" t="s">
        <v>71</v>
      </c>
      <c r="D562" s="48" t="s">
        <v>8</v>
      </c>
      <c r="E562" s="26">
        <v>203660.67800000001</v>
      </c>
    </row>
    <row r="563" spans="1:5" x14ac:dyDescent="0.25">
      <c r="A563" s="18">
        <v>562</v>
      </c>
      <c r="B563" s="31">
        <v>901206</v>
      </c>
      <c r="C563" s="32" t="s">
        <v>863</v>
      </c>
      <c r="D563" s="48" t="s">
        <v>8</v>
      </c>
      <c r="E563" s="26">
        <v>12499.543</v>
      </c>
    </row>
    <row r="564" spans="1:5" x14ac:dyDescent="0.25">
      <c r="A564" s="18">
        <v>563</v>
      </c>
      <c r="B564" s="31">
        <v>901207</v>
      </c>
      <c r="C564" s="32" t="s">
        <v>864</v>
      </c>
      <c r="D564" s="48" t="s">
        <v>8</v>
      </c>
      <c r="E564" s="26">
        <v>63282.334320000002</v>
      </c>
    </row>
    <row r="565" spans="1:5" x14ac:dyDescent="0.25">
      <c r="A565" s="18">
        <v>564</v>
      </c>
      <c r="B565" s="31">
        <v>901208</v>
      </c>
      <c r="C565" s="32" t="s">
        <v>865</v>
      </c>
      <c r="D565" s="48" t="s">
        <v>8</v>
      </c>
      <c r="E565" s="26">
        <v>86000</v>
      </c>
    </row>
    <row r="566" spans="1:5" ht="33.75" x14ac:dyDescent="0.25">
      <c r="A566" s="18">
        <v>565</v>
      </c>
      <c r="B566" s="31">
        <v>901209</v>
      </c>
      <c r="C566" s="32" t="s">
        <v>866</v>
      </c>
      <c r="D566" s="48" t="s">
        <v>8</v>
      </c>
      <c r="E566" s="26">
        <v>24449.413</v>
      </c>
    </row>
    <row r="567" spans="1:5" x14ac:dyDescent="0.25">
      <c r="A567" s="18">
        <v>566</v>
      </c>
      <c r="B567" s="31">
        <v>901212</v>
      </c>
      <c r="C567" s="32" t="s">
        <v>72</v>
      </c>
      <c r="D567" s="48" t="s">
        <v>8</v>
      </c>
      <c r="E567" s="26">
        <v>93940.482000000004</v>
      </c>
    </row>
    <row r="568" spans="1:5" x14ac:dyDescent="0.25">
      <c r="A568" s="18">
        <v>567</v>
      </c>
      <c r="B568" s="31">
        <v>901213</v>
      </c>
      <c r="C568" s="32" t="s">
        <v>73</v>
      </c>
      <c r="D568" s="48" t="s">
        <v>8</v>
      </c>
      <c r="E568" s="26">
        <v>22336.902999999998</v>
      </c>
    </row>
    <row r="569" spans="1:5" ht="22.5" x14ac:dyDescent="0.25">
      <c r="A569" s="18">
        <v>568</v>
      </c>
      <c r="B569" s="31">
        <v>901215</v>
      </c>
      <c r="C569" s="32" t="s">
        <v>867</v>
      </c>
      <c r="D569" s="48" t="s">
        <v>8</v>
      </c>
      <c r="E569" s="26">
        <v>52968.882965864002</v>
      </c>
    </row>
    <row r="570" spans="1:5" ht="22.5" x14ac:dyDescent="0.25">
      <c r="A570" s="18">
        <v>569</v>
      </c>
      <c r="B570" s="31">
        <v>901216</v>
      </c>
      <c r="C570" s="32" t="s">
        <v>868</v>
      </c>
      <c r="D570" s="48" t="s">
        <v>8</v>
      </c>
      <c r="E570" s="26">
        <v>116664.66499999999</v>
      </c>
    </row>
    <row r="571" spans="1:5" ht="33.75" x14ac:dyDescent="0.25">
      <c r="A571" s="18">
        <v>570</v>
      </c>
      <c r="B571" s="31">
        <v>901217</v>
      </c>
      <c r="C571" s="32" t="s">
        <v>869</v>
      </c>
      <c r="D571" s="48" t="s">
        <v>8</v>
      </c>
      <c r="E571" s="26">
        <v>27741.144999999997</v>
      </c>
    </row>
    <row r="572" spans="1:5" ht="33.75" x14ac:dyDescent="0.25">
      <c r="A572" s="18">
        <v>571</v>
      </c>
      <c r="B572" s="31">
        <v>901218</v>
      </c>
      <c r="C572" s="32" t="s">
        <v>870</v>
      </c>
      <c r="D572" s="48" t="s">
        <v>8</v>
      </c>
      <c r="E572" s="26">
        <v>111232.23060000001</v>
      </c>
    </row>
    <row r="573" spans="1:5" ht="22.5" x14ac:dyDescent="0.25">
      <c r="A573" s="18">
        <v>572</v>
      </c>
      <c r="B573" s="31">
        <v>901221</v>
      </c>
      <c r="C573" s="32" t="s">
        <v>74</v>
      </c>
      <c r="D573" s="48" t="s">
        <v>8</v>
      </c>
      <c r="E573" s="26">
        <v>59747.248</v>
      </c>
    </row>
    <row r="574" spans="1:5" ht="22.5" x14ac:dyDescent="0.25">
      <c r="A574" s="18">
        <v>573</v>
      </c>
      <c r="B574" s="31">
        <v>901223</v>
      </c>
      <c r="C574" s="32" t="s">
        <v>75</v>
      </c>
      <c r="D574" s="48" t="s">
        <v>8</v>
      </c>
      <c r="E574" s="26">
        <v>89591.444000000003</v>
      </c>
    </row>
    <row r="575" spans="1:5" x14ac:dyDescent="0.25">
      <c r="A575" s="18">
        <v>574</v>
      </c>
      <c r="B575" s="31">
        <v>901225</v>
      </c>
      <c r="C575" s="32" t="s">
        <v>76</v>
      </c>
      <c r="D575" s="48" t="s">
        <v>8</v>
      </c>
      <c r="E575" s="26">
        <v>78500</v>
      </c>
    </row>
    <row r="576" spans="1:5" x14ac:dyDescent="0.25">
      <c r="A576" s="18">
        <v>575</v>
      </c>
      <c r="B576" s="31">
        <v>901229</v>
      </c>
      <c r="C576" s="32" t="s">
        <v>77</v>
      </c>
      <c r="D576" s="48" t="s">
        <v>8</v>
      </c>
      <c r="E576" s="26">
        <v>65400</v>
      </c>
    </row>
    <row r="577" spans="1:5" x14ac:dyDescent="0.25">
      <c r="A577" s="18">
        <v>576</v>
      </c>
      <c r="B577" s="31">
        <v>901230</v>
      </c>
      <c r="C577" s="32" t="s">
        <v>871</v>
      </c>
      <c r="D577" s="48" t="s">
        <v>8</v>
      </c>
      <c r="E577" s="26">
        <v>113000</v>
      </c>
    </row>
    <row r="578" spans="1:5" x14ac:dyDescent="0.25">
      <c r="A578" s="18">
        <v>577</v>
      </c>
      <c r="B578" s="31">
        <v>901232</v>
      </c>
      <c r="C578" s="32" t="s">
        <v>872</v>
      </c>
      <c r="D578" s="48" t="s">
        <v>8</v>
      </c>
      <c r="E578" s="26">
        <v>38130.980000000003</v>
      </c>
    </row>
    <row r="579" spans="1:5" ht="22.5" x14ac:dyDescent="0.25">
      <c r="A579" s="18">
        <v>578</v>
      </c>
      <c r="B579" s="31">
        <v>901236</v>
      </c>
      <c r="C579" s="32" t="s">
        <v>873</v>
      </c>
      <c r="D579" s="48" t="s">
        <v>8</v>
      </c>
      <c r="E579" s="26">
        <v>56808.652000000002</v>
      </c>
    </row>
    <row r="580" spans="1:5" ht="22.5" x14ac:dyDescent="0.25">
      <c r="A580" s="18">
        <v>579</v>
      </c>
      <c r="B580" s="31">
        <v>901304</v>
      </c>
      <c r="C580" s="32" t="s">
        <v>874</v>
      </c>
      <c r="D580" s="48" t="s">
        <v>8</v>
      </c>
      <c r="E580" s="26">
        <v>12181.09</v>
      </c>
    </row>
    <row r="581" spans="1:5" x14ac:dyDescent="0.25">
      <c r="A581" s="18">
        <v>580</v>
      </c>
      <c r="B581" s="31">
        <v>901305</v>
      </c>
      <c r="C581" s="32" t="s">
        <v>78</v>
      </c>
      <c r="D581" s="48" t="s">
        <v>8</v>
      </c>
      <c r="E581" s="26">
        <v>6083.1880000000001</v>
      </c>
    </row>
    <row r="582" spans="1:5" x14ac:dyDescent="0.25">
      <c r="A582" s="18">
        <v>581</v>
      </c>
      <c r="B582" s="31">
        <v>901313</v>
      </c>
      <c r="C582" s="32" t="s">
        <v>875</v>
      </c>
      <c r="D582" s="48" t="s">
        <v>8</v>
      </c>
      <c r="E582" s="26">
        <v>540844.44000000006</v>
      </c>
    </row>
    <row r="583" spans="1:5" x14ac:dyDescent="0.25">
      <c r="A583" s="18">
        <v>582</v>
      </c>
      <c r="B583" s="31">
        <v>901326</v>
      </c>
      <c r="C583" s="32" t="s">
        <v>876</v>
      </c>
      <c r="D583" s="48" t="s">
        <v>8</v>
      </c>
      <c r="E583" s="26">
        <v>13145.100000000002</v>
      </c>
    </row>
    <row r="584" spans="1:5" x14ac:dyDescent="0.25">
      <c r="A584" s="18">
        <v>583</v>
      </c>
      <c r="B584" s="31">
        <v>901502</v>
      </c>
      <c r="C584" s="32" t="s">
        <v>877</v>
      </c>
      <c r="D584" s="48" t="s">
        <v>8</v>
      </c>
      <c r="E584" s="26">
        <v>204620.24099999998</v>
      </c>
    </row>
    <row r="585" spans="1:5" x14ac:dyDescent="0.25">
      <c r="A585" s="18">
        <v>584</v>
      </c>
      <c r="B585" s="31">
        <v>902001</v>
      </c>
      <c r="C585" s="32" t="s">
        <v>878</v>
      </c>
      <c r="D585" s="48" t="s">
        <v>8</v>
      </c>
      <c r="E585" s="26">
        <v>308647.5416</v>
      </c>
    </row>
    <row r="586" spans="1:5" ht="22.5" x14ac:dyDescent="0.25">
      <c r="A586" s="18">
        <v>585</v>
      </c>
      <c r="B586" s="31">
        <v>902006</v>
      </c>
      <c r="C586" s="32" t="s">
        <v>879</v>
      </c>
      <c r="D586" s="48" t="s">
        <v>8</v>
      </c>
      <c r="E586" s="26">
        <v>40279.574999999997</v>
      </c>
    </row>
    <row r="587" spans="1:5" x14ac:dyDescent="0.25">
      <c r="A587" s="18">
        <v>586</v>
      </c>
      <c r="B587" s="31">
        <v>902007</v>
      </c>
      <c r="C587" s="32" t="s">
        <v>79</v>
      </c>
      <c r="D587" s="48" t="s">
        <v>8</v>
      </c>
      <c r="E587" s="26">
        <v>77106.614999999991</v>
      </c>
    </row>
    <row r="588" spans="1:5" ht="22.5" x14ac:dyDescent="0.25">
      <c r="A588" s="18">
        <v>587</v>
      </c>
      <c r="B588" s="31">
        <v>902010</v>
      </c>
      <c r="C588" s="32" t="s">
        <v>880</v>
      </c>
      <c r="D588" s="48" t="s">
        <v>8</v>
      </c>
      <c r="E588" s="26">
        <v>61840.84</v>
      </c>
    </row>
    <row r="589" spans="1:5" ht="22.5" x14ac:dyDescent="0.25">
      <c r="A589" s="18">
        <v>588</v>
      </c>
      <c r="B589" s="31">
        <v>902011</v>
      </c>
      <c r="C589" s="32" t="s">
        <v>881</v>
      </c>
      <c r="D589" s="48" t="s">
        <v>8</v>
      </c>
      <c r="E589" s="26">
        <v>61840.84</v>
      </c>
    </row>
    <row r="590" spans="1:5" ht="22.5" x14ac:dyDescent="0.25">
      <c r="A590" s="18">
        <v>589</v>
      </c>
      <c r="B590" s="31">
        <v>902012</v>
      </c>
      <c r="C590" s="32" t="s">
        <v>882</v>
      </c>
      <c r="D590" s="48" t="s">
        <v>8</v>
      </c>
      <c r="E590" s="26">
        <v>136117.9896</v>
      </c>
    </row>
    <row r="591" spans="1:5" ht="22.5" x14ac:dyDescent="0.25">
      <c r="A591" s="18">
        <v>590</v>
      </c>
      <c r="B591" s="31">
        <v>902014</v>
      </c>
      <c r="C591" s="32" t="s">
        <v>883</v>
      </c>
      <c r="D591" s="48" t="s">
        <v>8</v>
      </c>
      <c r="E591" s="26">
        <v>90615.514800000004</v>
      </c>
    </row>
    <row r="592" spans="1:5" ht="22.5" x14ac:dyDescent="0.25">
      <c r="A592" s="18">
        <v>591</v>
      </c>
      <c r="B592" s="31">
        <v>902016</v>
      </c>
      <c r="C592" s="32" t="s">
        <v>884</v>
      </c>
      <c r="D592" s="48" t="s">
        <v>8</v>
      </c>
      <c r="E592" s="26">
        <v>99000</v>
      </c>
    </row>
    <row r="593" spans="1:5" ht="22.5" x14ac:dyDescent="0.25">
      <c r="A593" s="18">
        <v>592</v>
      </c>
      <c r="B593" s="31">
        <v>902017</v>
      </c>
      <c r="C593" s="32" t="s">
        <v>885</v>
      </c>
      <c r="D593" s="48" t="s">
        <v>8</v>
      </c>
      <c r="E593" s="26">
        <v>100583.853</v>
      </c>
    </row>
    <row r="594" spans="1:5" x14ac:dyDescent="0.25">
      <c r="A594" s="18">
        <v>593</v>
      </c>
      <c r="B594" s="31">
        <v>902018</v>
      </c>
      <c r="C594" s="32" t="s">
        <v>80</v>
      </c>
      <c r="D594" s="48" t="s">
        <v>8</v>
      </c>
      <c r="E594" s="26">
        <v>84000</v>
      </c>
    </row>
    <row r="595" spans="1:5" x14ac:dyDescent="0.25">
      <c r="A595" s="18">
        <v>594</v>
      </c>
      <c r="B595" s="31">
        <v>902019</v>
      </c>
      <c r="C595" s="32" t="s">
        <v>886</v>
      </c>
      <c r="D595" s="48" t="s">
        <v>8</v>
      </c>
      <c r="E595" s="26">
        <v>121000</v>
      </c>
    </row>
    <row r="596" spans="1:5" x14ac:dyDescent="0.25">
      <c r="A596" s="18">
        <v>595</v>
      </c>
      <c r="B596" s="31">
        <v>902020</v>
      </c>
      <c r="C596" s="32" t="s">
        <v>887</v>
      </c>
      <c r="D596" s="48" t="s">
        <v>8</v>
      </c>
      <c r="E596" s="26">
        <v>142047.96740000002</v>
      </c>
    </row>
    <row r="597" spans="1:5" ht="22.5" x14ac:dyDescent="0.25">
      <c r="A597" s="18">
        <v>596</v>
      </c>
      <c r="B597" s="31">
        <v>902023</v>
      </c>
      <c r="C597" s="32" t="s">
        <v>888</v>
      </c>
      <c r="D597" s="48" t="s">
        <v>8</v>
      </c>
      <c r="E597" s="26">
        <v>211491.48379999999</v>
      </c>
    </row>
    <row r="598" spans="1:5" x14ac:dyDescent="0.25">
      <c r="A598" s="18">
        <v>597</v>
      </c>
      <c r="B598" s="31">
        <v>902024</v>
      </c>
      <c r="C598" s="32" t="s">
        <v>81</v>
      </c>
      <c r="D598" s="48" t="s">
        <v>8</v>
      </c>
      <c r="E598" s="26">
        <v>31600</v>
      </c>
    </row>
    <row r="599" spans="1:5" ht="22.5" x14ac:dyDescent="0.25">
      <c r="A599" s="18">
        <v>598</v>
      </c>
      <c r="B599" s="31">
        <v>902027</v>
      </c>
      <c r="C599" s="32" t="s">
        <v>889</v>
      </c>
      <c r="D599" s="48" t="s">
        <v>8</v>
      </c>
      <c r="E599" s="26">
        <v>302641.37280000001</v>
      </c>
    </row>
    <row r="600" spans="1:5" x14ac:dyDescent="0.25">
      <c r="A600" s="18">
        <v>599</v>
      </c>
      <c r="B600" s="31">
        <v>902032</v>
      </c>
      <c r="C600" s="32" t="s">
        <v>890</v>
      </c>
      <c r="D600" s="48" t="s">
        <v>8</v>
      </c>
      <c r="E600" s="26">
        <v>167486.55239999999</v>
      </c>
    </row>
    <row r="601" spans="1:5" x14ac:dyDescent="0.25">
      <c r="A601" s="18">
        <v>600</v>
      </c>
      <c r="B601" s="31">
        <v>902033</v>
      </c>
      <c r="C601" s="32" t="s">
        <v>891</v>
      </c>
      <c r="D601" s="48" t="s">
        <v>8</v>
      </c>
      <c r="E601" s="26">
        <v>100583.853</v>
      </c>
    </row>
    <row r="602" spans="1:5" ht="33.75" x14ac:dyDescent="0.25">
      <c r="A602" s="18">
        <v>601</v>
      </c>
      <c r="B602" s="31">
        <v>902034</v>
      </c>
      <c r="C602" s="32" t="s">
        <v>892</v>
      </c>
      <c r="D602" s="33" t="s">
        <v>893</v>
      </c>
      <c r="E602" s="26">
        <v>161051.03599999999</v>
      </c>
    </row>
    <row r="603" spans="1:5" ht="56.25" x14ac:dyDescent="0.25">
      <c r="A603" s="18">
        <v>602</v>
      </c>
      <c r="B603" s="31">
        <v>902035</v>
      </c>
      <c r="C603" s="32" t="s">
        <v>82</v>
      </c>
      <c r="D603" s="33" t="s">
        <v>894</v>
      </c>
      <c r="E603" s="26">
        <v>100583.853</v>
      </c>
    </row>
    <row r="604" spans="1:5" ht="22.5" x14ac:dyDescent="0.25">
      <c r="A604" s="18">
        <v>603</v>
      </c>
      <c r="B604" s="31">
        <v>902036</v>
      </c>
      <c r="C604" s="32" t="s">
        <v>83</v>
      </c>
      <c r="D604" s="48" t="s">
        <v>8</v>
      </c>
      <c r="E604" s="26">
        <v>206231.424</v>
      </c>
    </row>
    <row r="605" spans="1:5" ht="22.5" x14ac:dyDescent="0.25">
      <c r="A605" s="18">
        <v>604</v>
      </c>
      <c r="B605" s="31">
        <v>902037</v>
      </c>
      <c r="C605" s="32" t="s">
        <v>895</v>
      </c>
      <c r="D605" s="48" t="s">
        <v>8</v>
      </c>
      <c r="E605" s="26">
        <v>145317.01060000001</v>
      </c>
    </row>
    <row r="606" spans="1:5" ht="22.5" x14ac:dyDescent="0.25">
      <c r="A606" s="18">
        <v>605</v>
      </c>
      <c r="B606" s="31">
        <v>902039</v>
      </c>
      <c r="C606" s="32" t="s">
        <v>896</v>
      </c>
      <c r="D606" s="48" t="s">
        <v>8</v>
      </c>
      <c r="E606" s="26">
        <v>142474.611</v>
      </c>
    </row>
    <row r="607" spans="1:5" x14ac:dyDescent="0.25">
      <c r="A607" s="18">
        <v>606</v>
      </c>
      <c r="B607" s="31">
        <v>902041</v>
      </c>
      <c r="C607" s="32" t="s">
        <v>897</v>
      </c>
      <c r="D607" s="48" t="s">
        <v>8</v>
      </c>
      <c r="E607" s="26">
        <v>9322.6080000000002</v>
      </c>
    </row>
    <row r="608" spans="1:5" x14ac:dyDescent="0.25">
      <c r="A608" s="18">
        <v>607</v>
      </c>
      <c r="B608" s="31">
        <v>902045</v>
      </c>
      <c r="C608" s="32" t="s">
        <v>898</v>
      </c>
      <c r="D608" s="48" t="s">
        <v>8</v>
      </c>
      <c r="E608" s="26">
        <v>14192.704</v>
      </c>
    </row>
    <row r="609" spans="1:5" x14ac:dyDescent="0.25">
      <c r="A609" s="18">
        <v>608</v>
      </c>
      <c r="B609" s="31">
        <v>902047</v>
      </c>
      <c r="C609" s="32" t="s">
        <v>84</v>
      </c>
      <c r="D609" s="48" t="s">
        <v>8</v>
      </c>
      <c r="E609" s="26">
        <v>25193.521000000001</v>
      </c>
    </row>
    <row r="610" spans="1:5" x14ac:dyDescent="0.25">
      <c r="A610" s="18">
        <v>609</v>
      </c>
      <c r="B610" s="31">
        <v>902048</v>
      </c>
      <c r="C610" s="32" t="s">
        <v>899</v>
      </c>
      <c r="D610" s="48" t="s">
        <v>8</v>
      </c>
      <c r="E610" s="26">
        <v>60465.625800000002</v>
      </c>
    </row>
    <row r="611" spans="1:5" x14ac:dyDescent="0.25">
      <c r="A611" s="18">
        <v>610</v>
      </c>
      <c r="B611" s="31">
        <v>902049</v>
      </c>
      <c r="C611" s="32" t="s">
        <v>900</v>
      </c>
      <c r="D611" s="48" t="s">
        <v>8</v>
      </c>
      <c r="E611" s="26">
        <v>17724.063999999998</v>
      </c>
    </row>
    <row r="612" spans="1:5" x14ac:dyDescent="0.25">
      <c r="A612" s="18">
        <v>611</v>
      </c>
      <c r="B612" s="31">
        <v>902057</v>
      </c>
      <c r="C612" s="32" t="s">
        <v>85</v>
      </c>
      <c r="D612" s="48" t="s">
        <v>8</v>
      </c>
      <c r="E612" s="26">
        <v>142474.611</v>
      </c>
    </row>
    <row r="613" spans="1:5" ht="22.5" x14ac:dyDescent="0.25">
      <c r="A613" s="18">
        <v>612</v>
      </c>
      <c r="B613" s="31">
        <v>902069</v>
      </c>
      <c r="C613" s="32" t="s">
        <v>901</v>
      </c>
      <c r="D613" s="48" t="s">
        <v>8</v>
      </c>
      <c r="E613" s="26">
        <v>648774.21120000002</v>
      </c>
    </row>
    <row r="614" spans="1:5" ht="22.5" x14ac:dyDescent="0.25">
      <c r="A614" s="18">
        <v>613</v>
      </c>
      <c r="B614" s="31">
        <v>902071</v>
      </c>
      <c r="C614" s="32" t="s">
        <v>902</v>
      </c>
      <c r="D614" s="48" t="s">
        <v>8</v>
      </c>
      <c r="E614" s="26">
        <v>2185747.7892</v>
      </c>
    </row>
    <row r="615" spans="1:5" x14ac:dyDescent="0.25">
      <c r="A615" s="18">
        <v>614</v>
      </c>
      <c r="B615" s="31">
        <v>902079</v>
      </c>
      <c r="C615" s="32" t="s">
        <v>903</v>
      </c>
      <c r="D615" s="48" t="s">
        <v>8</v>
      </c>
      <c r="E615" s="26">
        <v>72207.473249999995</v>
      </c>
    </row>
    <row r="616" spans="1:5" x14ac:dyDescent="0.25">
      <c r="A616" s="18">
        <v>615</v>
      </c>
      <c r="B616" s="31">
        <v>902101</v>
      </c>
      <c r="C616" s="32" t="s">
        <v>86</v>
      </c>
      <c r="D616" s="48" t="s">
        <v>8</v>
      </c>
      <c r="E616" s="26">
        <v>19447.703999999998</v>
      </c>
    </row>
    <row r="617" spans="1:5" x14ac:dyDescent="0.25">
      <c r="A617" s="18">
        <v>616</v>
      </c>
      <c r="B617" s="31">
        <v>902104</v>
      </c>
      <c r="C617" s="32" t="s">
        <v>87</v>
      </c>
      <c r="D617" s="48" t="s">
        <v>8</v>
      </c>
      <c r="E617" s="26">
        <v>60375.750000000007</v>
      </c>
    </row>
    <row r="618" spans="1:5" x14ac:dyDescent="0.25">
      <c r="A618" s="18">
        <v>617</v>
      </c>
      <c r="B618" s="31">
        <v>902106</v>
      </c>
      <c r="C618" s="32" t="s">
        <v>88</v>
      </c>
      <c r="D618" s="48" t="s">
        <v>8</v>
      </c>
      <c r="E618" s="26">
        <v>58981.069000000003</v>
      </c>
    </row>
    <row r="619" spans="1:5" ht="22.5" x14ac:dyDescent="0.25">
      <c r="A619" s="18">
        <v>618</v>
      </c>
      <c r="B619" s="31">
        <v>902109</v>
      </c>
      <c r="C619" s="32" t="s">
        <v>89</v>
      </c>
      <c r="D619" s="48" t="s">
        <v>8</v>
      </c>
      <c r="E619" s="26">
        <v>6839.9079999999994</v>
      </c>
    </row>
    <row r="620" spans="1:5" x14ac:dyDescent="0.25">
      <c r="A620" s="18">
        <v>619</v>
      </c>
      <c r="B620" s="31">
        <v>902113</v>
      </c>
      <c r="C620" s="32" t="s">
        <v>904</v>
      </c>
      <c r="D620" s="48" t="s">
        <v>8</v>
      </c>
      <c r="E620" s="26">
        <v>19447.703999999998</v>
      </c>
    </row>
    <row r="621" spans="1:5" x14ac:dyDescent="0.25">
      <c r="A621" s="18">
        <v>620</v>
      </c>
      <c r="B621" s="31">
        <v>902115</v>
      </c>
      <c r="C621" s="32" t="s">
        <v>905</v>
      </c>
      <c r="D621" s="48" t="s">
        <v>8</v>
      </c>
      <c r="E621" s="26">
        <v>60244.4954</v>
      </c>
    </row>
    <row r="622" spans="1:5" ht="22.5" x14ac:dyDescent="0.25">
      <c r="A622" s="18">
        <v>621</v>
      </c>
      <c r="B622" s="31">
        <v>902121</v>
      </c>
      <c r="C622" s="32" t="s">
        <v>906</v>
      </c>
      <c r="D622" s="48" t="s">
        <v>8</v>
      </c>
      <c r="E622" s="26">
        <v>6711.6859999999997</v>
      </c>
    </row>
    <row r="623" spans="1:5" ht="22.5" x14ac:dyDescent="0.25">
      <c r="A623" s="18">
        <v>622</v>
      </c>
      <c r="B623" s="31">
        <v>902204</v>
      </c>
      <c r="C623" s="32" t="s">
        <v>907</v>
      </c>
      <c r="D623" s="48" t="s">
        <v>8</v>
      </c>
      <c r="E623" s="26">
        <v>2830.3429999999998</v>
      </c>
    </row>
    <row r="624" spans="1:5" ht="33.75" x14ac:dyDescent="0.25">
      <c r="A624" s="18">
        <v>623</v>
      </c>
      <c r="B624" s="31">
        <v>902205</v>
      </c>
      <c r="C624" s="32" t="s">
        <v>908</v>
      </c>
      <c r="D624" s="48" t="s">
        <v>8</v>
      </c>
      <c r="E624" s="26">
        <v>9709.5861999999997</v>
      </c>
    </row>
    <row r="625" spans="1:5" ht="22.5" x14ac:dyDescent="0.25">
      <c r="A625" s="18">
        <v>624</v>
      </c>
      <c r="B625" s="31">
        <v>902206</v>
      </c>
      <c r="C625" s="32" t="s">
        <v>90</v>
      </c>
      <c r="D625" s="48" t="s">
        <v>8</v>
      </c>
      <c r="E625" s="26">
        <v>6839.9079999999994</v>
      </c>
    </row>
    <row r="626" spans="1:5" ht="56.25" x14ac:dyDescent="0.25">
      <c r="A626" s="18">
        <v>625</v>
      </c>
      <c r="B626" s="31">
        <v>902209</v>
      </c>
      <c r="C626" s="32" t="s">
        <v>909</v>
      </c>
      <c r="D626" s="48" t="s">
        <v>8</v>
      </c>
      <c r="E626" s="26">
        <v>19768.085928</v>
      </c>
    </row>
    <row r="627" spans="1:5" ht="67.5" x14ac:dyDescent="0.25">
      <c r="A627" s="18">
        <v>626</v>
      </c>
      <c r="B627" s="31">
        <v>902210</v>
      </c>
      <c r="C627" s="32" t="s">
        <v>910</v>
      </c>
      <c r="D627" s="48" t="s">
        <v>8</v>
      </c>
      <c r="E627" s="26">
        <v>20802.442999999999</v>
      </c>
    </row>
    <row r="628" spans="1:5" x14ac:dyDescent="0.25">
      <c r="A628" s="18">
        <v>627</v>
      </c>
      <c r="B628" s="31">
        <v>902211</v>
      </c>
      <c r="C628" s="32" t="s">
        <v>91</v>
      </c>
      <c r="D628" s="48" t="s">
        <v>8</v>
      </c>
      <c r="E628" s="26">
        <v>2800.915</v>
      </c>
    </row>
    <row r="629" spans="1:5" x14ac:dyDescent="0.25">
      <c r="A629" s="18">
        <v>628</v>
      </c>
      <c r="B629" s="31">
        <v>902213</v>
      </c>
      <c r="C629" s="32" t="s">
        <v>92</v>
      </c>
      <c r="D629" s="48" t="s">
        <v>8</v>
      </c>
      <c r="E629" s="26">
        <v>3891.8530000000001</v>
      </c>
    </row>
    <row r="630" spans="1:5" x14ac:dyDescent="0.25">
      <c r="A630" s="18">
        <v>629</v>
      </c>
      <c r="B630" s="31">
        <v>902214</v>
      </c>
      <c r="C630" s="32" t="s">
        <v>93</v>
      </c>
      <c r="D630" s="48" t="s">
        <v>8</v>
      </c>
      <c r="E630" s="26">
        <v>12067.582</v>
      </c>
    </row>
    <row r="631" spans="1:5" ht="22.5" x14ac:dyDescent="0.25">
      <c r="A631" s="18">
        <v>630</v>
      </c>
      <c r="B631" s="31">
        <v>902215</v>
      </c>
      <c r="C631" s="32" t="s">
        <v>94</v>
      </c>
      <c r="D631" s="48" t="s">
        <v>8</v>
      </c>
      <c r="E631" s="26">
        <v>6083.1880000000001</v>
      </c>
    </row>
    <row r="632" spans="1:5" ht="22.5" x14ac:dyDescent="0.25">
      <c r="A632" s="18">
        <v>631</v>
      </c>
      <c r="B632" s="31">
        <v>902218</v>
      </c>
      <c r="C632" s="32" t="s">
        <v>95</v>
      </c>
      <c r="D632" s="48" t="s">
        <v>8</v>
      </c>
      <c r="E632" s="26">
        <v>4549.7790000000005</v>
      </c>
    </row>
    <row r="633" spans="1:5" x14ac:dyDescent="0.25">
      <c r="A633" s="18">
        <v>632</v>
      </c>
      <c r="B633" s="31">
        <v>902219</v>
      </c>
      <c r="C633" s="32" t="s">
        <v>96</v>
      </c>
      <c r="D633" s="48" t="s">
        <v>8</v>
      </c>
      <c r="E633" s="26">
        <v>4599.1759999999995</v>
      </c>
    </row>
    <row r="634" spans="1:5" x14ac:dyDescent="0.25">
      <c r="A634" s="18">
        <v>633</v>
      </c>
      <c r="B634" s="31">
        <v>902220</v>
      </c>
      <c r="C634" s="32" t="s">
        <v>97</v>
      </c>
      <c r="D634" s="48" t="s">
        <v>8</v>
      </c>
      <c r="E634" s="26">
        <v>5640.7169999999996</v>
      </c>
    </row>
    <row r="635" spans="1:5" x14ac:dyDescent="0.25">
      <c r="A635" s="18">
        <v>634</v>
      </c>
      <c r="B635" s="31">
        <v>902221</v>
      </c>
      <c r="C635" s="32" t="s">
        <v>911</v>
      </c>
      <c r="D635" s="48" t="s">
        <v>8</v>
      </c>
      <c r="E635" s="26">
        <v>5640.7169999999996</v>
      </c>
    </row>
    <row r="636" spans="1:5" x14ac:dyDescent="0.25">
      <c r="A636" s="18">
        <v>635</v>
      </c>
      <c r="B636" s="31">
        <v>902223</v>
      </c>
      <c r="C636" s="32" t="s">
        <v>98</v>
      </c>
      <c r="D636" s="48" t="s">
        <v>8</v>
      </c>
      <c r="E636" s="26">
        <v>5876.1409999999996</v>
      </c>
    </row>
    <row r="637" spans="1:5" x14ac:dyDescent="0.25">
      <c r="A637" s="18">
        <v>636</v>
      </c>
      <c r="B637" s="31">
        <v>903002</v>
      </c>
      <c r="C637" s="32" t="s">
        <v>912</v>
      </c>
      <c r="D637" s="48" t="s">
        <v>8</v>
      </c>
      <c r="E637" s="26">
        <v>70109.364199999996</v>
      </c>
    </row>
    <row r="638" spans="1:5" x14ac:dyDescent="0.25">
      <c r="A638" s="18">
        <v>637</v>
      </c>
      <c r="B638" s="31">
        <v>903006</v>
      </c>
      <c r="C638" s="32" t="s">
        <v>99</v>
      </c>
      <c r="D638" s="48" t="s">
        <v>8</v>
      </c>
      <c r="E638" s="26">
        <v>32223.66</v>
      </c>
    </row>
    <row r="639" spans="1:5" ht="45" x14ac:dyDescent="0.25">
      <c r="A639" s="18">
        <v>638</v>
      </c>
      <c r="B639" s="31">
        <v>903007</v>
      </c>
      <c r="C639" s="32" t="s">
        <v>913</v>
      </c>
      <c r="D639" s="48" t="s">
        <v>8</v>
      </c>
      <c r="E639" s="26">
        <v>111631.965</v>
      </c>
    </row>
    <row r="640" spans="1:5" ht="33.75" x14ac:dyDescent="0.25">
      <c r="A640" s="18">
        <v>639</v>
      </c>
      <c r="B640" s="31">
        <v>903008</v>
      </c>
      <c r="C640" s="32" t="s">
        <v>914</v>
      </c>
      <c r="D640" s="48" t="s">
        <v>8</v>
      </c>
      <c r="E640" s="26">
        <v>109229.37899999999</v>
      </c>
    </row>
    <row r="641" spans="1:5" x14ac:dyDescent="0.25">
      <c r="A641" s="18">
        <v>640</v>
      </c>
      <c r="B641" s="31">
        <v>903009</v>
      </c>
      <c r="C641" s="32" t="s">
        <v>100</v>
      </c>
      <c r="D641" s="48" t="s">
        <v>8</v>
      </c>
      <c r="E641" s="26">
        <v>155644.69200000001</v>
      </c>
    </row>
    <row r="642" spans="1:5" x14ac:dyDescent="0.25">
      <c r="A642" s="18">
        <v>641</v>
      </c>
      <c r="B642" s="31">
        <v>903011</v>
      </c>
      <c r="C642" s="32" t="s">
        <v>101</v>
      </c>
      <c r="D642" s="48" t="s">
        <v>8</v>
      </c>
      <c r="E642" s="26">
        <v>243000</v>
      </c>
    </row>
    <row r="643" spans="1:5" x14ac:dyDescent="0.25">
      <c r="A643" s="18">
        <v>642</v>
      </c>
      <c r="B643" s="31">
        <v>903016</v>
      </c>
      <c r="C643" s="32" t="s">
        <v>102</v>
      </c>
      <c r="D643" s="48" t="s">
        <v>8</v>
      </c>
      <c r="E643" s="26">
        <v>32261.495999999999</v>
      </c>
    </row>
    <row r="644" spans="1:5" x14ac:dyDescent="0.25">
      <c r="A644" s="18">
        <v>643</v>
      </c>
      <c r="B644" s="31">
        <v>903017</v>
      </c>
      <c r="C644" s="32" t="s">
        <v>915</v>
      </c>
      <c r="D644" s="48" t="s">
        <v>8</v>
      </c>
      <c r="E644" s="26">
        <v>154739.61859999999</v>
      </c>
    </row>
    <row r="645" spans="1:5" x14ac:dyDescent="0.25">
      <c r="A645" s="18">
        <v>644</v>
      </c>
      <c r="B645" s="31">
        <v>903021</v>
      </c>
      <c r="C645" s="32" t="s">
        <v>103</v>
      </c>
      <c r="D645" s="48" t="s">
        <v>8</v>
      </c>
      <c r="E645" s="26">
        <v>37402.987999999998</v>
      </c>
    </row>
    <row r="646" spans="1:5" x14ac:dyDescent="0.25">
      <c r="A646" s="18">
        <v>645</v>
      </c>
      <c r="B646" s="31">
        <v>903022</v>
      </c>
      <c r="C646" s="32" t="s">
        <v>916</v>
      </c>
      <c r="D646" s="48" t="s">
        <v>8</v>
      </c>
      <c r="E646" s="26">
        <v>117386.19</v>
      </c>
    </row>
    <row r="647" spans="1:5" x14ac:dyDescent="0.25">
      <c r="A647" s="18">
        <v>646</v>
      </c>
      <c r="B647" s="31">
        <v>903025</v>
      </c>
      <c r="C647" s="32" t="s">
        <v>104</v>
      </c>
      <c r="D647" s="48" t="s">
        <v>8</v>
      </c>
      <c r="E647" s="26">
        <v>103576.04999999999</v>
      </c>
    </row>
    <row r="648" spans="1:5" ht="22.5" x14ac:dyDescent="0.25">
      <c r="A648" s="18">
        <v>647</v>
      </c>
      <c r="B648" s="31">
        <v>903026</v>
      </c>
      <c r="C648" s="32" t="s">
        <v>917</v>
      </c>
      <c r="D648" s="48" t="s">
        <v>8</v>
      </c>
      <c r="E648" s="26">
        <v>60375.750000000007</v>
      </c>
    </row>
    <row r="649" spans="1:5" ht="22.5" x14ac:dyDescent="0.25">
      <c r="A649" s="18">
        <v>648</v>
      </c>
      <c r="B649" s="31">
        <v>903027</v>
      </c>
      <c r="C649" s="32" t="s">
        <v>918</v>
      </c>
      <c r="D649" s="48" t="s">
        <v>8</v>
      </c>
      <c r="E649" s="26">
        <v>35101.297999999995</v>
      </c>
    </row>
    <row r="650" spans="1:5" x14ac:dyDescent="0.25">
      <c r="A650" s="18">
        <v>649</v>
      </c>
      <c r="B650" s="31">
        <v>903028</v>
      </c>
      <c r="C650" s="32" t="s">
        <v>105</v>
      </c>
      <c r="D650" s="48" t="s">
        <v>8</v>
      </c>
      <c r="E650" s="26">
        <v>60375.750000000007</v>
      </c>
    </row>
    <row r="651" spans="1:5" x14ac:dyDescent="0.25">
      <c r="A651" s="18">
        <v>650</v>
      </c>
      <c r="B651" s="31">
        <v>903031</v>
      </c>
      <c r="C651" s="32" t="s">
        <v>106</v>
      </c>
      <c r="D651" s="48" t="s">
        <v>8</v>
      </c>
      <c r="E651" s="26">
        <v>100699.46299999999</v>
      </c>
    </row>
    <row r="652" spans="1:5" x14ac:dyDescent="0.25">
      <c r="A652" s="18">
        <v>651</v>
      </c>
      <c r="B652" s="31">
        <v>903033</v>
      </c>
      <c r="C652" s="32" t="s">
        <v>107</v>
      </c>
      <c r="D652" s="48" t="s">
        <v>8</v>
      </c>
      <c r="E652" s="26">
        <v>35101.297999999995</v>
      </c>
    </row>
    <row r="653" spans="1:5" x14ac:dyDescent="0.25">
      <c r="A653" s="18">
        <v>652</v>
      </c>
      <c r="B653" s="31">
        <v>903034</v>
      </c>
      <c r="C653" s="32" t="s">
        <v>108</v>
      </c>
      <c r="D653" s="48" t="s">
        <v>8</v>
      </c>
      <c r="E653" s="26">
        <v>42500</v>
      </c>
    </row>
    <row r="654" spans="1:5" x14ac:dyDescent="0.25">
      <c r="A654" s="18">
        <v>653</v>
      </c>
      <c r="B654" s="31">
        <v>903035</v>
      </c>
      <c r="C654" s="32" t="s">
        <v>109</v>
      </c>
      <c r="D654" s="48" t="s">
        <v>8</v>
      </c>
      <c r="E654" s="26">
        <v>96649.96</v>
      </c>
    </row>
    <row r="655" spans="1:5" x14ac:dyDescent="0.25">
      <c r="A655" s="18">
        <v>654</v>
      </c>
      <c r="B655" s="31">
        <v>903036</v>
      </c>
      <c r="C655" s="32" t="s">
        <v>110</v>
      </c>
      <c r="D655" s="48" t="s">
        <v>8</v>
      </c>
      <c r="E655" s="26">
        <v>77222.225000000006</v>
      </c>
    </row>
    <row r="656" spans="1:5" x14ac:dyDescent="0.25">
      <c r="A656" s="18">
        <v>655</v>
      </c>
      <c r="B656" s="31">
        <v>903038</v>
      </c>
      <c r="C656" s="32" t="s">
        <v>111</v>
      </c>
      <c r="D656" s="48" t="s">
        <v>8</v>
      </c>
      <c r="E656" s="26">
        <v>164000</v>
      </c>
    </row>
    <row r="657" spans="1:5" ht="22.5" x14ac:dyDescent="0.25">
      <c r="A657" s="18">
        <v>656</v>
      </c>
      <c r="B657" s="31">
        <v>903040</v>
      </c>
      <c r="C657" s="32" t="s">
        <v>112</v>
      </c>
      <c r="D657" s="48" t="s">
        <v>8</v>
      </c>
      <c r="E657" s="26">
        <v>85000</v>
      </c>
    </row>
    <row r="658" spans="1:5" ht="22.5" x14ac:dyDescent="0.25">
      <c r="A658" s="18">
        <v>657</v>
      </c>
      <c r="B658" s="31">
        <v>903041</v>
      </c>
      <c r="C658" s="32" t="s">
        <v>919</v>
      </c>
      <c r="D658" s="48" t="s">
        <v>8</v>
      </c>
      <c r="E658" s="26">
        <v>77221.173999999999</v>
      </c>
    </row>
    <row r="659" spans="1:5" ht="22.5" x14ac:dyDescent="0.25">
      <c r="A659" s="18">
        <v>658</v>
      </c>
      <c r="B659" s="31">
        <v>903042</v>
      </c>
      <c r="C659" s="32" t="s">
        <v>920</v>
      </c>
      <c r="D659" s="48" t="s">
        <v>8</v>
      </c>
      <c r="E659" s="26">
        <v>87234.051000000007</v>
      </c>
    </row>
    <row r="660" spans="1:5" x14ac:dyDescent="0.25">
      <c r="A660" s="18">
        <v>659</v>
      </c>
      <c r="B660" s="31">
        <v>903044</v>
      </c>
      <c r="C660" s="32" t="s">
        <v>921</v>
      </c>
      <c r="D660" s="48" t="s">
        <v>8</v>
      </c>
      <c r="E660" s="26">
        <v>33374.504999999997</v>
      </c>
    </row>
    <row r="661" spans="1:5" x14ac:dyDescent="0.25">
      <c r="A661" s="18">
        <v>660</v>
      </c>
      <c r="B661" s="31">
        <v>903045</v>
      </c>
      <c r="C661" s="32" t="s">
        <v>113</v>
      </c>
      <c r="D661" s="48" t="s">
        <v>8</v>
      </c>
      <c r="E661" s="26">
        <v>26815.214</v>
      </c>
    </row>
    <row r="662" spans="1:5" x14ac:dyDescent="0.25">
      <c r="A662" s="18">
        <v>661</v>
      </c>
      <c r="B662" s="31">
        <v>903046</v>
      </c>
      <c r="C662" s="32" t="s">
        <v>922</v>
      </c>
      <c r="D662" s="48" t="s">
        <v>8</v>
      </c>
      <c r="E662" s="26">
        <v>26814.163</v>
      </c>
    </row>
    <row r="663" spans="1:5" ht="33.75" x14ac:dyDescent="0.25">
      <c r="A663" s="18">
        <v>662</v>
      </c>
      <c r="B663" s="31">
        <v>903050</v>
      </c>
      <c r="C663" s="32" t="s">
        <v>923</v>
      </c>
      <c r="D663" s="48" t="s">
        <v>8</v>
      </c>
      <c r="E663" s="26">
        <v>483000</v>
      </c>
    </row>
    <row r="664" spans="1:5" x14ac:dyDescent="0.25">
      <c r="A664" s="18">
        <v>663</v>
      </c>
      <c r="B664" s="31">
        <v>903052</v>
      </c>
      <c r="C664" s="32" t="s">
        <v>114</v>
      </c>
      <c r="D664" s="48" t="s">
        <v>8</v>
      </c>
      <c r="E664" s="26">
        <v>84000</v>
      </c>
    </row>
    <row r="665" spans="1:5" ht="22.5" x14ac:dyDescent="0.25">
      <c r="A665" s="18">
        <v>664</v>
      </c>
      <c r="B665" s="31">
        <v>903059</v>
      </c>
      <c r="C665" s="32" t="s">
        <v>924</v>
      </c>
      <c r="D665" s="48" t="s">
        <v>8</v>
      </c>
      <c r="E665" s="26">
        <v>189889.42499999999</v>
      </c>
    </row>
    <row r="666" spans="1:5" ht="22.5" x14ac:dyDescent="0.25">
      <c r="A666" s="18">
        <v>665</v>
      </c>
      <c r="B666" s="31">
        <v>903065</v>
      </c>
      <c r="C666" s="32" t="s">
        <v>925</v>
      </c>
      <c r="D666" s="48" t="s">
        <v>8</v>
      </c>
      <c r="E666" s="26">
        <v>217000</v>
      </c>
    </row>
    <row r="667" spans="1:5" ht="22.5" x14ac:dyDescent="0.25">
      <c r="A667" s="18">
        <v>666</v>
      </c>
      <c r="B667" s="31">
        <v>903066</v>
      </c>
      <c r="C667" s="32" t="s">
        <v>926</v>
      </c>
      <c r="D667" s="48" t="s">
        <v>8</v>
      </c>
      <c r="E667" s="26">
        <v>117386.19</v>
      </c>
    </row>
    <row r="668" spans="1:5" ht="22.5" x14ac:dyDescent="0.25">
      <c r="A668" s="18">
        <v>667</v>
      </c>
      <c r="B668" s="31">
        <v>903067</v>
      </c>
      <c r="C668" s="32" t="s">
        <v>927</v>
      </c>
      <c r="D668" s="48" t="s">
        <v>8</v>
      </c>
      <c r="E668" s="26">
        <v>383000</v>
      </c>
    </row>
    <row r="669" spans="1:5" ht="22.5" x14ac:dyDescent="0.25">
      <c r="A669" s="18">
        <v>668</v>
      </c>
      <c r="B669" s="31">
        <v>903068</v>
      </c>
      <c r="C669" s="32" t="s">
        <v>115</v>
      </c>
      <c r="D669" s="48" t="s">
        <v>8</v>
      </c>
      <c r="E669" s="26">
        <v>335356.23300000001</v>
      </c>
    </row>
    <row r="670" spans="1:5" ht="22.5" x14ac:dyDescent="0.25">
      <c r="A670" s="18">
        <v>669</v>
      </c>
      <c r="B670" s="31">
        <v>903103</v>
      </c>
      <c r="C670" s="32" t="s">
        <v>928</v>
      </c>
      <c r="D670" s="48" t="s">
        <v>8</v>
      </c>
      <c r="E670" s="26">
        <v>75495.432000000001</v>
      </c>
    </row>
    <row r="671" spans="1:5" ht="22.5" x14ac:dyDescent="0.25">
      <c r="A671" s="18">
        <v>670</v>
      </c>
      <c r="B671" s="31">
        <v>903104</v>
      </c>
      <c r="C671" s="32" t="s">
        <v>929</v>
      </c>
      <c r="D671" s="48" t="s">
        <v>8</v>
      </c>
      <c r="E671" s="26">
        <v>31648.762999999999</v>
      </c>
    </row>
    <row r="672" spans="1:5" x14ac:dyDescent="0.25">
      <c r="A672" s="18">
        <v>671</v>
      </c>
      <c r="B672" s="31">
        <v>903105</v>
      </c>
      <c r="C672" s="32" t="s">
        <v>930</v>
      </c>
      <c r="D672" s="48" t="s">
        <v>8</v>
      </c>
      <c r="E672" s="26">
        <v>47251.030000000006</v>
      </c>
    </row>
    <row r="673" spans="1:5" x14ac:dyDescent="0.25">
      <c r="A673" s="18">
        <v>672</v>
      </c>
      <c r="B673" s="31">
        <v>903106</v>
      </c>
      <c r="C673" s="32" t="s">
        <v>931</v>
      </c>
      <c r="D673" s="48" t="s">
        <v>8</v>
      </c>
      <c r="E673" s="26">
        <v>88730.674999999988</v>
      </c>
    </row>
    <row r="674" spans="1:5" x14ac:dyDescent="0.25">
      <c r="A674" s="18">
        <v>673</v>
      </c>
      <c r="B674" s="31">
        <v>903107</v>
      </c>
      <c r="C674" s="32" t="s">
        <v>932</v>
      </c>
      <c r="D674" s="48" t="s">
        <v>8</v>
      </c>
      <c r="E674" s="26">
        <v>97000</v>
      </c>
    </row>
    <row r="675" spans="1:5" x14ac:dyDescent="0.25">
      <c r="A675" s="18">
        <v>674</v>
      </c>
      <c r="B675" s="31">
        <v>903111</v>
      </c>
      <c r="C675" s="32" t="s">
        <v>933</v>
      </c>
      <c r="D675" s="48" t="s">
        <v>8</v>
      </c>
      <c r="E675" s="26">
        <v>30037.58</v>
      </c>
    </row>
    <row r="676" spans="1:5" ht="22.5" x14ac:dyDescent="0.25">
      <c r="A676" s="18">
        <v>675</v>
      </c>
      <c r="B676" s="31">
        <v>903113</v>
      </c>
      <c r="C676" s="32" t="s">
        <v>934</v>
      </c>
      <c r="D676" s="48" t="s">
        <v>8</v>
      </c>
      <c r="E676" s="26">
        <v>63000</v>
      </c>
    </row>
    <row r="677" spans="1:5" x14ac:dyDescent="0.25">
      <c r="A677" s="18">
        <v>676</v>
      </c>
      <c r="B677" s="31">
        <v>903401</v>
      </c>
      <c r="C677" s="32" t="s">
        <v>935</v>
      </c>
      <c r="D677" s="48" t="s">
        <v>8</v>
      </c>
      <c r="E677" s="26">
        <v>42500</v>
      </c>
    </row>
    <row r="678" spans="1:5" x14ac:dyDescent="0.25">
      <c r="A678" s="18">
        <v>677</v>
      </c>
      <c r="B678" s="31">
        <v>903402</v>
      </c>
      <c r="C678" s="32" t="s">
        <v>116</v>
      </c>
      <c r="D678" s="48" t="s">
        <v>8</v>
      </c>
      <c r="E678" s="26">
        <v>33800</v>
      </c>
    </row>
    <row r="679" spans="1:5" x14ac:dyDescent="0.25">
      <c r="A679" s="18">
        <v>678</v>
      </c>
      <c r="B679" s="31">
        <v>903410</v>
      </c>
      <c r="C679" s="32" t="s">
        <v>117</v>
      </c>
      <c r="D679" s="48" t="s">
        <v>8</v>
      </c>
      <c r="E679" s="26">
        <v>72000</v>
      </c>
    </row>
    <row r="680" spans="1:5" x14ac:dyDescent="0.25">
      <c r="A680" s="18">
        <v>679</v>
      </c>
      <c r="B680" s="31">
        <v>903417</v>
      </c>
      <c r="C680" s="32" t="s">
        <v>118</v>
      </c>
      <c r="D680" s="48" t="s">
        <v>8</v>
      </c>
      <c r="E680" s="26">
        <v>45227.682999999997</v>
      </c>
    </row>
    <row r="681" spans="1:5" ht="22.5" x14ac:dyDescent="0.25">
      <c r="A681" s="18">
        <v>680</v>
      </c>
      <c r="B681" s="31">
        <v>903419</v>
      </c>
      <c r="C681" s="32" t="s">
        <v>936</v>
      </c>
      <c r="D681" s="48" t="s">
        <v>8</v>
      </c>
      <c r="E681" s="26">
        <v>40279.574999999997</v>
      </c>
    </row>
    <row r="682" spans="1:5" x14ac:dyDescent="0.25">
      <c r="A682" s="18">
        <v>681</v>
      </c>
      <c r="B682" s="31">
        <v>903420</v>
      </c>
      <c r="C682" s="32" t="s">
        <v>119</v>
      </c>
      <c r="D682" s="48" t="s">
        <v>8</v>
      </c>
      <c r="E682" s="26">
        <v>24397.913999999997</v>
      </c>
    </row>
    <row r="683" spans="1:5" ht="22.5" x14ac:dyDescent="0.25">
      <c r="A683" s="18">
        <v>682</v>
      </c>
      <c r="B683" s="31">
        <v>903422</v>
      </c>
      <c r="C683" s="32" t="s">
        <v>937</v>
      </c>
      <c r="D683" s="48" t="s">
        <v>8</v>
      </c>
      <c r="E683" s="26">
        <v>101274.36</v>
      </c>
    </row>
    <row r="684" spans="1:5" x14ac:dyDescent="0.25">
      <c r="A684" s="18">
        <v>683</v>
      </c>
      <c r="B684" s="31">
        <v>903424</v>
      </c>
      <c r="C684" s="32" t="s">
        <v>938</v>
      </c>
      <c r="D684" s="48" t="s">
        <v>8</v>
      </c>
      <c r="E684" s="26">
        <v>225000</v>
      </c>
    </row>
    <row r="685" spans="1:5" x14ac:dyDescent="0.25">
      <c r="A685" s="18">
        <v>684</v>
      </c>
      <c r="B685" s="31">
        <v>903426</v>
      </c>
      <c r="C685" s="32" t="s">
        <v>120</v>
      </c>
      <c r="D685" s="48" t="s">
        <v>8</v>
      </c>
      <c r="E685" s="26">
        <v>33604.673999999999</v>
      </c>
    </row>
    <row r="686" spans="1:5" x14ac:dyDescent="0.25">
      <c r="A686" s="18">
        <v>685</v>
      </c>
      <c r="B686" s="31">
        <v>903428</v>
      </c>
      <c r="C686" s="32" t="s">
        <v>121</v>
      </c>
      <c r="D686" s="48" t="s">
        <v>8</v>
      </c>
      <c r="E686" s="26">
        <v>31648.762999999999</v>
      </c>
    </row>
    <row r="687" spans="1:5" x14ac:dyDescent="0.25">
      <c r="A687" s="18">
        <v>686</v>
      </c>
      <c r="B687" s="31">
        <v>903433</v>
      </c>
      <c r="C687" s="32" t="s">
        <v>122</v>
      </c>
      <c r="D687" s="48" t="s">
        <v>8</v>
      </c>
      <c r="E687" s="26">
        <v>23016.9</v>
      </c>
    </row>
    <row r="688" spans="1:5" x14ac:dyDescent="0.25">
      <c r="A688" s="18">
        <v>687</v>
      </c>
      <c r="B688" s="31">
        <v>903434</v>
      </c>
      <c r="C688" s="32" t="s">
        <v>123</v>
      </c>
      <c r="D688" s="48" t="s">
        <v>8</v>
      </c>
      <c r="E688" s="26">
        <v>160000</v>
      </c>
    </row>
    <row r="689" spans="1:5" ht="22.5" x14ac:dyDescent="0.25">
      <c r="A689" s="18">
        <v>688</v>
      </c>
      <c r="B689" s="31">
        <v>903435</v>
      </c>
      <c r="C689" s="32" t="s">
        <v>124</v>
      </c>
      <c r="D689" s="48" t="s">
        <v>8</v>
      </c>
      <c r="E689" s="26">
        <v>115488.084</v>
      </c>
    </row>
    <row r="690" spans="1:5" x14ac:dyDescent="0.25">
      <c r="A690" s="18">
        <v>689</v>
      </c>
      <c r="B690" s="31">
        <v>903437</v>
      </c>
      <c r="C690" s="32" t="s">
        <v>125</v>
      </c>
      <c r="D690" s="48" t="s">
        <v>8</v>
      </c>
      <c r="E690" s="26">
        <v>79971.12000000001</v>
      </c>
    </row>
    <row r="691" spans="1:5" x14ac:dyDescent="0.25">
      <c r="A691" s="18">
        <v>690</v>
      </c>
      <c r="B691" s="31">
        <v>903439</v>
      </c>
      <c r="C691" s="32" t="s">
        <v>939</v>
      </c>
      <c r="D691" s="48" t="s">
        <v>8</v>
      </c>
      <c r="E691" s="26">
        <v>101000</v>
      </c>
    </row>
    <row r="692" spans="1:5" ht="22.5" x14ac:dyDescent="0.25">
      <c r="A692" s="18">
        <v>691</v>
      </c>
      <c r="B692" s="31">
        <v>903503</v>
      </c>
      <c r="C692" s="32" t="s">
        <v>126</v>
      </c>
      <c r="D692" s="48" t="s">
        <v>8</v>
      </c>
      <c r="E692" s="26">
        <v>41931.850000000006</v>
      </c>
    </row>
    <row r="693" spans="1:5" ht="56.25" x14ac:dyDescent="0.25">
      <c r="A693" s="18">
        <v>692</v>
      </c>
      <c r="B693" s="31">
        <v>903504</v>
      </c>
      <c r="C693" s="32" t="s">
        <v>940</v>
      </c>
      <c r="D693" s="48" t="s">
        <v>8</v>
      </c>
      <c r="E693" s="26">
        <v>38553.832999999999</v>
      </c>
    </row>
    <row r="694" spans="1:5" ht="33.75" x14ac:dyDescent="0.25">
      <c r="A694" s="18">
        <v>693</v>
      </c>
      <c r="B694" s="31">
        <v>903506</v>
      </c>
      <c r="C694" s="32" t="s">
        <v>127</v>
      </c>
      <c r="D694" s="48" t="s">
        <v>8</v>
      </c>
      <c r="E694" s="26">
        <v>27275.552</v>
      </c>
    </row>
    <row r="695" spans="1:5" x14ac:dyDescent="0.25">
      <c r="A695" s="18">
        <v>694</v>
      </c>
      <c r="B695" s="31">
        <v>903602</v>
      </c>
      <c r="C695" s="32" t="s">
        <v>128</v>
      </c>
      <c r="D695" s="48" t="s">
        <v>8</v>
      </c>
      <c r="E695" s="26">
        <v>30456.928999999996</v>
      </c>
    </row>
    <row r="696" spans="1:5" x14ac:dyDescent="0.25">
      <c r="A696" s="18">
        <v>695</v>
      </c>
      <c r="B696" s="31">
        <v>903603</v>
      </c>
      <c r="C696" s="32" t="s">
        <v>129</v>
      </c>
      <c r="D696" s="48" t="s">
        <v>8</v>
      </c>
      <c r="E696" s="26">
        <v>27275.552</v>
      </c>
    </row>
    <row r="697" spans="1:5" x14ac:dyDescent="0.25">
      <c r="A697" s="18">
        <v>696</v>
      </c>
      <c r="B697" s="31">
        <v>903604</v>
      </c>
      <c r="C697" s="32" t="s">
        <v>130</v>
      </c>
      <c r="D697" s="48" t="s">
        <v>8</v>
      </c>
      <c r="E697" s="26">
        <v>31878.932000000001</v>
      </c>
    </row>
    <row r="698" spans="1:5" x14ac:dyDescent="0.25">
      <c r="A698" s="18">
        <v>697</v>
      </c>
      <c r="B698" s="31">
        <v>903608</v>
      </c>
      <c r="C698" s="32" t="s">
        <v>131</v>
      </c>
      <c r="D698" s="48" t="s">
        <v>8</v>
      </c>
      <c r="E698" s="26">
        <v>63641.202999999994</v>
      </c>
    </row>
    <row r="699" spans="1:5" x14ac:dyDescent="0.25">
      <c r="A699" s="18">
        <v>698</v>
      </c>
      <c r="B699" s="31">
        <v>903609</v>
      </c>
      <c r="C699" s="32" t="s">
        <v>941</v>
      </c>
      <c r="D699" s="48" t="s">
        <v>8</v>
      </c>
      <c r="E699" s="26">
        <v>33604.673999999999</v>
      </c>
    </row>
    <row r="700" spans="1:5" x14ac:dyDescent="0.25">
      <c r="A700" s="18">
        <v>699</v>
      </c>
      <c r="B700" s="31">
        <v>903701</v>
      </c>
      <c r="C700" s="32" t="s">
        <v>942</v>
      </c>
      <c r="D700" s="48" t="s">
        <v>8</v>
      </c>
      <c r="E700" s="26">
        <v>41890.758000000002</v>
      </c>
    </row>
    <row r="701" spans="1:5" x14ac:dyDescent="0.25">
      <c r="A701" s="18">
        <v>700</v>
      </c>
      <c r="B701" s="31">
        <v>903702</v>
      </c>
      <c r="C701" s="32" t="s">
        <v>943</v>
      </c>
      <c r="D701" s="48" t="s">
        <v>8</v>
      </c>
      <c r="E701" s="26">
        <v>109100.106</v>
      </c>
    </row>
    <row r="702" spans="1:5" x14ac:dyDescent="0.25">
      <c r="A702" s="18">
        <v>701</v>
      </c>
      <c r="B702" s="31">
        <v>903703</v>
      </c>
      <c r="C702" s="32" t="s">
        <v>944</v>
      </c>
      <c r="D702" s="48" t="s">
        <v>8</v>
      </c>
      <c r="E702" s="26">
        <v>66601.840000000011</v>
      </c>
    </row>
    <row r="703" spans="1:5" x14ac:dyDescent="0.25">
      <c r="A703" s="18">
        <v>702</v>
      </c>
      <c r="B703" s="31">
        <v>903704</v>
      </c>
      <c r="C703" s="32" t="s">
        <v>945</v>
      </c>
      <c r="D703" s="48" t="s">
        <v>8</v>
      </c>
      <c r="E703" s="26">
        <v>206000</v>
      </c>
    </row>
    <row r="704" spans="1:5" x14ac:dyDescent="0.25">
      <c r="A704" s="18">
        <v>703</v>
      </c>
      <c r="B704" s="31">
        <v>903705</v>
      </c>
      <c r="C704" s="32" t="s">
        <v>946</v>
      </c>
      <c r="D704" s="48" t="s">
        <v>8</v>
      </c>
      <c r="E704" s="26">
        <v>112322.47199999999</v>
      </c>
    </row>
    <row r="705" spans="1:5" ht="22.5" x14ac:dyDescent="0.25">
      <c r="A705" s="18">
        <v>704</v>
      </c>
      <c r="B705" s="31">
        <v>903706</v>
      </c>
      <c r="C705" s="32" t="s">
        <v>947</v>
      </c>
      <c r="D705" s="48" t="s">
        <v>8</v>
      </c>
      <c r="E705" s="26">
        <v>92297.769</v>
      </c>
    </row>
    <row r="706" spans="1:5" x14ac:dyDescent="0.25">
      <c r="A706" s="18">
        <v>705</v>
      </c>
      <c r="B706" s="31">
        <v>903707</v>
      </c>
      <c r="C706" s="32" t="s">
        <v>948</v>
      </c>
      <c r="D706" s="48" t="s">
        <v>8</v>
      </c>
      <c r="E706" s="26">
        <v>169404.38399999999</v>
      </c>
    </row>
    <row r="707" spans="1:5" x14ac:dyDescent="0.25">
      <c r="A707" s="18">
        <v>706</v>
      </c>
      <c r="B707" s="31">
        <v>903708</v>
      </c>
      <c r="C707" s="32" t="s">
        <v>949</v>
      </c>
      <c r="D707" s="48" t="s">
        <v>8</v>
      </c>
      <c r="E707" s="26">
        <v>88615.065000000002</v>
      </c>
    </row>
    <row r="708" spans="1:5" x14ac:dyDescent="0.25">
      <c r="A708" s="18">
        <v>707</v>
      </c>
      <c r="B708" s="31">
        <v>903801</v>
      </c>
      <c r="C708" s="32" t="s">
        <v>950</v>
      </c>
      <c r="D708" s="48" t="s">
        <v>8</v>
      </c>
      <c r="E708" s="26">
        <v>10900</v>
      </c>
    </row>
    <row r="709" spans="1:5" x14ac:dyDescent="0.25">
      <c r="A709" s="18">
        <v>708</v>
      </c>
      <c r="B709" s="31">
        <v>903802</v>
      </c>
      <c r="C709" s="32" t="s">
        <v>132</v>
      </c>
      <c r="D709" s="48" t="s">
        <v>8</v>
      </c>
      <c r="E709" s="26">
        <v>18759.298999999999</v>
      </c>
    </row>
    <row r="710" spans="1:5" x14ac:dyDescent="0.25">
      <c r="A710" s="18">
        <v>709</v>
      </c>
      <c r="B710" s="31">
        <v>903803</v>
      </c>
      <c r="C710" s="32" t="s">
        <v>133</v>
      </c>
      <c r="D710" s="48" t="s">
        <v>8</v>
      </c>
      <c r="E710" s="26">
        <v>9800</v>
      </c>
    </row>
    <row r="711" spans="1:5" x14ac:dyDescent="0.25">
      <c r="A711" s="18">
        <v>710</v>
      </c>
      <c r="B711" s="31">
        <v>903804</v>
      </c>
      <c r="C711" s="32" t="s">
        <v>134</v>
      </c>
      <c r="D711" s="48" t="s">
        <v>8</v>
      </c>
      <c r="E711" s="26">
        <v>25088.420999999998</v>
      </c>
    </row>
    <row r="712" spans="1:5" x14ac:dyDescent="0.25">
      <c r="A712" s="18">
        <v>711</v>
      </c>
      <c r="B712" s="31">
        <v>903805</v>
      </c>
      <c r="C712" s="32" t="s">
        <v>135</v>
      </c>
      <c r="D712" s="48" t="s">
        <v>8</v>
      </c>
      <c r="E712" s="26">
        <v>12625.410000000002</v>
      </c>
    </row>
    <row r="713" spans="1:5" x14ac:dyDescent="0.25">
      <c r="A713" s="18">
        <v>712</v>
      </c>
      <c r="B713" s="31">
        <v>903806</v>
      </c>
      <c r="C713" s="32" t="s">
        <v>136</v>
      </c>
      <c r="D713" s="48" t="s">
        <v>8</v>
      </c>
      <c r="E713" s="26">
        <v>33950.453000000001</v>
      </c>
    </row>
    <row r="714" spans="1:5" x14ac:dyDescent="0.25">
      <c r="A714" s="18">
        <v>713</v>
      </c>
      <c r="B714" s="31">
        <v>903809</v>
      </c>
      <c r="C714" s="32" t="s">
        <v>137</v>
      </c>
      <c r="D714" s="48" t="s">
        <v>8</v>
      </c>
      <c r="E714" s="26">
        <v>10900</v>
      </c>
    </row>
    <row r="715" spans="1:5" x14ac:dyDescent="0.25">
      <c r="A715" s="18">
        <v>714</v>
      </c>
      <c r="B715" s="31">
        <v>903810</v>
      </c>
      <c r="C715" s="32" t="s">
        <v>138</v>
      </c>
      <c r="D715" s="48" t="s">
        <v>8</v>
      </c>
      <c r="E715" s="26">
        <v>7031.1000000000013</v>
      </c>
    </row>
    <row r="716" spans="1:5" x14ac:dyDescent="0.25">
      <c r="A716" s="18">
        <v>715</v>
      </c>
      <c r="B716" s="31">
        <v>903811</v>
      </c>
      <c r="C716" s="32" t="s">
        <v>139</v>
      </c>
      <c r="D716" s="48" t="s">
        <v>8</v>
      </c>
      <c r="E716" s="26">
        <v>23707.406999999999</v>
      </c>
    </row>
    <row r="717" spans="1:5" x14ac:dyDescent="0.25">
      <c r="A717" s="18">
        <v>716</v>
      </c>
      <c r="B717" s="31">
        <v>903812</v>
      </c>
      <c r="C717" s="32" t="s">
        <v>140</v>
      </c>
      <c r="D717" s="48" t="s">
        <v>8</v>
      </c>
      <c r="E717" s="26">
        <v>25088.420999999998</v>
      </c>
    </row>
    <row r="718" spans="1:5" x14ac:dyDescent="0.25">
      <c r="A718" s="18">
        <v>717</v>
      </c>
      <c r="B718" s="31">
        <v>903813</v>
      </c>
      <c r="C718" s="32" t="s">
        <v>141</v>
      </c>
      <c r="D718" s="48" t="s">
        <v>8</v>
      </c>
      <c r="E718" s="26">
        <v>13100</v>
      </c>
    </row>
    <row r="719" spans="1:5" x14ac:dyDescent="0.25">
      <c r="A719" s="18">
        <v>718</v>
      </c>
      <c r="B719" s="31">
        <v>903814</v>
      </c>
      <c r="C719" s="32" t="s">
        <v>142</v>
      </c>
      <c r="D719" s="48" t="s">
        <v>8</v>
      </c>
      <c r="E719" s="26">
        <v>21800</v>
      </c>
    </row>
    <row r="720" spans="1:5" x14ac:dyDescent="0.25">
      <c r="A720" s="18">
        <v>719</v>
      </c>
      <c r="B720" s="31">
        <v>903815</v>
      </c>
      <c r="C720" s="32" t="s">
        <v>143</v>
      </c>
      <c r="D720" s="48" t="s">
        <v>8</v>
      </c>
      <c r="E720" s="26">
        <v>16400</v>
      </c>
    </row>
    <row r="721" spans="1:5" ht="22.5" x14ac:dyDescent="0.25">
      <c r="A721" s="18">
        <v>720</v>
      </c>
      <c r="B721" s="31">
        <v>903816</v>
      </c>
      <c r="C721" s="32" t="s">
        <v>144</v>
      </c>
      <c r="D721" s="48" t="s">
        <v>8</v>
      </c>
      <c r="E721" s="26">
        <v>11239.570000000002</v>
      </c>
    </row>
    <row r="722" spans="1:5" ht="22.5" x14ac:dyDescent="0.25">
      <c r="A722" s="18">
        <v>721</v>
      </c>
      <c r="B722" s="31">
        <v>903817</v>
      </c>
      <c r="C722" s="32" t="s">
        <v>951</v>
      </c>
      <c r="D722" s="48" t="s">
        <v>8</v>
      </c>
      <c r="E722" s="26">
        <v>30842.646000000001</v>
      </c>
    </row>
    <row r="723" spans="1:5" x14ac:dyDescent="0.25">
      <c r="A723" s="18">
        <v>722</v>
      </c>
      <c r="B723" s="31">
        <v>903818</v>
      </c>
      <c r="C723" s="32" t="s">
        <v>145</v>
      </c>
      <c r="D723" s="48" t="s">
        <v>8</v>
      </c>
      <c r="E723" s="26">
        <v>9800</v>
      </c>
    </row>
    <row r="724" spans="1:5" ht="22.5" x14ac:dyDescent="0.25">
      <c r="A724" s="18">
        <v>723</v>
      </c>
      <c r="B724" s="31">
        <v>903819</v>
      </c>
      <c r="C724" s="32" t="s">
        <v>952</v>
      </c>
      <c r="D724" s="48" t="s">
        <v>8</v>
      </c>
      <c r="E724" s="26">
        <v>30500</v>
      </c>
    </row>
    <row r="725" spans="1:5" ht="22.5" x14ac:dyDescent="0.25">
      <c r="A725" s="18">
        <v>724</v>
      </c>
      <c r="B725" s="31">
        <v>903820</v>
      </c>
      <c r="C725" s="32" t="s">
        <v>146</v>
      </c>
      <c r="D725" s="48" t="s">
        <v>8</v>
      </c>
      <c r="E725" s="26">
        <v>62199.760000000009</v>
      </c>
    </row>
    <row r="726" spans="1:5" x14ac:dyDescent="0.25">
      <c r="A726" s="18">
        <v>725</v>
      </c>
      <c r="B726" s="31">
        <v>903821</v>
      </c>
      <c r="C726" s="32" t="s">
        <v>953</v>
      </c>
      <c r="D726" s="48" t="s">
        <v>8</v>
      </c>
      <c r="E726" s="26">
        <v>22395.9548</v>
      </c>
    </row>
    <row r="727" spans="1:5" x14ac:dyDescent="0.25">
      <c r="A727" s="18">
        <v>726</v>
      </c>
      <c r="B727" s="31">
        <v>903822</v>
      </c>
      <c r="C727" s="32" t="s">
        <v>147</v>
      </c>
      <c r="D727" s="48" t="s">
        <v>8</v>
      </c>
      <c r="E727" s="26">
        <v>225000</v>
      </c>
    </row>
    <row r="728" spans="1:5" x14ac:dyDescent="0.25">
      <c r="A728" s="18">
        <v>727</v>
      </c>
      <c r="B728" s="31">
        <v>903823</v>
      </c>
      <c r="C728" s="32" t="s">
        <v>148</v>
      </c>
      <c r="D728" s="48" t="s">
        <v>8</v>
      </c>
      <c r="E728" s="26">
        <v>28300</v>
      </c>
    </row>
    <row r="729" spans="1:5" x14ac:dyDescent="0.25">
      <c r="A729" s="18">
        <v>728</v>
      </c>
      <c r="B729" s="31">
        <v>903824</v>
      </c>
      <c r="C729" s="32" t="s">
        <v>149</v>
      </c>
      <c r="D729" s="48" t="s">
        <v>8</v>
      </c>
      <c r="E729" s="26">
        <v>22900</v>
      </c>
    </row>
    <row r="730" spans="1:5" x14ac:dyDescent="0.25">
      <c r="A730" s="18">
        <v>729</v>
      </c>
      <c r="B730" s="31">
        <v>903826</v>
      </c>
      <c r="C730" s="32" t="s">
        <v>954</v>
      </c>
      <c r="D730" s="48" t="s">
        <v>8</v>
      </c>
      <c r="E730" s="26">
        <v>58470.538999999997</v>
      </c>
    </row>
    <row r="731" spans="1:5" x14ac:dyDescent="0.25">
      <c r="A731" s="18">
        <v>730</v>
      </c>
      <c r="B731" s="31">
        <v>903827</v>
      </c>
      <c r="C731" s="32" t="s">
        <v>955</v>
      </c>
      <c r="D731" s="48" t="s">
        <v>8</v>
      </c>
      <c r="E731" s="26">
        <v>27417.824000000001</v>
      </c>
    </row>
    <row r="732" spans="1:5" x14ac:dyDescent="0.25">
      <c r="A732" s="18">
        <v>731</v>
      </c>
      <c r="B732" s="31">
        <v>903828</v>
      </c>
      <c r="C732" s="32" t="s">
        <v>150</v>
      </c>
      <c r="D732" s="48" t="s">
        <v>8</v>
      </c>
      <c r="E732" s="26">
        <v>11718.500000000002</v>
      </c>
    </row>
    <row r="733" spans="1:5" x14ac:dyDescent="0.25">
      <c r="A733" s="18">
        <v>732</v>
      </c>
      <c r="B733" s="31">
        <v>903829</v>
      </c>
      <c r="C733" s="32" t="s">
        <v>956</v>
      </c>
      <c r="D733" s="48" t="s">
        <v>8</v>
      </c>
      <c r="E733" s="26">
        <v>193000</v>
      </c>
    </row>
    <row r="734" spans="1:5" x14ac:dyDescent="0.25">
      <c r="A734" s="18">
        <v>733</v>
      </c>
      <c r="B734" s="31">
        <v>903830</v>
      </c>
      <c r="C734" s="32" t="s">
        <v>151</v>
      </c>
      <c r="D734" s="48" t="s">
        <v>8</v>
      </c>
      <c r="E734" s="26">
        <v>18500</v>
      </c>
    </row>
    <row r="735" spans="1:5" ht="22.5" x14ac:dyDescent="0.25">
      <c r="A735" s="18">
        <v>734</v>
      </c>
      <c r="B735" s="31">
        <v>903832</v>
      </c>
      <c r="C735" s="32" t="s">
        <v>957</v>
      </c>
      <c r="D735" s="48" t="s">
        <v>8</v>
      </c>
      <c r="E735" s="26">
        <v>28540.955999999998</v>
      </c>
    </row>
    <row r="736" spans="1:5" x14ac:dyDescent="0.25">
      <c r="A736" s="18">
        <v>735</v>
      </c>
      <c r="B736" s="31">
        <v>903833</v>
      </c>
      <c r="C736" s="32" t="s">
        <v>152</v>
      </c>
      <c r="D736" s="48" t="s">
        <v>8</v>
      </c>
      <c r="E736" s="26">
        <v>9800</v>
      </c>
    </row>
    <row r="737" spans="1:5" x14ac:dyDescent="0.25">
      <c r="A737" s="18">
        <v>736</v>
      </c>
      <c r="B737" s="31">
        <v>903834</v>
      </c>
      <c r="C737" s="32" t="s">
        <v>958</v>
      </c>
      <c r="D737" s="48" t="s">
        <v>8</v>
      </c>
      <c r="E737" s="26">
        <v>108000</v>
      </c>
    </row>
    <row r="738" spans="1:5" x14ac:dyDescent="0.25">
      <c r="A738" s="18">
        <v>737</v>
      </c>
      <c r="B738" s="31">
        <v>903835</v>
      </c>
      <c r="C738" s="32" t="s">
        <v>153</v>
      </c>
      <c r="D738" s="48" t="s">
        <v>8</v>
      </c>
      <c r="E738" s="26">
        <v>10900</v>
      </c>
    </row>
    <row r="739" spans="1:5" x14ac:dyDescent="0.25">
      <c r="A739" s="18">
        <v>738</v>
      </c>
      <c r="B739" s="31">
        <v>903836</v>
      </c>
      <c r="C739" s="32" t="s">
        <v>959</v>
      </c>
      <c r="D739" s="48" t="s">
        <v>8</v>
      </c>
      <c r="E739" s="26">
        <v>21293.128799999999</v>
      </c>
    </row>
    <row r="740" spans="1:5" x14ac:dyDescent="0.25">
      <c r="A740" s="18">
        <v>739</v>
      </c>
      <c r="B740" s="31">
        <v>903837</v>
      </c>
      <c r="C740" s="32" t="s">
        <v>960</v>
      </c>
      <c r="D740" s="48" t="s">
        <v>8</v>
      </c>
      <c r="E740" s="26">
        <v>61955.200000000004</v>
      </c>
    </row>
    <row r="741" spans="1:5" x14ac:dyDescent="0.25">
      <c r="A741" s="18">
        <v>740</v>
      </c>
      <c r="B741" s="31">
        <v>903838</v>
      </c>
      <c r="C741" s="32" t="s">
        <v>961</v>
      </c>
      <c r="D741" s="48" t="s">
        <v>8</v>
      </c>
      <c r="E741" s="26">
        <v>18786.786218000001</v>
      </c>
    </row>
    <row r="742" spans="1:5" x14ac:dyDescent="0.25">
      <c r="A742" s="18">
        <v>741</v>
      </c>
      <c r="B742" s="31">
        <v>903839</v>
      </c>
      <c r="C742" s="32" t="s">
        <v>154</v>
      </c>
      <c r="D742" s="33" t="s">
        <v>962</v>
      </c>
      <c r="E742" s="26">
        <v>25862.220000000005</v>
      </c>
    </row>
    <row r="743" spans="1:5" x14ac:dyDescent="0.25">
      <c r="A743" s="18">
        <v>742</v>
      </c>
      <c r="B743" s="31">
        <v>903840</v>
      </c>
      <c r="C743" s="32" t="s">
        <v>155</v>
      </c>
      <c r="D743" s="48" t="s">
        <v>8</v>
      </c>
      <c r="E743" s="26">
        <v>7600</v>
      </c>
    </row>
    <row r="744" spans="1:5" ht="22.5" x14ac:dyDescent="0.25">
      <c r="A744" s="18">
        <v>743</v>
      </c>
      <c r="B744" s="31">
        <v>903841</v>
      </c>
      <c r="C744" s="32" t="s">
        <v>156</v>
      </c>
      <c r="D744" s="48" t="s">
        <v>8</v>
      </c>
      <c r="E744" s="26">
        <v>8700</v>
      </c>
    </row>
    <row r="745" spans="1:5" x14ac:dyDescent="0.25">
      <c r="A745" s="18">
        <v>744</v>
      </c>
      <c r="B745" s="31">
        <v>903842</v>
      </c>
      <c r="C745" s="32" t="s">
        <v>963</v>
      </c>
      <c r="D745" s="48" t="s">
        <v>8</v>
      </c>
      <c r="E745" s="26">
        <v>20461.520000000004</v>
      </c>
    </row>
    <row r="746" spans="1:5" x14ac:dyDescent="0.25">
      <c r="A746" s="18">
        <v>745</v>
      </c>
      <c r="B746" s="31">
        <v>903843</v>
      </c>
      <c r="C746" s="32" t="s">
        <v>157</v>
      </c>
      <c r="D746" s="48" t="s">
        <v>8</v>
      </c>
      <c r="E746" s="26">
        <v>17475.850000000002</v>
      </c>
    </row>
    <row r="747" spans="1:5" x14ac:dyDescent="0.25">
      <c r="A747" s="18">
        <v>746</v>
      </c>
      <c r="B747" s="31">
        <v>903844</v>
      </c>
      <c r="C747" s="32" t="s">
        <v>964</v>
      </c>
      <c r="D747" s="48" t="s">
        <v>8</v>
      </c>
      <c r="E747" s="26">
        <v>22900</v>
      </c>
    </row>
    <row r="748" spans="1:5" x14ac:dyDescent="0.25">
      <c r="A748" s="18">
        <v>747</v>
      </c>
      <c r="B748" s="31">
        <v>903845</v>
      </c>
      <c r="C748" s="32" t="s">
        <v>965</v>
      </c>
      <c r="D748" s="48" t="s">
        <v>8</v>
      </c>
      <c r="E748" s="26">
        <v>14200</v>
      </c>
    </row>
    <row r="749" spans="1:5" x14ac:dyDescent="0.25">
      <c r="A749" s="18">
        <v>748</v>
      </c>
      <c r="B749" s="31">
        <v>903846</v>
      </c>
      <c r="C749" s="32" t="s">
        <v>158</v>
      </c>
      <c r="D749" s="48" t="s">
        <v>8</v>
      </c>
      <c r="E749" s="26">
        <v>31654.017999999996</v>
      </c>
    </row>
    <row r="750" spans="1:5" x14ac:dyDescent="0.25">
      <c r="A750" s="18">
        <v>749</v>
      </c>
      <c r="B750" s="31">
        <v>903847</v>
      </c>
      <c r="C750" s="32" t="s">
        <v>159</v>
      </c>
      <c r="D750" s="48" t="s">
        <v>8</v>
      </c>
      <c r="E750" s="26">
        <v>27300</v>
      </c>
    </row>
    <row r="751" spans="1:5" ht="22.5" x14ac:dyDescent="0.25">
      <c r="A751" s="18">
        <v>750</v>
      </c>
      <c r="B751" s="31">
        <v>903849</v>
      </c>
      <c r="C751" s="32" t="s">
        <v>160</v>
      </c>
      <c r="D751" s="48" t="s">
        <v>8</v>
      </c>
      <c r="E751" s="26">
        <v>36541.340000000004</v>
      </c>
    </row>
    <row r="752" spans="1:5" ht="45" x14ac:dyDescent="0.25">
      <c r="A752" s="18">
        <v>751</v>
      </c>
      <c r="B752" s="31">
        <v>903850</v>
      </c>
      <c r="C752" s="32" t="s">
        <v>161</v>
      </c>
      <c r="D752" s="48" t="s">
        <v>8</v>
      </c>
      <c r="E752" s="26">
        <v>33229.590000000004</v>
      </c>
    </row>
    <row r="753" spans="1:5" ht="45" x14ac:dyDescent="0.25">
      <c r="A753" s="18">
        <v>752</v>
      </c>
      <c r="B753" s="31">
        <v>903851</v>
      </c>
      <c r="C753" s="32" t="s">
        <v>162</v>
      </c>
      <c r="D753" s="48" t="s">
        <v>8</v>
      </c>
      <c r="E753" s="26">
        <v>41931.850000000006</v>
      </c>
    </row>
    <row r="754" spans="1:5" ht="33.75" x14ac:dyDescent="0.25">
      <c r="A754" s="18">
        <v>753</v>
      </c>
      <c r="B754" s="31">
        <v>903852</v>
      </c>
      <c r="C754" s="32" t="s">
        <v>163</v>
      </c>
      <c r="D754" s="48" t="s">
        <v>8</v>
      </c>
      <c r="E754" s="26">
        <v>41931.850000000006</v>
      </c>
    </row>
    <row r="755" spans="1:5" ht="45" x14ac:dyDescent="0.25">
      <c r="A755" s="18">
        <v>754</v>
      </c>
      <c r="B755" s="31">
        <v>903853</v>
      </c>
      <c r="C755" s="32" t="s">
        <v>966</v>
      </c>
      <c r="D755" s="48" t="s">
        <v>8</v>
      </c>
      <c r="E755" s="26">
        <v>31878.932000000001</v>
      </c>
    </row>
    <row r="756" spans="1:5" x14ac:dyDescent="0.25">
      <c r="A756" s="18">
        <v>755</v>
      </c>
      <c r="B756" s="31">
        <v>903854</v>
      </c>
      <c r="C756" s="32" t="s">
        <v>164</v>
      </c>
      <c r="D756" s="48" t="s">
        <v>8</v>
      </c>
      <c r="E756" s="26">
        <v>15203.480000000001</v>
      </c>
    </row>
    <row r="757" spans="1:5" x14ac:dyDescent="0.25">
      <c r="A757" s="18">
        <v>756</v>
      </c>
      <c r="B757" s="31">
        <v>903855</v>
      </c>
      <c r="C757" s="32" t="s">
        <v>165</v>
      </c>
      <c r="D757" s="48" t="s">
        <v>8</v>
      </c>
      <c r="E757" s="26">
        <v>21800</v>
      </c>
    </row>
    <row r="758" spans="1:5" x14ac:dyDescent="0.25">
      <c r="A758" s="18">
        <v>757</v>
      </c>
      <c r="B758" s="31">
        <v>903856</v>
      </c>
      <c r="C758" s="32" t="s">
        <v>967</v>
      </c>
      <c r="D758" s="48" t="s">
        <v>8</v>
      </c>
      <c r="E758" s="26">
        <v>8700</v>
      </c>
    </row>
    <row r="759" spans="1:5" x14ac:dyDescent="0.25">
      <c r="A759" s="18">
        <v>758</v>
      </c>
      <c r="B759" s="31">
        <v>903857</v>
      </c>
      <c r="C759" s="32" t="s">
        <v>166</v>
      </c>
      <c r="D759" s="48" t="s">
        <v>8</v>
      </c>
      <c r="E759" s="26">
        <v>17723.012999999999</v>
      </c>
    </row>
    <row r="760" spans="1:5" x14ac:dyDescent="0.25">
      <c r="A760" s="18">
        <v>759</v>
      </c>
      <c r="B760" s="31">
        <v>903859</v>
      </c>
      <c r="C760" s="32" t="s">
        <v>167</v>
      </c>
      <c r="D760" s="48" t="s">
        <v>8</v>
      </c>
      <c r="E760" s="26">
        <v>17058.060000000001</v>
      </c>
    </row>
    <row r="761" spans="1:5" x14ac:dyDescent="0.25">
      <c r="A761" s="18">
        <v>760</v>
      </c>
      <c r="B761" s="31">
        <v>903860</v>
      </c>
      <c r="C761" s="32" t="s">
        <v>968</v>
      </c>
      <c r="D761" s="48" t="s">
        <v>8</v>
      </c>
      <c r="E761" s="26">
        <v>27362.541400000002</v>
      </c>
    </row>
    <row r="762" spans="1:5" ht="22.5" x14ac:dyDescent="0.25">
      <c r="A762" s="18">
        <v>761</v>
      </c>
      <c r="B762" s="31">
        <v>903861</v>
      </c>
      <c r="C762" s="32" t="s">
        <v>969</v>
      </c>
      <c r="D762" s="48" t="s">
        <v>8</v>
      </c>
      <c r="E762" s="26">
        <v>12819.020000000002</v>
      </c>
    </row>
    <row r="763" spans="1:5" x14ac:dyDescent="0.25">
      <c r="A763" s="18">
        <v>762</v>
      </c>
      <c r="B763" s="31">
        <v>903862</v>
      </c>
      <c r="C763" s="32" t="s">
        <v>168</v>
      </c>
      <c r="D763" s="48" t="s">
        <v>8</v>
      </c>
      <c r="E763" s="26">
        <v>18758.248</v>
      </c>
    </row>
    <row r="764" spans="1:5" ht="22.5" x14ac:dyDescent="0.25">
      <c r="A764" s="18">
        <v>763</v>
      </c>
      <c r="B764" s="31">
        <v>903863</v>
      </c>
      <c r="C764" s="32" t="s">
        <v>169</v>
      </c>
      <c r="D764" s="48" t="s">
        <v>8</v>
      </c>
      <c r="E764" s="26">
        <v>10900</v>
      </c>
    </row>
    <row r="765" spans="1:5" x14ac:dyDescent="0.25">
      <c r="A765" s="18">
        <v>764</v>
      </c>
      <c r="B765" s="31">
        <v>903864</v>
      </c>
      <c r="C765" s="32" t="s">
        <v>170</v>
      </c>
      <c r="D765" s="48" t="s">
        <v>8</v>
      </c>
      <c r="E765" s="26">
        <v>12146.480000000001</v>
      </c>
    </row>
    <row r="766" spans="1:5" x14ac:dyDescent="0.25">
      <c r="A766" s="18">
        <v>765</v>
      </c>
      <c r="B766" s="31">
        <v>903865</v>
      </c>
      <c r="C766" s="32" t="s">
        <v>171</v>
      </c>
      <c r="D766" s="48" t="s">
        <v>8</v>
      </c>
      <c r="E766" s="26">
        <v>25000</v>
      </c>
    </row>
    <row r="767" spans="1:5" ht="22.5" x14ac:dyDescent="0.25">
      <c r="A767" s="18">
        <v>766</v>
      </c>
      <c r="B767" s="31">
        <v>903866</v>
      </c>
      <c r="C767" s="32" t="s">
        <v>970</v>
      </c>
      <c r="D767" s="48" t="s">
        <v>8</v>
      </c>
      <c r="E767" s="26">
        <v>9800</v>
      </c>
    </row>
    <row r="768" spans="1:5" ht="33.75" x14ac:dyDescent="0.25">
      <c r="A768" s="18">
        <v>767</v>
      </c>
      <c r="B768" s="31">
        <v>903867</v>
      </c>
      <c r="C768" s="32" t="s">
        <v>971</v>
      </c>
      <c r="D768" s="48" t="s">
        <v>8</v>
      </c>
      <c r="E768" s="26">
        <v>9800</v>
      </c>
    </row>
    <row r="769" spans="1:5" x14ac:dyDescent="0.25">
      <c r="A769" s="18">
        <v>768</v>
      </c>
      <c r="B769" s="31">
        <v>903868</v>
      </c>
      <c r="C769" s="32" t="s">
        <v>172</v>
      </c>
      <c r="D769" s="48" t="s">
        <v>8</v>
      </c>
      <c r="E769" s="26">
        <v>10536.460000000001</v>
      </c>
    </row>
    <row r="770" spans="1:5" x14ac:dyDescent="0.25">
      <c r="A770" s="18">
        <v>769</v>
      </c>
      <c r="B770" s="31">
        <v>903869</v>
      </c>
      <c r="C770" s="32" t="s">
        <v>972</v>
      </c>
      <c r="D770" s="48" t="s">
        <v>8</v>
      </c>
      <c r="E770" s="26">
        <v>8796.3910880000003</v>
      </c>
    </row>
    <row r="771" spans="1:5" x14ac:dyDescent="0.25">
      <c r="A771" s="18">
        <v>770</v>
      </c>
      <c r="B771" s="31">
        <v>903870</v>
      </c>
      <c r="C771" s="32" t="s">
        <v>173</v>
      </c>
      <c r="D771" s="48" t="s">
        <v>8</v>
      </c>
      <c r="E771" s="26">
        <v>21800</v>
      </c>
    </row>
    <row r="772" spans="1:5" x14ac:dyDescent="0.25">
      <c r="A772" s="18">
        <v>771</v>
      </c>
      <c r="B772" s="31">
        <v>903871</v>
      </c>
      <c r="C772" s="32" t="s">
        <v>174</v>
      </c>
      <c r="D772" s="48" t="s">
        <v>8</v>
      </c>
      <c r="E772" s="26">
        <v>27300</v>
      </c>
    </row>
    <row r="773" spans="1:5" x14ac:dyDescent="0.25">
      <c r="A773" s="18">
        <v>772</v>
      </c>
      <c r="B773" s="31">
        <v>903872</v>
      </c>
      <c r="C773" s="32" t="s">
        <v>973</v>
      </c>
      <c r="D773" s="48" t="s">
        <v>8</v>
      </c>
      <c r="E773" s="26">
        <v>11000.800490000001</v>
      </c>
    </row>
    <row r="774" spans="1:5" x14ac:dyDescent="0.25">
      <c r="A774" s="18">
        <v>773</v>
      </c>
      <c r="B774" s="31">
        <v>903873</v>
      </c>
      <c r="C774" s="32" t="s">
        <v>175</v>
      </c>
      <c r="D774" s="48" t="s">
        <v>8</v>
      </c>
      <c r="E774" s="26">
        <v>19600</v>
      </c>
    </row>
    <row r="775" spans="1:5" x14ac:dyDescent="0.25">
      <c r="A775" s="18">
        <v>774</v>
      </c>
      <c r="B775" s="31">
        <v>903874</v>
      </c>
      <c r="C775" s="32" t="s">
        <v>176</v>
      </c>
      <c r="D775" s="48" t="s">
        <v>8</v>
      </c>
      <c r="E775" s="26">
        <v>9800</v>
      </c>
    </row>
    <row r="776" spans="1:5" x14ac:dyDescent="0.25">
      <c r="A776" s="18">
        <v>775</v>
      </c>
      <c r="B776" s="31">
        <v>903875</v>
      </c>
      <c r="C776" s="32" t="s">
        <v>177</v>
      </c>
      <c r="D776" s="48" t="s">
        <v>8</v>
      </c>
      <c r="E776" s="26">
        <v>7948.2000000000007</v>
      </c>
    </row>
    <row r="777" spans="1:5" x14ac:dyDescent="0.25">
      <c r="A777" s="18">
        <v>776</v>
      </c>
      <c r="B777" s="31">
        <v>903876</v>
      </c>
      <c r="C777" s="32" t="s">
        <v>178</v>
      </c>
      <c r="D777" s="48" t="s">
        <v>8</v>
      </c>
      <c r="E777" s="26">
        <v>10900</v>
      </c>
    </row>
    <row r="778" spans="1:5" x14ac:dyDescent="0.25">
      <c r="A778" s="18">
        <v>777</v>
      </c>
      <c r="B778" s="31">
        <v>903877</v>
      </c>
      <c r="C778" s="32" t="s">
        <v>179</v>
      </c>
      <c r="D778" s="48" t="s">
        <v>8</v>
      </c>
      <c r="E778" s="26">
        <v>17400</v>
      </c>
    </row>
    <row r="779" spans="1:5" x14ac:dyDescent="0.25">
      <c r="A779" s="18">
        <v>778</v>
      </c>
      <c r="B779" s="31">
        <v>903878</v>
      </c>
      <c r="C779" s="32" t="s">
        <v>180</v>
      </c>
      <c r="D779" s="48" t="s">
        <v>8</v>
      </c>
      <c r="E779" s="26">
        <v>16354.950000000003</v>
      </c>
    </row>
    <row r="780" spans="1:5" x14ac:dyDescent="0.25">
      <c r="A780" s="18">
        <v>779</v>
      </c>
      <c r="B780" s="31">
        <v>903879</v>
      </c>
      <c r="C780" s="32" t="s">
        <v>181</v>
      </c>
      <c r="D780" s="48" t="s">
        <v>8</v>
      </c>
      <c r="E780" s="26">
        <v>15203.480000000001</v>
      </c>
    </row>
    <row r="781" spans="1:5" x14ac:dyDescent="0.25">
      <c r="A781" s="18">
        <v>780</v>
      </c>
      <c r="B781" s="31">
        <v>903880</v>
      </c>
      <c r="C781" s="32" t="s">
        <v>182</v>
      </c>
      <c r="D781" s="48" t="s">
        <v>8</v>
      </c>
      <c r="E781" s="26">
        <v>12000</v>
      </c>
    </row>
    <row r="782" spans="1:5" x14ac:dyDescent="0.25">
      <c r="A782" s="18">
        <v>781</v>
      </c>
      <c r="B782" s="31">
        <v>903883</v>
      </c>
      <c r="C782" s="32" t="s">
        <v>974</v>
      </c>
      <c r="D782" s="48" t="s">
        <v>8</v>
      </c>
      <c r="E782" s="26">
        <v>5237.6600000000008</v>
      </c>
    </row>
    <row r="783" spans="1:5" ht="33.75" x14ac:dyDescent="0.25">
      <c r="A783" s="18">
        <v>782</v>
      </c>
      <c r="B783" s="31">
        <v>903885</v>
      </c>
      <c r="C783" s="32" t="s">
        <v>975</v>
      </c>
      <c r="D783" s="48" t="s">
        <v>8</v>
      </c>
      <c r="E783" s="26">
        <v>61407.886599999998</v>
      </c>
    </row>
    <row r="784" spans="1:5" ht="22.5" x14ac:dyDescent="0.25">
      <c r="A784" s="18">
        <v>783</v>
      </c>
      <c r="B784" s="31">
        <v>903886</v>
      </c>
      <c r="C784" s="32" t="s">
        <v>976</v>
      </c>
      <c r="D784" s="48" t="s">
        <v>8</v>
      </c>
      <c r="E784" s="26">
        <v>15718.4336</v>
      </c>
    </row>
    <row r="785" spans="1:5" ht="22.5" x14ac:dyDescent="0.25">
      <c r="A785" s="18">
        <v>784</v>
      </c>
      <c r="B785" s="31">
        <v>903887</v>
      </c>
      <c r="C785" s="32" t="s">
        <v>977</v>
      </c>
      <c r="D785" s="48" t="s">
        <v>8</v>
      </c>
      <c r="E785" s="26">
        <v>43600</v>
      </c>
    </row>
    <row r="786" spans="1:5" ht="22.5" x14ac:dyDescent="0.25">
      <c r="A786" s="18">
        <v>785</v>
      </c>
      <c r="B786" s="31">
        <v>903888</v>
      </c>
      <c r="C786" s="32" t="s">
        <v>978</v>
      </c>
      <c r="D786" s="48" t="s">
        <v>8</v>
      </c>
      <c r="E786" s="26">
        <v>30842.646000000001</v>
      </c>
    </row>
    <row r="787" spans="1:5" ht="33.75" x14ac:dyDescent="0.25">
      <c r="A787" s="18">
        <v>786</v>
      </c>
      <c r="B787" s="31">
        <v>903889</v>
      </c>
      <c r="C787" s="32" t="s">
        <v>979</v>
      </c>
      <c r="D787" s="48" t="s">
        <v>8</v>
      </c>
      <c r="E787" s="26">
        <v>35101.297999999995</v>
      </c>
    </row>
    <row r="788" spans="1:5" ht="33.75" x14ac:dyDescent="0.25">
      <c r="A788" s="18">
        <v>787</v>
      </c>
      <c r="B788" s="31">
        <v>903890</v>
      </c>
      <c r="C788" s="32" t="s">
        <v>980</v>
      </c>
      <c r="D788" s="48" t="s">
        <v>8</v>
      </c>
      <c r="E788" s="26">
        <v>35101.297999999995</v>
      </c>
    </row>
    <row r="789" spans="1:5" ht="33.75" x14ac:dyDescent="0.25">
      <c r="A789" s="18">
        <v>788</v>
      </c>
      <c r="B789" s="31">
        <v>903891</v>
      </c>
      <c r="C789" s="32" t="s">
        <v>981</v>
      </c>
      <c r="D789" s="48" t="s">
        <v>8</v>
      </c>
      <c r="E789" s="26">
        <v>41890.758000000002</v>
      </c>
    </row>
    <row r="790" spans="1:5" ht="33.75" x14ac:dyDescent="0.25">
      <c r="A790" s="18">
        <v>789</v>
      </c>
      <c r="B790" s="31">
        <v>903892</v>
      </c>
      <c r="C790" s="32" t="s">
        <v>982</v>
      </c>
      <c r="D790" s="48" t="s">
        <v>8</v>
      </c>
      <c r="E790" s="26">
        <v>35101.297999999995</v>
      </c>
    </row>
    <row r="791" spans="1:5" ht="33.75" x14ac:dyDescent="0.25">
      <c r="A791" s="18">
        <v>790</v>
      </c>
      <c r="B791" s="31">
        <v>903893</v>
      </c>
      <c r="C791" s="32" t="s">
        <v>983</v>
      </c>
      <c r="D791" s="48" t="s">
        <v>8</v>
      </c>
      <c r="E791" s="26">
        <v>38553.832999999999</v>
      </c>
    </row>
    <row r="792" spans="1:5" ht="33.75" x14ac:dyDescent="0.25">
      <c r="A792" s="18">
        <v>791</v>
      </c>
      <c r="B792" s="31">
        <v>903894</v>
      </c>
      <c r="C792" s="32" t="s">
        <v>984</v>
      </c>
      <c r="D792" s="48" t="s">
        <v>8</v>
      </c>
      <c r="E792" s="26">
        <v>38553.832999999999</v>
      </c>
    </row>
    <row r="793" spans="1:5" x14ac:dyDescent="0.25">
      <c r="A793" s="18">
        <v>792</v>
      </c>
      <c r="B793" s="31">
        <v>903895</v>
      </c>
      <c r="C793" s="32" t="s">
        <v>985</v>
      </c>
      <c r="D793" s="48" t="s">
        <v>8</v>
      </c>
      <c r="E793" s="26">
        <v>8496.1949999999997</v>
      </c>
    </row>
    <row r="794" spans="1:5" x14ac:dyDescent="0.25">
      <c r="A794" s="18">
        <v>793</v>
      </c>
      <c r="B794" s="31">
        <v>904001</v>
      </c>
      <c r="C794" s="32" t="s">
        <v>183</v>
      </c>
      <c r="D794" s="48" t="s">
        <v>8</v>
      </c>
      <c r="E794" s="26">
        <v>426000</v>
      </c>
    </row>
    <row r="795" spans="1:5" x14ac:dyDescent="0.25">
      <c r="A795" s="18">
        <v>794</v>
      </c>
      <c r="B795" s="31">
        <v>904002</v>
      </c>
      <c r="C795" s="32" t="s">
        <v>184</v>
      </c>
      <c r="D795" s="48" t="s">
        <v>8</v>
      </c>
      <c r="E795" s="26">
        <v>91600</v>
      </c>
    </row>
    <row r="796" spans="1:5" x14ac:dyDescent="0.25">
      <c r="A796" s="18">
        <v>795</v>
      </c>
      <c r="B796" s="31">
        <v>904004</v>
      </c>
      <c r="C796" s="32" t="s">
        <v>185</v>
      </c>
      <c r="D796" s="48" t="s">
        <v>8</v>
      </c>
      <c r="E796" s="26">
        <v>87234.051000000007</v>
      </c>
    </row>
    <row r="797" spans="1:5" x14ac:dyDescent="0.25">
      <c r="A797" s="18">
        <v>796</v>
      </c>
      <c r="B797" s="31">
        <v>904005</v>
      </c>
      <c r="C797" s="32" t="s">
        <v>186</v>
      </c>
      <c r="D797" s="48" t="s">
        <v>8</v>
      </c>
      <c r="E797" s="26">
        <v>70431.714000000007</v>
      </c>
    </row>
    <row r="798" spans="1:5" ht="22.5" x14ac:dyDescent="0.25">
      <c r="A798" s="18">
        <v>797</v>
      </c>
      <c r="B798" s="31">
        <v>904101</v>
      </c>
      <c r="C798" s="32" t="s">
        <v>986</v>
      </c>
      <c r="D798" s="48" t="s">
        <v>8</v>
      </c>
      <c r="E798" s="26">
        <v>80444.065499999997</v>
      </c>
    </row>
    <row r="799" spans="1:5" x14ac:dyDescent="0.25">
      <c r="A799" s="18">
        <v>798</v>
      </c>
      <c r="B799" s="31">
        <v>904102</v>
      </c>
      <c r="C799" s="32" t="s">
        <v>187</v>
      </c>
      <c r="D799" s="48" t="s">
        <v>8</v>
      </c>
      <c r="E799" s="26">
        <v>124000</v>
      </c>
    </row>
    <row r="800" spans="1:5" x14ac:dyDescent="0.25">
      <c r="A800" s="18">
        <v>799</v>
      </c>
      <c r="B800" s="31">
        <v>904103</v>
      </c>
      <c r="C800" s="32" t="s">
        <v>987</v>
      </c>
      <c r="D800" s="48" t="s">
        <v>8</v>
      </c>
      <c r="E800" s="26">
        <v>50000</v>
      </c>
    </row>
    <row r="801" spans="1:5" x14ac:dyDescent="0.25">
      <c r="A801" s="18">
        <v>800</v>
      </c>
      <c r="B801" s="31">
        <v>904104</v>
      </c>
      <c r="C801" s="32" t="s">
        <v>988</v>
      </c>
      <c r="D801" s="48" t="s">
        <v>8</v>
      </c>
      <c r="E801" s="26">
        <v>53222.237582000002</v>
      </c>
    </row>
    <row r="802" spans="1:5" x14ac:dyDescent="0.25">
      <c r="A802" s="18">
        <v>801</v>
      </c>
      <c r="B802" s="31">
        <v>904105</v>
      </c>
      <c r="C802" s="32" t="s">
        <v>989</v>
      </c>
      <c r="D802" s="48" t="s">
        <v>8</v>
      </c>
      <c r="E802" s="26">
        <v>53279.896055999998</v>
      </c>
    </row>
    <row r="803" spans="1:5" x14ac:dyDescent="0.25">
      <c r="A803" s="18">
        <v>802</v>
      </c>
      <c r="B803" s="31">
        <v>904107</v>
      </c>
      <c r="C803" s="32" t="s">
        <v>990</v>
      </c>
      <c r="D803" s="48" t="s">
        <v>8</v>
      </c>
      <c r="E803" s="26">
        <v>55714.939354000002</v>
      </c>
    </row>
    <row r="804" spans="1:5" x14ac:dyDescent="0.25">
      <c r="A804" s="18">
        <v>803</v>
      </c>
      <c r="B804" s="31">
        <v>904108</v>
      </c>
      <c r="C804" s="32" t="s">
        <v>991</v>
      </c>
      <c r="D804" s="48" t="s">
        <v>8</v>
      </c>
      <c r="E804" s="26">
        <v>46282.98</v>
      </c>
    </row>
    <row r="805" spans="1:5" x14ac:dyDescent="0.25">
      <c r="A805" s="18">
        <v>804</v>
      </c>
      <c r="B805" s="31">
        <v>904109</v>
      </c>
      <c r="C805" s="32" t="s">
        <v>188</v>
      </c>
      <c r="D805" s="48" t="s">
        <v>8</v>
      </c>
      <c r="E805" s="26">
        <v>40049.406000000003</v>
      </c>
    </row>
    <row r="806" spans="1:5" ht="22.5" x14ac:dyDescent="0.25">
      <c r="A806" s="18">
        <v>805</v>
      </c>
      <c r="B806" s="31">
        <v>904302</v>
      </c>
      <c r="C806" s="32" t="s">
        <v>189</v>
      </c>
      <c r="D806" s="48" t="s">
        <v>8</v>
      </c>
      <c r="E806" s="26">
        <v>53629.376999999993</v>
      </c>
    </row>
    <row r="807" spans="1:5" x14ac:dyDescent="0.25">
      <c r="A807" s="18">
        <v>806</v>
      </c>
      <c r="B807" s="31">
        <v>904501</v>
      </c>
      <c r="C807" s="32" t="s">
        <v>190</v>
      </c>
      <c r="D807" s="48" t="s">
        <v>8</v>
      </c>
      <c r="E807" s="26">
        <v>41890.758000000002</v>
      </c>
    </row>
    <row r="808" spans="1:5" x14ac:dyDescent="0.25">
      <c r="A808" s="18">
        <v>807</v>
      </c>
      <c r="B808" s="31">
        <v>904503</v>
      </c>
      <c r="C808" s="32" t="s">
        <v>191</v>
      </c>
      <c r="D808" s="48" t="s">
        <v>8</v>
      </c>
      <c r="E808" s="26">
        <v>50226.510000000009</v>
      </c>
    </row>
    <row r="809" spans="1:5" ht="33.75" x14ac:dyDescent="0.25">
      <c r="A809" s="18">
        <v>808</v>
      </c>
      <c r="B809" s="31">
        <v>904508</v>
      </c>
      <c r="C809" s="32" t="s">
        <v>992</v>
      </c>
      <c r="D809" s="48" t="s">
        <v>8</v>
      </c>
      <c r="E809" s="26">
        <v>28795.663738000003</v>
      </c>
    </row>
    <row r="810" spans="1:5" x14ac:dyDescent="0.25">
      <c r="A810" s="18">
        <v>809</v>
      </c>
      <c r="B810" s="31">
        <v>904509</v>
      </c>
      <c r="C810" s="32" t="s">
        <v>993</v>
      </c>
      <c r="D810" s="48" t="s">
        <v>8</v>
      </c>
      <c r="E810" s="26">
        <v>55600</v>
      </c>
    </row>
    <row r="811" spans="1:5" x14ac:dyDescent="0.25">
      <c r="A811" s="18">
        <v>810</v>
      </c>
      <c r="B811" s="31">
        <v>904510</v>
      </c>
      <c r="C811" s="32" t="s">
        <v>192</v>
      </c>
      <c r="D811" s="48" t="s">
        <v>8</v>
      </c>
      <c r="E811" s="26">
        <v>50868.480000000003</v>
      </c>
    </row>
    <row r="812" spans="1:5" x14ac:dyDescent="0.25">
      <c r="A812" s="18">
        <v>811</v>
      </c>
      <c r="B812" s="31">
        <v>904601</v>
      </c>
      <c r="C812" s="32" t="s">
        <v>193</v>
      </c>
      <c r="D812" s="48" t="s">
        <v>8</v>
      </c>
      <c r="E812" s="26">
        <v>49911.693914000003</v>
      </c>
    </row>
    <row r="813" spans="1:5" x14ac:dyDescent="0.25">
      <c r="A813" s="18">
        <v>812</v>
      </c>
      <c r="B813" s="31">
        <v>904602</v>
      </c>
      <c r="C813" s="32" t="s">
        <v>994</v>
      </c>
      <c r="D813" s="48" t="s">
        <v>8</v>
      </c>
      <c r="E813" s="26">
        <v>61615.019352000003</v>
      </c>
    </row>
    <row r="814" spans="1:5" x14ac:dyDescent="0.25">
      <c r="A814" s="18">
        <v>813</v>
      </c>
      <c r="B814" s="31">
        <v>904702</v>
      </c>
      <c r="C814" s="32" t="s">
        <v>995</v>
      </c>
      <c r="D814" s="48" t="s">
        <v>8</v>
      </c>
      <c r="E814" s="26">
        <v>102531.78000000001</v>
      </c>
    </row>
    <row r="815" spans="1:5" x14ac:dyDescent="0.25">
      <c r="A815" s="18">
        <v>814</v>
      </c>
      <c r="B815" s="31">
        <v>904704</v>
      </c>
      <c r="C815" s="32" t="s">
        <v>996</v>
      </c>
      <c r="D815" s="48" t="s">
        <v>8</v>
      </c>
      <c r="E815" s="26">
        <v>112895.62179999999</v>
      </c>
    </row>
    <row r="816" spans="1:5" x14ac:dyDescent="0.25">
      <c r="A816" s="18">
        <v>815</v>
      </c>
      <c r="B816" s="31">
        <v>904705</v>
      </c>
      <c r="C816" s="32" t="s">
        <v>194</v>
      </c>
      <c r="D816" s="48" t="s">
        <v>8</v>
      </c>
      <c r="E816" s="26">
        <v>103921.829</v>
      </c>
    </row>
    <row r="817" spans="1:5" x14ac:dyDescent="0.25">
      <c r="A817" s="18">
        <v>816</v>
      </c>
      <c r="B817" s="31">
        <v>904706</v>
      </c>
      <c r="C817" s="32" t="s">
        <v>195</v>
      </c>
      <c r="D817" s="48" t="s">
        <v>8</v>
      </c>
      <c r="E817" s="26">
        <v>108594.83000000002</v>
      </c>
    </row>
    <row r="818" spans="1:5" x14ac:dyDescent="0.25">
      <c r="A818" s="18">
        <v>817</v>
      </c>
      <c r="B818" s="31">
        <v>904707</v>
      </c>
      <c r="C818" s="32" t="s">
        <v>196</v>
      </c>
      <c r="D818" s="48" t="s">
        <v>8</v>
      </c>
      <c r="E818" s="26">
        <v>353000</v>
      </c>
    </row>
    <row r="819" spans="1:5" x14ac:dyDescent="0.25">
      <c r="A819" s="18">
        <v>818</v>
      </c>
      <c r="B819" s="31">
        <v>904720</v>
      </c>
      <c r="C819" s="32" t="s">
        <v>997</v>
      </c>
      <c r="D819" s="48" t="s">
        <v>8</v>
      </c>
      <c r="E819" s="26">
        <v>268000</v>
      </c>
    </row>
    <row r="820" spans="1:5" x14ac:dyDescent="0.25">
      <c r="A820" s="18">
        <v>819</v>
      </c>
      <c r="B820" s="31">
        <v>904801</v>
      </c>
      <c r="C820" s="32" t="s">
        <v>197</v>
      </c>
      <c r="D820" s="48" t="s">
        <v>8</v>
      </c>
      <c r="E820" s="26">
        <v>63000</v>
      </c>
    </row>
    <row r="821" spans="1:5" x14ac:dyDescent="0.25">
      <c r="A821" s="18">
        <v>820</v>
      </c>
      <c r="B821" s="31">
        <v>904805</v>
      </c>
      <c r="C821" s="32" t="s">
        <v>198</v>
      </c>
      <c r="D821" s="48" t="s">
        <v>8</v>
      </c>
      <c r="E821" s="26">
        <v>84796.102199999994</v>
      </c>
    </row>
    <row r="822" spans="1:5" x14ac:dyDescent="0.25">
      <c r="A822" s="18">
        <v>821</v>
      </c>
      <c r="B822" s="31">
        <v>904806</v>
      </c>
      <c r="C822" s="32" t="s">
        <v>998</v>
      </c>
      <c r="D822" s="48" t="s">
        <v>8</v>
      </c>
      <c r="E822" s="26">
        <v>133173.11000000002</v>
      </c>
    </row>
    <row r="823" spans="1:5" x14ac:dyDescent="0.25">
      <c r="A823" s="18">
        <v>822</v>
      </c>
      <c r="B823" s="31">
        <v>904807</v>
      </c>
      <c r="C823" s="32" t="s">
        <v>199</v>
      </c>
      <c r="D823" s="48" t="s">
        <v>8</v>
      </c>
      <c r="E823" s="26">
        <v>63000</v>
      </c>
    </row>
    <row r="824" spans="1:5" x14ac:dyDescent="0.25">
      <c r="A824" s="18">
        <v>823</v>
      </c>
      <c r="B824" s="31">
        <v>904808</v>
      </c>
      <c r="C824" s="32" t="s">
        <v>200</v>
      </c>
      <c r="D824" s="48" t="s">
        <v>8</v>
      </c>
      <c r="E824" s="26">
        <v>65483.606</v>
      </c>
    </row>
    <row r="825" spans="1:5" ht="33.75" x14ac:dyDescent="0.25">
      <c r="A825" s="18">
        <v>824</v>
      </c>
      <c r="B825" s="31">
        <v>904809</v>
      </c>
      <c r="C825" s="32" t="s">
        <v>999</v>
      </c>
      <c r="D825" s="48" t="s">
        <v>8</v>
      </c>
      <c r="E825" s="26">
        <v>28540.955999999998</v>
      </c>
    </row>
    <row r="826" spans="1:5" x14ac:dyDescent="0.25">
      <c r="A826" s="18">
        <v>825</v>
      </c>
      <c r="B826" s="31">
        <v>904812</v>
      </c>
      <c r="C826" s="32" t="s">
        <v>201</v>
      </c>
      <c r="D826" s="48" t="s">
        <v>8</v>
      </c>
      <c r="E826" s="26">
        <v>43409.400000000009</v>
      </c>
    </row>
    <row r="827" spans="1:5" x14ac:dyDescent="0.25">
      <c r="A827" s="18">
        <v>826</v>
      </c>
      <c r="B827" s="31">
        <v>904901</v>
      </c>
      <c r="C827" s="32" t="s">
        <v>202</v>
      </c>
      <c r="D827" s="48" t="s">
        <v>8</v>
      </c>
      <c r="E827" s="26">
        <v>79600</v>
      </c>
    </row>
    <row r="828" spans="1:5" x14ac:dyDescent="0.25">
      <c r="A828" s="18">
        <v>827</v>
      </c>
      <c r="B828" s="31">
        <v>904902</v>
      </c>
      <c r="C828" s="32" t="s">
        <v>203</v>
      </c>
      <c r="D828" s="48" t="s">
        <v>8</v>
      </c>
      <c r="E828" s="26">
        <v>25088.420999999998</v>
      </c>
    </row>
    <row r="829" spans="1:5" ht="22.5" x14ac:dyDescent="0.25">
      <c r="A829" s="18">
        <v>828</v>
      </c>
      <c r="B829" s="31">
        <v>904904</v>
      </c>
      <c r="C829" s="32" t="s">
        <v>204</v>
      </c>
      <c r="D829" s="48" t="s">
        <v>8</v>
      </c>
      <c r="E829" s="26">
        <v>30037.58</v>
      </c>
    </row>
    <row r="830" spans="1:5" x14ac:dyDescent="0.25">
      <c r="A830" s="18">
        <v>829</v>
      </c>
      <c r="B830" s="31">
        <v>904912</v>
      </c>
      <c r="C830" s="32" t="s">
        <v>205</v>
      </c>
      <c r="D830" s="48" t="s">
        <v>8</v>
      </c>
      <c r="E830" s="26">
        <v>51902.584000000003</v>
      </c>
    </row>
    <row r="831" spans="1:5" x14ac:dyDescent="0.25">
      <c r="A831" s="18">
        <v>830</v>
      </c>
      <c r="B831" s="31">
        <v>904920</v>
      </c>
      <c r="C831" s="32" t="s">
        <v>206</v>
      </c>
      <c r="D831" s="48" t="s">
        <v>8</v>
      </c>
      <c r="E831" s="26">
        <v>38553.832999999999</v>
      </c>
    </row>
    <row r="832" spans="1:5" x14ac:dyDescent="0.25">
      <c r="A832" s="18">
        <v>831</v>
      </c>
      <c r="B832" s="31">
        <v>904921</v>
      </c>
      <c r="C832" s="32" t="s">
        <v>207</v>
      </c>
      <c r="D832" s="48" t="s">
        <v>8</v>
      </c>
      <c r="E832" s="26">
        <v>27275.552</v>
      </c>
    </row>
    <row r="833" spans="1:5" x14ac:dyDescent="0.25">
      <c r="A833" s="18">
        <v>832</v>
      </c>
      <c r="B833" s="31">
        <v>904922</v>
      </c>
      <c r="C833" s="32" t="s">
        <v>1000</v>
      </c>
      <c r="D833" s="48" t="s">
        <v>8</v>
      </c>
      <c r="E833" s="26">
        <v>31384.647241999999</v>
      </c>
    </row>
    <row r="834" spans="1:5" x14ac:dyDescent="0.25">
      <c r="A834" s="18">
        <v>833</v>
      </c>
      <c r="B834" s="31">
        <v>904923</v>
      </c>
      <c r="C834" s="32" t="s">
        <v>1001</v>
      </c>
      <c r="D834" s="48" t="s">
        <v>8</v>
      </c>
      <c r="E834" s="26">
        <v>56420.169600000001</v>
      </c>
    </row>
    <row r="835" spans="1:5" x14ac:dyDescent="0.25">
      <c r="A835" s="18">
        <v>834</v>
      </c>
      <c r="B835" s="31">
        <v>904924</v>
      </c>
      <c r="C835" s="32" t="s">
        <v>208</v>
      </c>
      <c r="D835" s="48" t="s">
        <v>8</v>
      </c>
      <c r="E835" s="26">
        <v>30842.646000000001</v>
      </c>
    </row>
    <row r="836" spans="1:5" x14ac:dyDescent="0.25">
      <c r="A836" s="18">
        <v>835</v>
      </c>
      <c r="B836" s="31">
        <v>904925</v>
      </c>
      <c r="C836" s="32" t="s">
        <v>209</v>
      </c>
      <c r="D836" s="48" t="s">
        <v>8</v>
      </c>
      <c r="E836" s="26">
        <v>27275.552</v>
      </c>
    </row>
    <row r="837" spans="1:5" x14ac:dyDescent="0.25">
      <c r="A837" s="18">
        <v>836</v>
      </c>
      <c r="B837" s="31">
        <v>905201</v>
      </c>
      <c r="C837" s="32" t="s">
        <v>210</v>
      </c>
      <c r="D837" s="48" t="s">
        <v>8</v>
      </c>
      <c r="E837" s="26">
        <v>31878.932000000001</v>
      </c>
    </row>
    <row r="838" spans="1:5" x14ac:dyDescent="0.25">
      <c r="A838" s="18">
        <v>837</v>
      </c>
      <c r="B838" s="31">
        <v>905202</v>
      </c>
      <c r="C838" s="32" t="s">
        <v>1002</v>
      </c>
      <c r="D838" s="48" t="s">
        <v>8</v>
      </c>
      <c r="E838" s="26">
        <v>159316.886</v>
      </c>
    </row>
    <row r="839" spans="1:5" ht="22.5" x14ac:dyDescent="0.25">
      <c r="A839" s="18">
        <v>838</v>
      </c>
      <c r="B839" s="31">
        <v>905203</v>
      </c>
      <c r="C839" s="32" t="s">
        <v>1003</v>
      </c>
      <c r="D839" s="48" t="s">
        <v>8</v>
      </c>
      <c r="E839" s="26">
        <v>112895.62179999999</v>
      </c>
    </row>
    <row r="840" spans="1:5" ht="22.5" x14ac:dyDescent="0.25">
      <c r="A840" s="18">
        <v>839</v>
      </c>
      <c r="B840" s="31">
        <v>905204</v>
      </c>
      <c r="C840" s="32" t="s">
        <v>1004</v>
      </c>
      <c r="D840" s="48" t="s">
        <v>8</v>
      </c>
      <c r="E840" s="26">
        <v>38009.105799999998</v>
      </c>
    </row>
    <row r="841" spans="1:5" ht="22.5" x14ac:dyDescent="0.25">
      <c r="A841" s="18">
        <v>840</v>
      </c>
      <c r="B841" s="31">
        <v>905205</v>
      </c>
      <c r="C841" s="32" t="s">
        <v>1005</v>
      </c>
      <c r="D841" s="48" t="s">
        <v>8</v>
      </c>
      <c r="E841" s="26">
        <v>39468.995773999995</v>
      </c>
    </row>
    <row r="842" spans="1:5" x14ac:dyDescent="0.25">
      <c r="A842" s="18">
        <v>841</v>
      </c>
      <c r="B842" s="31">
        <v>905206</v>
      </c>
      <c r="C842" s="32" t="s">
        <v>211</v>
      </c>
      <c r="D842" s="48" t="s">
        <v>8</v>
      </c>
      <c r="E842" s="26">
        <v>33604.673999999999</v>
      </c>
    </row>
    <row r="843" spans="1:5" x14ac:dyDescent="0.25">
      <c r="A843" s="18">
        <v>842</v>
      </c>
      <c r="B843" s="31">
        <v>905210</v>
      </c>
      <c r="C843" s="32" t="s">
        <v>1006</v>
      </c>
      <c r="D843" s="48" t="s">
        <v>8</v>
      </c>
      <c r="E843" s="26">
        <v>105357.53539999999</v>
      </c>
    </row>
    <row r="844" spans="1:5" x14ac:dyDescent="0.25">
      <c r="A844" s="18">
        <v>843</v>
      </c>
      <c r="B844" s="31">
        <v>905213</v>
      </c>
      <c r="C844" s="32" t="s">
        <v>1007</v>
      </c>
      <c r="D844" s="48" t="s">
        <v>8</v>
      </c>
      <c r="E844" s="26">
        <v>41890.758000000002</v>
      </c>
    </row>
    <row r="845" spans="1:5" ht="22.5" x14ac:dyDescent="0.25">
      <c r="A845" s="18">
        <v>844</v>
      </c>
      <c r="B845" s="31">
        <v>905214</v>
      </c>
      <c r="C845" s="32" t="s">
        <v>1008</v>
      </c>
      <c r="D845" s="48" t="s">
        <v>8</v>
      </c>
      <c r="E845" s="26">
        <v>46839.917000000001</v>
      </c>
    </row>
    <row r="846" spans="1:5" ht="22.5" x14ac:dyDescent="0.25">
      <c r="A846" s="18">
        <v>845</v>
      </c>
      <c r="B846" s="31">
        <v>905301</v>
      </c>
      <c r="C846" s="32" t="s">
        <v>1009</v>
      </c>
      <c r="D846" s="48" t="s">
        <v>8</v>
      </c>
      <c r="E846" s="26">
        <v>113933.655</v>
      </c>
    </row>
    <row r="847" spans="1:5" ht="22.5" x14ac:dyDescent="0.25">
      <c r="A847" s="18">
        <v>846</v>
      </c>
      <c r="B847" s="31">
        <v>905305</v>
      </c>
      <c r="C847" s="32" t="s">
        <v>212</v>
      </c>
      <c r="D847" s="48" t="s">
        <v>8</v>
      </c>
      <c r="E847" s="26">
        <v>251000</v>
      </c>
    </row>
    <row r="848" spans="1:5" x14ac:dyDescent="0.25">
      <c r="A848" s="18">
        <v>847</v>
      </c>
      <c r="B848" s="31">
        <v>905310</v>
      </c>
      <c r="C848" s="32" t="s">
        <v>1010</v>
      </c>
      <c r="D848" s="48" t="s">
        <v>8</v>
      </c>
      <c r="E848" s="26">
        <v>76661.029079351996</v>
      </c>
    </row>
    <row r="849" spans="1:5" x14ac:dyDescent="0.25">
      <c r="A849" s="18">
        <v>848</v>
      </c>
      <c r="B849" s="31">
        <v>905312</v>
      </c>
      <c r="C849" s="32" t="s">
        <v>213</v>
      </c>
      <c r="D849" s="48" t="s">
        <v>8</v>
      </c>
      <c r="E849" s="26">
        <v>19600</v>
      </c>
    </row>
    <row r="850" spans="1:5" x14ac:dyDescent="0.25">
      <c r="A850" s="18">
        <v>849</v>
      </c>
      <c r="B850" s="31">
        <v>905410</v>
      </c>
      <c r="C850" s="32" t="s">
        <v>1011</v>
      </c>
      <c r="D850" s="48" t="s">
        <v>8</v>
      </c>
      <c r="E850" s="26">
        <v>100583.853</v>
      </c>
    </row>
    <row r="851" spans="1:5" ht="22.5" x14ac:dyDescent="0.25">
      <c r="A851" s="18">
        <v>850</v>
      </c>
      <c r="B851" s="31">
        <v>905502</v>
      </c>
      <c r="C851" s="32" t="s">
        <v>1012</v>
      </c>
      <c r="D851" s="48" t="s">
        <v>8</v>
      </c>
      <c r="E851" s="26">
        <v>132347.17499999999</v>
      </c>
    </row>
    <row r="852" spans="1:5" ht="22.5" x14ac:dyDescent="0.25">
      <c r="A852" s="18">
        <v>851</v>
      </c>
      <c r="B852" s="31">
        <v>905503</v>
      </c>
      <c r="C852" s="32" t="s">
        <v>1013</v>
      </c>
      <c r="D852" s="48" t="s">
        <v>8</v>
      </c>
      <c r="E852" s="26">
        <v>211270.35340000002</v>
      </c>
    </row>
    <row r="853" spans="1:5" x14ac:dyDescent="0.25">
      <c r="A853" s="18">
        <v>852</v>
      </c>
      <c r="B853" s="31">
        <v>905603</v>
      </c>
      <c r="C853" s="32" t="s">
        <v>1014</v>
      </c>
      <c r="D853" s="48" t="s">
        <v>8</v>
      </c>
      <c r="E853" s="26">
        <v>68700</v>
      </c>
    </row>
    <row r="854" spans="1:5" x14ac:dyDescent="0.25">
      <c r="A854" s="18">
        <v>853</v>
      </c>
      <c r="B854" s="31">
        <v>905704</v>
      </c>
      <c r="C854" s="32" t="s">
        <v>1015</v>
      </c>
      <c r="D854" s="48" t="s">
        <v>8</v>
      </c>
      <c r="E854" s="26">
        <v>94000</v>
      </c>
    </row>
    <row r="855" spans="1:5" x14ac:dyDescent="0.25">
      <c r="A855" s="18">
        <v>854</v>
      </c>
      <c r="B855" s="31">
        <v>905706</v>
      </c>
      <c r="C855" s="32" t="s">
        <v>214</v>
      </c>
      <c r="D855" s="48" t="s">
        <v>8</v>
      </c>
      <c r="E855" s="26">
        <v>35000</v>
      </c>
    </row>
    <row r="856" spans="1:5" x14ac:dyDescent="0.25">
      <c r="A856" s="18">
        <v>855</v>
      </c>
      <c r="B856" s="31">
        <v>905707</v>
      </c>
      <c r="C856" s="32" t="s">
        <v>1016</v>
      </c>
      <c r="D856" s="48" t="s">
        <v>8</v>
      </c>
      <c r="E856" s="26">
        <v>82000</v>
      </c>
    </row>
    <row r="857" spans="1:5" x14ac:dyDescent="0.25">
      <c r="A857" s="18">
        <v>856</v>
      </c>
      <c r="B857" s="31">
        <v>905711</v>
      </c>
      <c r="C857" s="32" t="s">
        <v>1017</v>
      </c>
      <c r="D857" s="48" t="s">
        <v>8</v>
      </c>
      <c r="E857" s="26">
        <v>89000</v>
      </c>
    </row>
    <row r="858" spans="1:5" x14ac:dyDescent="0.25">
      <c r="A858" s="18">
        <v>857</v>
      </c>
      <c r="B858" s="31">
        <v>905716</v>
      </c>
      <c r="C858" s="32" t="s">
        <v>215</v>
      </c>
      <c r="D858" s="48" t="s">
        <v>8</v>
      </c>
      <c r="E858" s="26">
        <v>86313.375</v>
      </c>
    </row>
    <row r="859" spans="1:5" x14ac:dyDescent="0.25">
      <c r="A859" s="18">
        <v>858</v>
      </c>
      <c r="B859" s="31">
        <v>905717</v>
      </c>
      <c r="C859" s="32" t="s">
        <v>1018</v>
      </c>
      <c r="D859" s="48" t="s">
        <v>8</v>
      </c>
      <c r="E859" s="26">
        <v>34525.35</v>
      </c>
    </row>
    <row r="860" spans="1:5" ht="22.5" x14ac:dyDescent="0.25">
      <c r="A860" s="18">
        <v>859</v>
      </c>
      <c r="B860" s="31">
        <v>905719</v>
      </c>
      <c r="C860" s="32" t="s">
        <v>1019</v>
      </c>
      <c r="D860" s="48" t="s">
        <v>8</v>
      </c>
      <c r="E860" s="26">
        <v>96434.9274</v>
      </c>
    </row>
    <row r="861" spans="1:5" x14ac:dyDescent="0.25">
      <c r="A861" s="18">
        <v>860</v>
      </c>
      <c r="B861" s="31">
        <v>905722</v>
      </c>
      <c r="C861" s="32" t="s">
        <v>1020</v>
      </c>
      <c r="D861" s="48" t="s">
        <v>8</v>
      </c>
      <c r="E861" s="26">
        <v>105302.2528</v>
      </c>
    </row>
    <row r="862" spans="1:5" x14ac:dyDescent="0.25">
      <c r="A862" s="18">
        <v>861</v>
      </c>
      <c r="B862" s="31">
        <v>905724</v>
      </c>
      <c r="C862" s="32" t="s">
        <v>216</v>
      </c>
      <c r="D862" s="48" t="s">
        <v>8</v>
      </c>
      <c r="E862" s="26">
        <v>31308.239000000001</v>
      </c>
    </row>
    <row r="863" spans="1:5" x14ac:dyDescent="0.25">
      <c r="A863" s="18">
        <v>862</v>
      </c>
      <c r="B863" s="31">
        <v>905726</v>
      </c>
      <c r="C863" s="32" t="s">
        <v>1021</v>
      </c>
      <c r="D863" s="48" t="s">
        <v>8</v>
      </c>
      <c r="E863" s="26">
        <v>97821.824999999997</v>
      </c>
    </row>
    <row r="864" spans="1:5" x14ac:dyDescent="0.25">
      <c r="A864" s="18">
        <v>863</v>
      </c>
      <c r="B864" s="31">
        <v>905727</v>
      </c>
      <c r="C864" s="32" t="s">
        <v>217</v>
      </c>
      <c r="D864" s="48" t="s">
        <v>8</v>
      </c>
      <c r="E864" s="26">
        <v>100814.022</v>
      </c>
    </row>
    <row r="865" spans="1:5" x14ac:dyDescent="0.25">
      <c r="A865" s="18">
        <v>864</v>
      </c>
      <c r="B865" s="31">
        <v>905731</v>
      </c>
      <c r="C865" s="32" t="s">
        <v>218</v>
      </c>
      <c r="D865" s="48" t="s">
        <v>8</v>
      </c>
      <c r="E865" s="26">
        <v>61915.460999999996</v>
      </c>
    </row>
    <row r="866" spans="1:5" ht="22.5" x14ac:dyDescent="0.25">
      <c r="A866" s="18">
        <v>865</v>
      </c>
      <c r="B866" s="31">
        <v>905734</v>
      </c>
      <c r="C866" s="32" t="s">
        <v>1022</v>
      </c>
      <c r="D866" s="48" t="s">
        <v>8</v>
      </c>
      <c r="E866" s="26">
        <v>75000</v>
      </c>
    </row>
    <row r="867" spans="1:5" ht="22.5" x14ac:dyDescent="0.25">
      <c r="A867" s="18">
        <v>866</v>
      </c>
      <c r="B867" s="31">
        <v>905736</v>
      </c>
      <c r="C867" s="32" t="s">
        <v>219</v>
      </c>
      <c r="D867" s="48" t="s">
        <v>8</v>
      </c>
      <c r="E867" s="26">
        <v>56391.404999999999</v>
      </c>
    </row>
    <row r="868" spans="1:5" ht="22.5" x14ac:dyDescent="0.25">
      <c r="A868" s="18">
        <v>867</v>
      </c>
      <c r="B868" s="31">
        <v>905738</v>
      </c>
      <c r="C868" s="32" t="s">
        <v>1023</v>
      </c>
      <c r="D868" s="48" t="s">
        <v>8</v>
      </c>
      <c r="E868" s="26">
        <v>86957.036800000002</v>
      </c>
    </row>
    <row r="869" spans="1:5" ht="22.5" x14ac:dyDescent="0.25">
      <c r="A869" s="18">
        <v>868</v>
      </c>
      <c r="B869" s="31">
        <v>905739</v>
      </c>
      <c r="C869" s="32" t="s">
        <v>1024</v>
      </c>
      <c r="D869" s="48" t="s">
        <v>8</v>
      </c>
      <c r="E869" s="26">
        <v>102916.022</v>
      </c>
    </row>
    <row r="870" spans="1:5" x14ac:dyDescent="0.25">
      <c r="A870" s="18">
        <v>869</v>
      </c>
      <c r="B870" s="31">
        <v>905745</v>
      </c>
      <c r="C870" s="32" t="s">
        <v>1025</v>
      </c>
      <c r="D870" s="48" t="s">
        <v>8</v>
      </c>
      <c r="E870" s="26">
        <v>78479.146200000003</v>
      </c>
    </row>
    <row r="871" spans="1:5" x14ac:dyDescent="0.25">
      <c r="A871" s="18">
        <v>870</v>
      </c>
      <c r="B871" s="31">
        <v>906001</v>
      </c>
      <c r="C871" s="32" t="s">
        <v>220</v>
      </c>
      <c r="D871" s="48" t="s">
        <v>8</v>
      </c>
      <c r="E871" s="26">
        <v>36827.040000000001</v>
      </c>
    </row>
    <row r="872" spans="1:5" ht="22.5" x14ac:dyDescent="0.25">
      <c r="A872" s="18">
        <v>871</v>
      </c>
      <c r="B872" s="31">
        <v>906008</v>
      </c>
      <c r="C872" s="32" t="s">
        <v>1026</v>
      </c>
      <c r="D872" s="48" t="s">
        <v>8</v>
      </c>
      <c r="E872" s="26">
        <v>83781.516000000003</v>
      </c>
    </row>
    <row r="873" spans="1:5" ht="22.5" x14ac:dyDescent="0.25">
      <c r="A873" s="18">
        <v>872</v>
      </c>
      <c r="B873" s="31">
        <v>906009</v>
      </c>
      <c r="C873" s="32" t="s">
        <v>221</v>
      </c>
      <c r="D873" s="48" t="s">
        <v>8</v>
      </c>
      <c r="E873" s="26">
        <v>78500</v>
      </c>
    </row>
    <row r="874" spans="1:5" ht="22.5" x14ac:dyDescent="0.25">
      <c r="A874" s="18">
        <v>873</v>
      </c>
      <c r="B874" s="31">
        <v>906010</v>
      </c>
      <c r="C874" s="32" t="s">
        <v>1027</v>
      </c>
      <c r="D874" s="48" t="s">
        <v>8</v>
      </c>
      <c r="E874" s="26">
        <v>80444.591</v>
      </c>
    </row>
    <row r="875" spans="1:5" ht="22.5" x14ac:dyDescent="0.25">
      <c r="A875" s="18">
        <v>874</v>
      </c>
      <c r="B875" s="31">
        <v>906011</v>
      </c>
      <c r="C875" s="32" t="s">
        <v>1028</v>
      </c>
      <c r="D875" s="48" t="s">
        <v>8</v>
      </c>
      <c r="E875" s="26">
        <v>80444.591</v>
      </c>
    </row>
    <row r="876" spans="1:5" ht="22.5" x14ac:dyDescent="0.25">
      <c r="A876" s="18">
        <v>875</v>
      </c>
      <c r="B876" s="31">
        <v>906018</v>
      </c>
      <c r="C876" s="32" t="s">
        <v>1029</v>
      </c>
      <c r="D876" s="48" t="s">
        <v>8</v>
      </c>
      <c r="E876" s="26">
        <v>60419.887999999999</v>
      </c>
    </row>
    <row r="877" spans="1:5" ht="22.5" x14ac:dyDescent="0.25">
      <c r="A877" s="18">
        <v>876</v>
      </c>
      <c r="B877" s="31">
        <v>906019</v>
      </c>
      <c r="C877" s="32" t="s">
        <v>1030</v>
      </c>
      <c r="D877" s="48" t="s">
        <v>8</v>
      </c>
      <c r="E877" s="26">
        <v>67669.686000000002</v>
      </c>
    </row>
    <row r="878" spans="1:5" ht="22.5" x14ac:dyDescent="0.25">
      <c r="A878" s="18">
        <v>877</v>
      </c>
      <c r="B878" s="31">
        <v>906020</v>
      </c>
      <c r="C878" s="32" t="s">
        <v>1031</v>
      </c>
      <c r="D878" s="48" t="s">
        <v>8</v>
      </c>
      <c r="E878" s="26">
        <v>43617.550999999999</v>
      </c>
    </row>
    <row r="879" spans="1:5" ht="22.5" x14ac:dyDescent="0.25">
      <c r="A879" s="18">
        <v>878</v>
      </c>
      <c r="B879" s="31">
        <v>906022</v>
      </c>
      <c r="C879" s="32" t="s">
        <v>222</v>
      </c>
      <c r="D879" s="48" t="s">
        <v>8</v>
      </c>
      <c r="E879" s="26">
        <v>83781.516000000003</v>
      </c>
    </row>
    <row r="880" spans="1:5" ht="22.5" x14ac:dyDescent="0.25">
      <c r="A880" s="18">
        <v>879</v>
      </c>
      <c r="B880" s="31">
        <v>906029</v>
      </c>
      <c r="C880" s="32" t="s">
        <v>1032</v>
      </c>
      <c r="D880" s="48" t="s">
        <v>8</v>
      </c>
      <c r="E880" s="26">
        <v>61857.656000000003</v>
      </c>
    </row>
    <row r="881" spans="1:5" ht="22.5" x14ac:dyDescent="0.25">
      <c r="A881" s="18">
        <v>880</v>
      </c>
      <c r="B881" s="31">
        <v>906030</v>
      </c>
      <c r="C881" s="32" t="s">
        <v>1033</v>
      </c>
      <c r="D881" s="48" t="s">
        <v>8</v>
      </c>
      <c r="E881" s="26">
        <v>61857.656000000003</v>
      </c>
    </row>
    <row r="882" spans="1:5" ht="33.75" x14ac:dyDescent="0.25">
      <c r="A882" s="18">
        <v>881</v>
      </c>
      <c r="B882" s="31">
        <v>906039</v>
      </c>
      <c r="C882" s="32" t="s">
        <v>223</v>
      </c>
      <c r="D882" s="48" t="s">
        <v>8</v>
      </c>
      <c r="E882" s="26">
        <v>46839.917000000001</v>
      </c>
    </row>
    <row r="883" spans="1:5" ht="22.5" x14ac:dyDescent="0.25">
      <c r="A883" s="18">
        <v>882</v>
      </c>
      <c r="B883" s="31">
        <v>906040</v>
      </c>
      <c r="C883" s="32" t="s">
        <v>1034</v>
      </c>
      <c r="D883" s="48" t="s">
        <v>8</v>
      </c>
      <c r="E883" s="26">
        <v>127471.79459999999</v>
      </c>
    </row>
    <row r="884" spans="1:5" ht="22.5" x14ac:dyDescent="0.25">
      <c r="A884" s="18">
        <v>883</v>
      </c>
      <c r="B884" s="31">
        <v>906045</v>
      </c>
      <c r="C884" s="32" t="s">
        <v>1035</v>
      </c>
      <c r="D884" s="48" t="s">
        <v>8</v>
      </c>
      <c r="E884" s="26">
        <v>159162.389</v>
      </c>
    </row>
    <row r="885" spans="1:5" ht="22.5" x14ac:dyDescent="0.25">
      <c r="A885" s="18">
        <v>884</v>
      </c>
      <c r="B885" s="31">
        <v>906048</v>
      </c>
      <c r="C885" s="32" t="s">
        <v>1036</v>
      </c>
      <c r="D885" s="48" t="s">
        <v>8</v>
      </c>
      <c r="E885" s="26">
        <v>173029.552</v>
      </c>
    </row>
    <row r="886" spans="1:5" ht="22.5" x14ac:dyDescent="0.25">
      <c r="A886" s="18">
        <v>885</v>
      </c>
      <c r="B886" s="31">
        <v>906049</v>
      </c>
      <c r="C886" s="32" t="s">
        <v>1037</v>
      </c>
      <c r="D886" s="48" t="s">
        <v>8</v>
      </c>
      <c r="E886" s="26">
        <v>173029.552</v>
      </c>
    </row>
    <row r="887" spans="1:5" x14ac:dyDescent="0.25">
      <c r="A887" s="18">
        <v>886</v>
      </c>
      <c r="B887" s="31">
        <v>906051</v>
      </c>
      <c r="C887" s="32" t="s">
        <v>1038</v>
      </c>
      <c r="D887" s="48" t="s">
        <v>8</v>
      </c>
      <c r="E887" s="26">
        <v>218919.005</v>
      </c>
    </row>
    <row r="888" spans="1:5" x14ac:dyDescent="0.25">
      <c r="A888" s="18">
        <v>887</v>
      </c>
      <c r="B888" s="31">
        <v>906102</v>
      </c>
      <c r="C888" s="32" t="s">
        <v>224</v>
      </c>
      <c r="D888" s="48" t="s">
        <v>8</v>
      </c>
      <c r="E888" s="26">
        <v>138101.4</v>
      </c>
    </row>
    <row r="889" spans="1:5" x14ac:dyDescent="0.25">
      <c r="A889" s="18">
        <v>888</v>
      </c>
      <c r="B889" s="31">
        <v>906111</v>
      </c>
      <c r="C889" s="32" t="s">
        <v>1039</v>
      </c>
      <c r="D889" s="48" t="s">
        <v>8</v>
      </c>
      <c r="E889" s="26">
        <v>207114.33199999999</v>
      </c>
    </row>
    <row r="890" spans="1:5" x14ac:dyDescent="0.25">
      <c r="A890" s="18">
        <v>889</v>
      </c>
      <c r="B890" s="31">
        <v>906112</v>
      </c>
      <c r="C890" s="32" t="s">
        <v>1040</v>
      </c>
      <c r="D890" s="48" t="s">
        <v>8</v>
      </c>
      <c r="E890" s="26">
        <v>346167.21259999997</v>
      </c>
    </row>
    <row r="891" spans="1:5" ht="22.5" x14ac:dyDescent="0.25">
      <c r="A891" s="18">
        <v>890</v>
      </c>
      <c r="B891" s="31">
        <v>906113</v>
      </c>
      <c r="C891" s="32" t="s">
        <v>1041</v>
      </c>
      <c r="D891" s="48" t="s">
        <v>8</v>
      </c>
      <c r="E891" s="26">
        <v>112895.62179999999</v>
      </c>
    </row>
    <row r="892" spans="1:5" ht="22.5" x14ac:dyDescent="0.25">
      <c r="A892" s="18">
        <v>891</v>
      </c>
      <c r="B892" s="31">
        <v>906118</v>
      </c>
      <c r="C892" s="32" t="s">
        <v>1042</v>
      </c>
      <c r="D892" s="48" t="s">
        <v>8</v>
      </c>
      <c r="E892" s="26">
        <v>94944.712499999994</v>
      </c>
    </row>
    <row r="893" spans="1:5" ht="22.5" x14ac:dyDescent="0.25">
      <c r="A893" s="18">
        <v>892</v>
      </c>
      <c r="B893" s="31">
        <v>906120</v>
      </c>
      <c r="C893" s="32" t="s">
        <v>225</v>
      </c>
      <c r="D893" s="48" t="s">
        <v>8</v>
      </c>
      <c r="E893" s="26">
        <v>158675.77600000001</v>
      </c>
    </row>
    <row r="894" spans="1:5" ht="22.5" x14ac:dyDescent="0.25">
      <c r="A894" s="18">
        <v>893</v>
      </c>
      <c r="B894" s="31">
        <v>906121</v>
      </c>
      <c r="C894" s="32" t="s">
        <v>1043</v>
      </c>
      <c r="D894" s="48" t="s">
        <v>8</v>
      </c>
      <c r="E894" s="26">
        <v>78589.7114</v>
      </c>
    </row>
    <row r="895" spans="1:5" ht="22.5" x14ac:dyDescent="0.25">
      <c r="A895" s="18">
        <v>894</v>
      </c>
      <c r="B895" s="31">
        <v>906125</v>
      </c>
      <c r="C895" s="32" t="s">
        <v>1044</v>
      </c>
      <c r="D895" s="48" t="s">
        <v>8</v>
      </c>
      <c r="E895" s="26">
        <v>70420.928048000002</v>
      </c>
    </row>
    <row r="896" spans="1:5" ht="22.5" x14ac:dyDescent="0.25">
      <c r="A896" s="18">
        <v>895</v>
      </c>
      <c r="B896" s="31">
        <v>906126</v>
      </c>
      <c r="C896" s="32" t="s">
        <v>1045</v>
      </c>
      <c r="D896" s="48" t="s">
        <v>8</v>
      </c>
      <c r="E896" s="26">
        <v>71729.698999999993</v>
      </c>
    </row>
    <row r="897" spans="1:5" ht="22.5" x14ac:dyDescent="0.25">
      <c r="A897" s="18">
        <v>896</v>
      </c>
      <c r="B897" s="31">
        <v>906127</v>
      </c>
      <c r="C897" s="32" t="s">
        <v>1046</v>
      </c>
      <c r="D897" s="48" t="s">
        <v>8</v>
      </c>
      <c r="E897" s="26">
        <v>26815.214</v>
      </c>
    </row>
    <row r="898" spans="1:5" ht="22.5" x14ac:dyDescent="0.25">
      <c r="A898" s="18">
        <v>897</v>
      </c>
      <c r="B898" s="31">
        <v>906128</v>
      </c>
      <c r="C898" s="32" t="s">
        <v>1047</v>
      </c>
      <c r="D898" s="48" t="s">
        <v>8</v>
      </c>
      <c r="E898" s="26">
        <v>26815.214</v>
      </c>
    </row>
    <row r="899" spans="1:5" ht="22.5" x14ac:dyDescent="0.25">
      <c r="A899" s="18">
        <v>898</v>
      </c>
      <c r="B899" s="31">
        <v>906129</v>
      </c>
      <c r="C899" s="32" t="s">
        <v>1048</v>
      </c>
      <c r="D899" s="48" t="s">
        <v>8</v>
      </c>
      <c r="E899" s="26">
        <v>28540.955999999998</v>
      </c>
    </row>
    <row r="900" spans="1:5" ht="22.5" x14ac:dyDescent="0.25">
      <c r="A900" s="18">
        <v>899</v>
      </c>
      <c r="B900" s="31">
        <v>906131</v>
      </c>
      <c r="C900" s="32" t="s">
        <v>1049</v>
      </c>
      <c r="D900" s="48" t="s">
        <v>8</v>
      </c>
      <c r="E900" s="26">
        <v>42811.433999999994</v>
      </c>
    </row>
    <row r="901" spans="1:5" x14ac:dyDescent="0.25">
      <c r="A901" s="18">
        <v>900</v>
      </c>
      <c r="B901" s="31">
        <v>906132</v>
      </c>
      <c r="C901" s="32" t="s">
        <v>1050</v>
      </c>
      <c r="D901" s="48" t="s">
        <v>8</v>
      </c>
      <c r="E901" s="26">
        <v>62026.972099999999</v>
      </c>
    </row>
    <row r="902" spans="1:5" ht="22.5" x14ac:dyDescent="0.25">
      <c r="A902" s="18">
        <v>901</v>
      </c>
      <c r="B902" s="31">
        <v>906133</v>
      </c>
      <c r="C902" s="32" t="s">
        <v>1051</v>
      </c>
      <c r="D902" s="48" t="s">
        <v>8</v>
      </c>
      <c r="E902" s="26">
        <v>292907.97759999998</v>
      </c>
    </row>
    <row r="903" spans="1:5" ht="22.5" x14ac:dyDescent="0.25">
      <c r="A903" s="18">
        <v>902</v>
      </c>
      <c r="B903" s="31">
        <v>906134</v>
      </c>
      <c r="C903" s="32" t="s">
        <v>1052</v>
      </c>
      <c r="D903" s="48" t="s">
        <v>8</v>
      </c>
      <c r="E903" s="26">
        <v>168000</v>
      </c>
    </row>
    <row r="904" spans="1:5" ht="22.5" x14ac:dyDescent="0.25">
      <c r="A904" s="18">
        <v>903</v>
      </c>
      <c r="B904" s="31">
        <v>906203</v>
      </c>
      <c r="C904" s="32" t="s">
        <v>226</v>
      </c>
      <c r="D904" s="48" t="s">
        <v>8</v>
      </c>
      <c r="E904" s="26">
        <v>67600</v>
      </c>
    </row>
    <row r="905" spans="1:5" ht="22.5" x14ac:dyDescent="0.25">
      <c r="A905" s="18">
        <v>904</v>
      </c>
      <c r="B905" s="31">
        <v>906205</v>
      </c>
      <c r="C905" s="32" t="s">
        <v>1053</v>
      </c>
      <c r="D905" s="48" t="s">
        <v>8</v>
      </c>
      <c r="E905" s="26">
        <v>34646.000000000007</v>
      </c>
    </row>
    <row r="906" spans="1:5" ht="22.5" x14ac:dyDescent="0.25">
      <c r="A906" s="18">
        <v>905</v>
      </c>
      <c r="B906" s="31">
        <v>906206</v>
      </c>
      <c r="C906" s="32" t="s">
        <v>1054</v>
      </c>
      <c r="D906" s="48" t="s">
        <v>8</v>
      </c>
      <c r="E906" s="26">
        <v>35950.320000000007</v>
      </c>
    </row>
    <row r="907" spans="1:5" x14ac:dyDescent="0.25">
      <c r="A907" s="18">
        <v>906</v>
      </c>
      <c r="B907" s="31">
        <v>906207</v>
      </c>
      <c r="C907" s="32" t="s">
        <v>1055</v>
      </c>
      <c r="D907" s="48" t="s">
        <v>8</v>
      </c>
      <c r="E907" s="26">
        <v>60419.887999999999</v>
      </c>
    </row>
    <row r="908" spans="1:5" x14ac:dyDescent="0.25">
      <c r="A908" s="18">
        <v>907</v>
      </c>
      <c r="B908" s="31">
        <v>906208</v>
      </c>
      <c r="C908" s="32" t="s">
        <v>1056</v>
      </c>
      <c r="D908" s="48" t="s">
        <v>8</v>
      </c>
      <c r="E908" s="26">
        <v>60419.887999999999</v>
      </c>
    </row>
    <row r="909" spans="1:5" ht="22.5" x14ac:dyDescent="0.25">
      <c r="A909" s="18">
        <v>908</v>
      </c>
      <c r="B909" s="31">
        <v>906212</v>
      </c>
      <c r="C909" s="32" t="s">
        <v>1057</v>
      </c>
      <c r="D909" s="48" t="s">
        <v>8</v>
      </c>
      <c r="E909" s="26">
        <v>37977.884999999995</v>
      </c>
    </row>
    <row r="910" spans="1:5" ht="22.5" x14ac:dyDescent="0.25">
      <c r="A910" s="18">
        <v>909</v>
      </c>
      <c r="B910" s="31">
        <v>906213</v>
      </c>
      <c r="C910" s="32" t="s">
        <v>1058</v>
      </c>
      <c r="D910" s="48" t="s">
        <v>8</v>
      </c>
      <c r="E910" s="26">
        <v>37977.884999999995</v>
      </c>
    </row>
    <row r="911" spans="1:5" ht="22.5" x14ac:dyDescent="0.25">
      <c r="A911" s="18">
        <v>910</v>
      </c>
      <c r="B911" s="31">
        <v>906214</v>
      </c>
      <c r="C911" s="32" t="s">
        <v>1059</v>
      </c>
      <c r="D911" s="48" t="s">
        <v>8</v>
      </c>
      <c r="E911" s="26">
        <v>116054.0998</v>
      </c>
    </row>
    <row r="912" spans="1:5" ht="22.5" x14ac:dyDescent="0.25">
      <c r="A912" s="18">
        <v>911</v>
      </c>
      <c r="B912" s="31">
        <v>906215</v>
      </c>
      <c r="C912" s="32" t="s">
        <v>1060</v>
      </c>
      <c r="D912" s="48" t="s">
        <v>8</v>
      </c>
      <c r="E912" s="26">
        <v>67669.686000000002</v>
      </c>
    </row>
    <row r="913" spans="1:5" ht="22.5" x14ac:dyDescent="0.25">
      <c r="A913" s="18">
        <v>912</v>
      </c>
      <c r="B913" s="31">
        <v>906216</v>
      </c>
      <c r="C913" s="32" t="s">
        <v>1061</v>
      </c>
      <c r="D913" s="48" t="s">
        <v>8</v>
      </c>
      <c r="E913" s="26">
        <v>67669.686000000002</v>
      </c>
    </row>
    <row r="914" spans="1:5" ht="22.5" x14ac:dyDescent="0.25">
      <c r="A914" s="18">
        <v>913</v>
      </c>
      <c r="B914" s="31">
        <v>906217</v>
      </c>
      <c r="C914" s="32" t="s">
        <v>227</v>
      </c>
      <c r="D914" s="48" t="s">
        <v>8</v>
      </c>
      <c r="E914" s="26">
        <v>66749.009999999995</v>
      </c>
    </row>
    <row r="915" spans="1:5" ht="22.5" x14ac:dyDescent="0.25">
      <c r="A915" s="18">
        <v>914</v>
      </c>
      <c r="B915" s="31">
        <v>906218</v>
      </c>
      <c r="C915" s="32" t="s">
        <v>1062</v>
      </c>
      <c r="D915" s="48" t="s">
        <v>8</v>
      </c>
      <c r="E915" s="26">
        <v>38553.832999999999</v>
      </c>
    </row>
    <row r="916" spans="1:5" ht="22.5" x14ac:dyDescent="0.25">
      <c r="A916" s="18">
        <v>915</v>
      </c>
      <c r="B916" s="31">
        <v>906219</v>
      </c>
      <c r="C916" s="32" t="s">
        <v>1063</v>
      </c>
      <c r="D916" s="48" t="s">
        <v>8</v>
      </c>
      <c r="E916" s="26">
        <v>38553.832999999999</v>
      </c>
    </row>
    <row r="917" spans="1:5" ht="33.75" x14ac:dyDescent="0.25">
      <c r="A917" s="18">
        <v>916</v>
      </c>
      <c r="B917" s="31">
        <v>906220</v>
      </c>
      <c r="C917" s="32" t="s">
        <v>1064</v>
      </c>
      <c r="D917" s="48" t="s">
        <v>8</v>
      </c>
      <c r="E917" s="26">
        <v>40279.574999999997</v>
      </c>
    </row>
    <row r="918" spans="1:5" ht="33.75" x14ac:dyDescent="0.25">
      <c r="A918" s="18">
        <v>917</v>
      </c>
      <c r="B918" s="31">
        <v>906221</v>
      </c>
      <c r="C918" s="32" t="s">
        <v>1065</v>
      </c>
      <c r="D918" s="48" t="s">
        <v>8</v>
      </c>
      <c r="E918" s="26">
        <v>40279.574999999997</v>
      </c>
    </row>
    <row r="919" spans="1:5" ht="22.5" x14ac:dyDescent="0.25">
      <c r="A919" s="18">
        <v>918</v>
      </c>
      <c r="B919" s="31">
        <v>906222</v>
      </c>
      <c r="C919" s="32" t="s">
        <v>1066</v>
      </c>
      <c r="D919" s="48" t="s">
        <v>8</v>
      </c>
      <c r="E919" s="26">
        <v>45228.733999999997</v>
      </c>
    </row>
    <row r="920" spans="1:5" ht="22.5" x14ac:dyDescent="0.25">
      <c r="A920" s="18">
        <v>919</v>
      </c>
      <c r="B920" s="31">
        <v>906223</v>
      </c>
      <c r="C920" s="32" t="s">
        <v>1067</v>
      </c>
      <c r="D920" s="48" t="s">
        <v>8</v>
      </c>
      <c r="E920" s="26">
        <v>46033.8</v>
      </c>
    </row>
    <row r="921" spans="1:5" ht="22.5" x14ac:dyDescent="0.25">
      <c r="A921" s="18">
        <v>920</v>
      </c>
      <c r="B921" s="31">
        <v>906225</v>
      </c>
      <c r="C921" s="32" t="s">
        <v>1068</v>
      </c>
      <c r="D921" s="48" t="s">
        <v>8</v>
      </c>
      <c r="E921" s="26">
        <v>41890.758000000002</v>
      </c>
    </row>
    <row r="922" spans="1:5" ht="22.5" x14ac:dyDescent="0.25">
      <c r="A922" s="18">
        <v>921</v>
      </c>
      <c r="B922" s="31">
        <v>906227</v>
      </c>
      <c r="C922" s="32" t="s">
        <v>1069</v>
      </c>
      <c r="D922" s="48" t="s">
        <v>8</v>
      </c>
      <c r="E922" s="26">
        <v>95520.134999999995</v>
      </c>
    </row>
    <row r="923" spans="1:5" ht="22.5" x14ac:dyDescent="0.25">
      <c r="A923" s="18">
        <v>922</v>
      </c>
      <c r="B923" s="31">
        <v>906228</v>
      </c>
      <c r="C923" s="32" t="s">
        <v>1070</v>
      </c>
      <c r="D923" s="48" t="s">
        <v>8</v>
      </c>
      <c r="E923" s="26">
        <v>43409.400000000009</v>
      </c>
    </row>
    <row r="924" spans="1:5" ht="22.5" x14ac:dyDescent="0.25">
      <c r="A924" s="18">
        <v>923</v>
      </c>
      <c r="B924" s="31">
        <v>906229</v>
      </c>
      <c r="C924" s="32" t="s">
        <v>1071</v>
      </c>
      <c r="D924" s="48" t="s">
        <v>8</v>
      </c>
      <c r="E924" s="26">
        <v>48677.630000000005</v>
      </c>
    </row>
    <row r="925" spans="1:5" ht="22.5" x14ac:dyDescent="0.25">
      <c r="A925" s="18">
        <v>924</v>
      </c>
      <c r="B925" s="31">
        <v>906230</v>
      </c>
      <c r="C925" s="32" t="s">
        <v>1072</v>
      </c>
      <c r="D925" s="48" t="s">
        <v>8</v>
      </c>
      <c r="E925" s="26">
        <v>43409.400000000009</v>
      </c>
    </row>
    <row r="926" spans="1:5" ht="22.5" x14ac:dyDescent="0.25">
      <c r="A926" s="18">
        <v>925</v>
      </c>
      <c r="B926" s="31">
        <v>906231</v>
      </c>
      <c r="C926" s="32" t="s">
        <v>1073</v>
      </c>
      <c r="D926" s="48" t="s">
        <v>8</v>
      </c>
      <c r="E926" s="26">
        <v>67669.686000000002</v>
      </c>
    </row>
    <row r="927" spans="1:5" ht="22.5" x14ac:dyDescent="0.25">
      <c r="A927" s="18">
        <v>926</v>
      </c>
      <c r="B927" s="31">
        <v>906232</v>
      </c>
      <c r="C927" s="32" t="s">
        <v>228</v>
      </c>
      <c r="D927" s="48" t="s">
        <v>8</v>
      </c>
      <c r="E927" s="26">
        <v>60000</v>
      </c>
    </row>
    <row r="928" spans="1:5" ht="33.75" x14ac:dyDescent="0.25">
      <c r="A928" s="18">
        <v>927</v>
      </c>
      <c r="B928" s="31">
        <v>906233</v>
      </c>
      <c r="C928" s="32" t="s">
        <v>1074</v>
      </c>
      <c r="D928" s="48" t="s">
        <v>8</v>
      </c>
      <c r="E928" s="26">
        <v>422430.14159999997</v>
      </c>
    </row>
    <row r="929" spans="1:5" ht="22.5" x14ac:dyDescent="0.25">
      <c r="A929" s="18">
        <v>928</v>
      </c>
      <c r="B929" s="31">
        <v>906238</v>
      </c>
      <c r="C929" s="32" t="s">
        <v>1075</v>
      </c>
      <c r="D929" s="48" t="s">
        <v>8</v>
      </c>
      <c r="E929" s="26">
        <v>79974.233000000007</v>
      </c>
    </row>
    <row r="930" spans="1:5" x14ac:dyDescent="0.25">
      <c r="A930" s="18">
        <v>929</v>
      </c>
      <c r="B930" s="31">
        <v>906241</v>
      </c>
      <c r="C930" s="32" t="s">
        <v>229</v>
      </c>
      <c r="D930" s="48" t="s">
        <v>8</v>
      </c>
      <c r="E930" s="26">
        <v>31878.932000000001</v>
      </c>
    </row>
    <row r="931" spans="1:5" x14ac:dyDescent="0.25">
      <c r="A931" s="18">
        <v>930</v>
      </c>
      <c r="B931" s="31">
        <v>906242</v>
      </c>
      <c r="C931" s="32" t="s">
        <v>1076</v>
      </c>
      <c r="D931" s="48" t="s">
        <v>8</v>
      </c>
      <c r="E931" s="26">
        <v>31878.932000000001</v>
      </c>
    </row>
    <row r="932" spans="1:5" x14ac:dyDescent="0.25">
      <c r="A932" s="18">
        <v>931</v>
      </c>
      <c r="B932" s="31">
        <v>906243</v>
      </c>
      <c r="C932" s="32" t="s">
        <v>1077</v>
      </c>
      <c r="D932" s="48" t="s">
        <v>8</v>
      </c>
      <c r="E932" s="26">
        <v>33604.673999999999</v>
      </c>
    </row>
    <row r="933" spans="1:5" x14ac:dyDescent="0.25">
      <c r="A933" s="18">
        <v>932</v>
      </c>
      <c r="B933" s="31">
        <v>906244</v>
      </c>
      <c r="C933" s="32" t="s">
        <v>1078</v>
      </c>
      <c r="D933" s="48" t="s">
        <v>8</v>
      </c>
      <c r="E933" s="26">
        <v>33604.673999999999</v>
      </c>
    </row>
    <row r="934" spans="1:5" ht="22.5" x14ac:dyDescent="0.25">
      <c r="A934" s="18">
        <v>933</v>
      </c>
      <c r="B934" s="31">
        <v>906246</v>
      </c>
      <c r="C934" s="32" t="s">
        <v>1079</v>
      </c>
      <c r="D934" s="48" t="s">
        <v>8</v>
      </c>
      <c r="E934" s="26">
        <v>63642.254000000001</v>
      </c>
    </row>
    <row r="935" spans="1:5" ht="22.5" x14ac:dyDescent="0.25">
      <c r="A935" s="18">
        <v>934</v>
      </c>
      <c r="B935" s="31">
        <v>906247</v>
      </c>
      <c r="C935" s="32" t="s">
        <v>1080</v>
      </c>
      <c r="D935" s="48" t="s">
        <v>8</v>
      </c>
      <c r="E935" s="26">
        <v>34525.35</v>
      </c>
    </row>
    <row r="936" spans="1:5" ht="22.5" x14ac:dyDescent="0.25">
      <c r="A936" s="18">
        <v>935</v>
      </c>
      <c r="B936" s="31">
        <v>906248</v>
      </c>
      <c r="C936" s="32" t="s">
        <v>1081</v>
      </c>
      <c r="D936" s="48" t="s">
        <v>8</v>
      </c>
      <c r="E936" s="26">
        <v>36827.040000000001</v>
      </c>
    </row>
    <row r="937" spans="1:5" ht="22.5" x14ac:dyDescent="0.25">
      <c r="A937" s="18">
        <v>936</v>
      </c>
      <c r="B937" s="31">
        <v>906249</v>
      </c>
      <c r="C937" s="32" t="s">
        <v>1082</v>
      </c>
      <c r="D937" s="48" t="s">
        <v>8</v>
      </c>
      <c r="E937" s="26">
        <v>68245.634000000005</v>
      </c>
    </row>
    <row r="938" spans="1:5" ht="22.5" x14ac:dyDescent="0.25">
      <c r="A938" s="18">
        <v>937</v>
      </c>
      <c r="B938" s="31">
        <v>906250</v>
      </c>
      <c r="C938" s="32" t="s">
        <v>1083</v>
      </c>
      <c r="D938" s="48" t="s">
        <v>8</v>
      </c>
      <c r="E938" s="26">
        <v>276644.21999999997</v>
      </c>
    </row>
    <row r="939" spans="1:5" ht="22.5" x14ac:dyDescent="0.25">
      <c r="A939" s="18">
        <v>938</v>
      </c>
      <c r="B939" s="31">
        <v>906258</v>
      </c>
      <c r="C939" s="32" t="s">
        <v>1084</v>
      </c>
      <c r="D939" s="48" t="s">
        <v>8</v>
      </c>
      <c r="E939" s="26">
        <v>71928.337999999989</v>
      </c>
    </row>
    <row r="940" spans="1:5" ht="22.5" x14ac:dyDescent="0.25">
      <c r="A940" s="18">
        <v>939</v>
      </c>
      <c r="B940" s="31">
        <v>906267</v>
      </c>
      <c r="C940" s="32" t="s">
        <v>1085</v>
      </c>
      <c r="D940" s="48" t="s">
        <v>8</v>
      </c>
      <c r="E940" s="26">
        <v>116122.23212879999</v>
      </c>
    </row>
    <row r="941" spans="1:5" ht="22.5" x14ac:dyDescent="0.25">
      <c r="A941" s="18">
        <v>940</v>
      </c>
      <c r="B941" s="31">
        <v>906268</v>
      </c>
      <c r="C941" s="32" t="s">
        <v>1086</v>
      </c>
      <c r="D941" s="48" t="s">
        <v>8</v>
      </c>
      <c r="E941" s="26">
        <v>201000</v>
      </c>
    </row>
    <row r="942" spans="1:5" x14ac:dyDescent="0.25">
      <c r="A942" s="18">
        <v>941</v>
      </c>
      <c r="B942" s="31">
        <v>906270</v>
      </c>
      <c r="C942" s="32" t="s">
        <v>1087</v>
      </c>
      <c r="D942" s="33" t="s">
        <v>1088</v>
      </c>
      <c r="E942" s="26">
        <v>35500</v>
      </c>
    </row>
    <row r="943" spans="1:5" x14ac:dyDescent="0.25">
      <c r="A943" s="18">
        <v>942</v>
      </c>
      <c r="B943" s="31">
        <v>906271</v>
      </c>
      <c r="C943" s="32" t="s">
        <v>1089</v>
      </c>
      <c r="D943" s="33" t="s">
        <v>1088</v>
      </c>
      <c r="E943" s="26">
        <v>35500</v>
      </c>
    </row>
    <row r="944" spans="1:5" ht="22.5" x14ac:dyDescent="0.25">
      <c r="A944" s="18">
        <v>943</v>
      </c>
      <c r="B944" s="31">
        <v>906303</v>
      </c>
      <c r="C944" s="32" t="s">
        <v>1090</v>
      </c>
      <c r="D944" s="48" t="s">
        <v>8</v>
      </c>
      <c r="E944" s="26">
        <v>243000</v>
      </c>
    </row>
    <row r="945" spans="1:5" ht="22.5" x14ac:dyDescent="0.25">
      <c r="A945" s="18">
        <v>944</v>
      </c>
      <c r="B945" s="31">
        <v>906304</v>
      </c>
      <c r="C945" s="32" t="s">
        <v>1091</v>
      </c>
      <c r="D945" s="48" t="s">
        <v>8</v>
      </c>
      <c r="E945" s="26">
        <v>26469.434999999998</v>
      </c>
    </row>
    <row r="946" spans="1:5" x14ac:dyDescent="0.25">
      <c r="A946" s="18">
        <v>945</v>
      </c>
      <c r="B946" s="31">
        <v>906314</v>
      </c>
      <c r="C946" s="32" t="s">
        <v>1092</v>
      </c>
      <c r="D946" s="48" t="s">
        <v>8</v>
      </c>
      <c r="E946" s="26">
        <v>80444.591</v>
      </c>
    </row>
    <row r="947" spans="1:5" x14ac:dyDescent="0.25">
      <c r="A947" s="18">
        <v>946</v>
      </c>
      <c r="B947" s="31">
        <v>906317</v>
      </c>
      <c r="C947" s="32" t="s">
        <v>1093</v>
      </c>
      <c r="D947" s="48" t="s">
        <v>8</v>
      </c>
      <c r="E947" s="26">
        <v>48013.883999999998</v>
      </c>
    </row>
    <row r="948" spans="1:5" ht="22.5" x14ac:dyDescent="0.25">
      <c r="A948" s="18">
        <v>947</v>
      </c>
      <c r="B948" s="31">
        <v>906318</v>
      </c>
      <c r="C948" s="32" t="s">
        <v>1094</v>
      </c>
      <c r="D948" s="48" t="s">
        <v>8</v>
      </c>
      <c r="E948" s="26">
        <v>40279.574999999997</v>
      </c>
    </row>
    <row r="949" spans="1:5" x14ac:dyDescent="0.25">
      <c r="A949" s="18">
        <v>948</v>
      </c>
      <c r="B949" s="31">
        <v>906322</v>
      </c>
      <c r="C949" s="32" t="s">
        <v>1095</v>
      </c>
      <c r="D949" s="48" t="s">
        <v>8</v>
      </c>
      <c r="E949" s="26">
        <v>218919.005</v>
      </c>
    </row>
    <row r="950" spans="1:5" x14ac:dyDescent="0.25">
      <c r="A950" s="18">
        <v>949</v>
      </c>
      <c r="B950" s="31">
        <v>906323</v>
      </c>
      <c r="C950" s="32" t="s">
        <v>1096</v>
      </c>
      <c r="D950" s="48" t="s">
        <v>8</v>
      </c>
      <c r="E950" s="26">
        <v>531667.28540000005</v>
      </c>
    </row>
    <row r="951" spans="1:5" x14ac:dyDescent="0.25">
      <c r="A951" s="18">
        <v>950</v>
      </c>
      <c r="B951" s="31">
        <v>906324</v>
      </c>
      <c r="C951" s="32" t="s">
        <v>1097</v>
      </c>
      <c r="D951" s="48" t="s">
        <v>8</v>
      </c>
      <c r="E951" s="26">
        <v>111176.948</v>
      </c>
    </row>
    <row r="952" spans="1:5" ht="22.5" x14ac:dyDescent="0.25">
      <c r="A952" s="18">
        <v>951</v>
      </c>
      <c r="B952" s="31">
        <v>906325</v>
      </c>
      <c r="C952" s="32" t="s">
        <v>1098</v>
      </c>
      <c r="D952" s="48" t="s">
        <v>8</v>
      </c>
      <c r="E952" s="26">
        <v>375653.71039999998</v>
      </c>
    </row>
    <row r="953" spans="1:5" x14ac:dyDescent="0.25">
      <c r="A953" s="18">
        <v>952</v>
      </c>
      <c r="B953" s="31">
        <v>906329</v>
      </c>
      <c r="C953" s="32" t="s">
        <v>1099</v>
      </c>
      <c r="D953" s="48" t="s">
        <v>8</v>
      </c>
      <c r="E953" s="26">
        <v>38000</v>
      </c>
    </row>
    <row r="954" spans="1:5" x14ac:dyDescent="0.25">
      <c r="A954" s="18">
        <v>953</v>
      </c>
      <c r="B954" s="31">
        <v>906331</v>
      </c>
      <c r="C954" s="32" t="s">
        <v>1100</v>
      </c>
      <c r="D954" s="48" t="s">
        <v>8</v>
      </c>
      <c r="E954" s="26">
        <v>242141.37280000001</v>
      </c>
    </row>
    <row r="955" spans="1:5" ht="22.5" x14ac:dyDescent="0.25">
      <c r="A955" s="18">
        <v>954</v>
      </c>
      <c r="B955" s="31">
        <v>906333</v>
      </c>
      <c r="C955" s="32" t="s">
        <v>1101</v>
      </c>
      <c r="D955" s="48" t="s">
        <v>8</v>
      </c>
      <c r="E955" s="26">
        <v>214633.11799999999</v>
      </c>
    </row>
    <row r="956" spans="1:5" ht="22.5" x14ac:dyDescent="0.25">
      <c r="A956" s="18">
        <v>955</v>
      </c>
      <c r="B956" s="31">
        <v>906337</v>
      </c>
      <c r="C956" s="32" t="s">
        <v>1102</v>
      </c>
      <c r="D956" s="48" t="s">
        <v>8</v>
      </c>
      <c r="E956" s="26">
        <v>301751.55900000001</v>
      </c>
    </row>
    <row r="957" spans="1:5" x14ac:dyDescent="0.25">
      <c r="A957" s="18">
        <v>956</v>
      </c>
      <c r="B957" s="31">
        <v>906339</v>
      </c>
      <c r="C957" s="32" t="s">
        <v>1103</v>
      </c>
      <c r="D957" s="48" t="s">
        <v>8</v>
      </c>
      <c r="E957" s="26">
        <v>204620.24099999998</v>
      </c>
    </row>
    <row r="958" spans="1:5" x14ac:dyDescent="0.25">
      <c r="A958" s="18">
        <v>957</v>
      </c>
      <c r="B958" s="31">
        <v>906340</v>
      </c>
      <c r="C958" s="32" t="s">
        <v>1104</v>
      </c>
      <c r="D958" s="33" t="s">
        <v>1088</v>
      </c>
      <c r="E958" s="26">
        <v>96000</v>
      </c>
    </row>
    <row r="959" spans="1:5" ht="22.5" x14ac:dyDescent="0.25">
      <c r="A959" s="18">
        <v>958</v>
      </c>
      <c r="B959" s="31">
        <v>906401</v>
      </c>
      <c r="C959" s="32" t="s">
        <v>230</v>
      </c>
      <c r="D959" s="48" t="s">
        <v>8</v>
      </c>
      <c r="E959" s="26">
        <v>351000</v>
      </c>
    </row>
    <row r="960" spans="1:5" ht="33.75" x14ac:dyDescent="0.25">
      <c r="A960" s="18">
        <v>959</v>
      </c>
      <c r="B960" s="31">
        <v>906406</v>
      </c>
      <c r="C960" s="32" t="s">
        <v>1105</v>
      </c>
      <c r="D960" s="48" t="s">
        <v>8</v>
      </c>
      <c r="E960" s="26">
        <v>110709.18700000001</v>
      </c>
    </row>
    <row r="961" spans="1:5" ht="22.5" x14ac:dyDescent="0.25">
      <c r="A961" s="18">
        <v>960</v>
      </c>
      <c r="B961" s="31">
        <v>906407</v>
      </c>
      <c r="C961" s="32" t="s">
        <v>1106</v>
      </c>
      <c r="D961" s="48" t="s">
        <v>8</v>
      </c>
      <c r="E961" s="26">
        <v>65598.164999999994</v>
      </c>
    </row>
    <row r="962" spans="1:5" ht="22.5" x14ac:dyDescent="0.25">
      <c r="A962" s="18">
        <v>961</v>
      </c>
      <c r="B962" s="31">
        <v>906408</v>
      </c>
      <c r="C962" s="32" t="s">
        <v>1107</v>
      </c>
      <c r="D962" s="48" t="s">
        <v>8</v>
      </c>
      <c r="E962" s="26">
        <v>38553.832999999999</v>
      </c>
    </row>
    <row r="963" spans="1:5" ht="22.5" x14ac:dyDescent="0.25">
      <c r="A963" s="18">
        <v>962</v>
      </c>
      <c r="B963" s="31">
        <v>906409</v>
      </c>
      <c r="C963" s="32" t="s">
        <v>1108</v>
      </c>
      <c r="D963" s="48" t="s">
        <v>8</v>
      </c>
      <c r="E963" s="26">
        <v>38553.832999999999</v>
      </c>
    </row>
    <row r="964" spans="1:5" ht="22.5" x14ac:dyDescent="0.25">
      <c r="A964" s="18">
        <v>963</v>
      </c>
      <c r="B964" s="31">
        <v>906411</v>
      </c>
      <c r="C964" s="32" t="s">
        <v>1109</v>
      </c>
      <c r="D964" s="48" t="s">
        <v>8</v>
      </c>
      <c r="E964" s="26">
        <v>46839.917000000001</v>
      </c>
    </row>
    <row r="965" spans="1:5" ht="22.5" x14ac:dyDescent="0.25">
      <c r="A965" s="18">
        <v>964</v>
      </c>
      <c r="B965" s="31">
        <v>906412</v>
      </c>
      <c r="C965" s="32" t="s">
        <v>1110</v>
      </c>
      <c r="D965" s="48" t="s">
        <v>8</v>
      </c>
      <c r="E965" s="26">
        <v>58470.538999999997</v>
      </c>
    </row>
    <row r="966" spans="1:5" ht="22.5" x14ac:dyDescent="0.25">
      <c r="A966" s="18">
        <v>965</v>
      </c>
      <c r="B966" s="31">
        <v>906413</v>
      </c>
      <c r="C966" s="32" t="s">
        <v>1111</v>
      </c>
      <c r="D966" s="48" t="s">
        <v>8</v>
      </c>
      <c r="E966" s="26">
        <v>38553.832999999999</v>
      </c>
    </row>
    <row r="967" spans="1:5" ht="33.75" x14ac:dyDescent="0.25">
      <c r="A967" s="18">
        <v>966</v>
      </c>
      <c r="B967" s="31">
        <v>906414</v>
      </c>
      <c r="C967" s="32" t="s">
        <v>1112</v>
      </c>
      <c r="D967" s="48" t="s">
        <v>8</v>
      </c>
      <c r="E967" s="26">
        <v>71352.39</v>
      </c>
    </row>
    <row r="968" spans="1:5" ht="22.5" x14ac:dyDescent="0.25">
      <c r="A968" s="18">
        <v>967</v>
      </c>
      <c r="B968" s="31">
        <v>906415</v>
      </c>
      <c r="C968" s="32" t="s">
        <v>1113</v>
      </c>
      <c r="D968" s="48" t="s">
        <v>8</v>
      </c>
      <c r="E968" s="26">
        <v>71352.39</v>
      </c>
    </row>
    <row r="969" spans="1:5" ht="22.5" x14ac:dyDescent="0.25">
      <c r="A969" s="18">
        <v>968</v>
      </c>
      <c r="B969" s="31">
        <v>906416</v>
      </c>
      <c r="C969" s="32" t="s">
        <v>1114</v>
      </c>
      <c r="D969" s="48" t="s">
        <v>8</v>
      </c>
      <c r="E969" s="26">
        <v>118049.1866</v>
      </c>
    </row>
    <row r="970" spans="1:5" ht="22.5" x14ac:dyDescent="0.25">
      <c r="A970" s="18">
        <v>969</v>
      </c>
      <c r="B970" s="31">
        <v>906417</v>
      </c>
      <c r="C970" s="32" t="s">
        <v>1115</v>
      </c>
      <c r="D970" s="48" t="s">
        <v>8</v>
      </c>
      <c r="E970" s="26">
        <v>33374.504999999997</v>
      </c>
    </row>
    <row r="971" spans="1:5" x14ac:dyDescent="0.25">
      <c r="A971" s="18">
        <v>970</v>
      </c>
      <c r="B971" s="31">
        <v>906418</v>
      </c>
      <c r="C971" s="32" t="s">
        <v>1116</v>
      </c>
      <c r="D971" s="48" t="s">
        <v>8</v>
      </c>
      <c r="E971" s="26">
        <v>33374.504999999997</v>
      </c>
    </row>
    <row r="972" spans="1:5" ht="22.5" x14ac:dyDescent="0.25">
      <c r="A972" s="18">
        <v>971</v>
      </c>
      <c r="B972" s="31">
        <v>906422</v>
      </c>
      <c r="C972" s="32" t="s">
        <v>1117</v>
      </c>
      <c r="D972" s="48" t="s">
        <v>8</v>
      </c>
      <c r="E972" s="26">
        <v>95520.134999999995</v>
      </c>
    </row>
    <row r="973" spans="1:5" ht="22.5" x14ac:dyDescent="0.25">
      <c r="A973" s="18">
        <v>972</v>
      </c>
      <c r="B973" s="31">
        <v>906423</v>
      </c>
      <c r="C973" s="32" t="s">
        <v>1118</v>
      </c>
      <c r="D973" s="48" t="s">
        <v>8</v>
      </c>
      <c r="E973" s="26">
        <v>95520.134999999995</v>
      </c>
    </row>
    <row r="974" spans="1:5" ht="22.5" x14ac:dyDescent="0.25">
      <c r="A974" s="18">
        <v>973</v>
      </c>
      <c r="B974" s="31">
        <v>906425</v>
      </c>
      <c r="C974" s="32" t="s">
        <v>231</v>
      </c>
      <c r="D974" s="48" t="s">
        <v>8</v>
      </c>
      <c r="E974" s="26">
        <v>89000</v>
      </c>
    </row>
    <row r="975" spans="1:5" ht="22.5" x14ac:dyDescent="0.25">
      <c r="A975" s="18">
        <v>974</v>
      </c>
      <c r="B975" s="31">
        <v>906426</v>
      </c>
      <c r="C975" s="32" t="s">
        <v>232</v>
      </c>
      <c r="D975" s="48" t="s">
        <v>8</v>
      </c>
      <c r="E975" s="26">
        <v>132000</v>
      </c>
    </row>
    <row r="976" spans="1:5" ht="22.5" x14ac:dyDescent="0.25">
      <c r="A976" s="18">
        <v>975</v>
      </c>
      <c r="B976" s="31">
        <v>906429</v>
      </c>
      <c r="C976" s="32" t="s">
        <v>1119</v>
      </c>
      <c r="D976" s="48" t="s">
        <v>8</v>
      </c>
      <c r="E976" s="26">
        <v>51903.634999999995</v>
      </c>
    </row>
    <row r="977" spans="1:5" ht="22.5" x14ac:dyDescent="0.25">
      <c r="A977" s="18">
        <v>976</v>
      </c>
      <c r="B977" s="31">
        <v>906430</v>
      </c>
      <c r="C977" s="32" t="s">
        <v>1120</v>
      </c>
      <c r="D977" s="48" t="s">
        <v>8</v>
      </c>
      <c r="E977" s="26">
        <v>35101.297999999995</v>
      </c>
    </row>
    <row r="978" spans="1:5" ht="33.75" x14ac:dyDescent="0.25">
      <c r="A978" s="18">
        <v>977</v>
      </c>
      <c r="B978" s="31">
        <v>906431</v>
      </c>
      <c r="C978" s="32" t="s">
        <v>1121</v>
      </c>
      <c r="D978" s="48" t="s">
        <v>8</v>
      </c>
      <c r="E978" s="26">
        <v>109100.106</v>
      </c>
    </row>
    <row r="979" spans="1:5" x14ac:dyDescent="0.25">
      <c r="A979" s="18">
        <v>978</v>
      </c>
      <c r="B979" s="31">
        <v>906432</v>
      </c>
      <c r="C979" s="32" t="s">
        <v>233</v>
      </c>
      <c r="D979" s="48" t="s">
        <v>8</v>
      </c>
      <c r="E979" s="26">
        <v>63106.670000000006</v>
      </c>
    </row>
    <row r="980" spans="1:5" x14ac:dyDescent="0.25">
      <c r="A980" s="18">
        <v>979</v>
      </c>
      <c r="B980" s="31">
        <v>906434</v>
      </c>
      <c r="C980" s="32" t="s">
        <v>234</v>
      </c>
      <c r="D980" s="48" t="s">
        <v>8</v>
      </c>
      <c r="E980" s="26">
        <v>63106.670000000006</v>
      </c>
    </row>
    <row r="981" spans="1:5" x14ac:dyDescent="0.25">
      <c r="A981" s="18">
        <v>980</v>
      </c>
      <c r="B981" s="31">
        <v>906435</v>
      </c>
      <c r="C981" s="32" t="s">
        <v>1122</v>
      </c>
      <c r="D981" s="48" t="s">
        <v>8</v>
      </c>
      <c r="E981" s="26">
        <v>128524.62059999999</v>
      </c>
    </row>
    <row r="982" spans="1:5" x14ac:dyDescent="0.25">
      <c r="A982" s="18">
        <v>981</v>
      </c>
      <c r="B982" s="31">
        <v>906436</v>
      </c>
      <c r="C982" s="32" t="s">
        <v>235</v>
      </c>
      <c r="D982" s="48" t="s">
        <v>8</v>
      </c>
      <c r="E982" s="26">
        <v>45228.733999999997</v>
      </c>
    </row>
    <row r="983" spans="1:5" ht="22.5" x14ac:dyDescent="0.25">
      <c r="A983" s="18">
        <v>982</v>
      </c>
      <c r="B983" s="31">
        <v>906438</v>
      </c>
      <c r="C983" s="32" t="s">
        <v>1123</v>
      </c>
      <c r="D983" s="48" t="s">
        <v>8</v>
      </c>
      <c r="E983" s="26">
        <v>45228.733999999997</v>
      </c>
    </row>
    <row r="984" spans="1:5" x14ac:dyDescent="0.25">
      <c r="A984" s="18">
        <v>983</v>
      </c>
      <c r="B984" s="31">
        <v>906440</v>
      </c>
      <c r="C984" s="32" t="s">
        <v>236</v>
      </c>
      <c r="D984" s="48" t="s">
        <v>8</v>
      </c>
      <c r="E984" s="26">
        <v>30842.646000000001</v>
      </c>
    </row>
    <row r="985" spans="1:5" ht="22.5" x14ac:dyDescent="0.25">
      <c r="A985" s="18">
        <v>984</v>
      </c>
      <c r="B985" s="31">
        <v>906442</v>
      </c>
      <c r="C985" s="32" t="s">
        <v>1124</v>
      </c>
      <c r="D985" s="48" t="s">
        <v>8</v>
      </c>
      <c r="E985" s="26">
        <v>30842.646000000001</v>
      </c>
    </row>
    <row r="986" spans="1:5" ht="22.5" x14ac:dyDescent="0.25">
      <c r="A986" s="18">
        <v>985</v>
      </c>
      <c r="B986" s="31">
        <v>906443</v>
      </c>
      <c r="C986" s="32" t="s">
        <v>1125</v>
      </c>
      <c r="D986" s="48" t="s">
        <v>8</v>
      </c>
      <c r="E986" s="26">
        <v>274949.73979999998</v>
      </c>
    </row>
    <row r="987" spans="1:5" ht="22.5" x14ac:dyDescent="0.25">
      <c r="A987" s="18">
        <v>986</v>
      </c>
      <c r="B987" s="31">
        <v>906447</v>
      </c>
      <c r="C987" s="32" t="s">
        <v>1126</v>
      </c>
      <c r="D987" s="48" t="s">
        <v>8</v>
      </c>
      <c r="E987" s="26">
        <v>155126.5968</v>
      </c>
    </row>
    <row r="988" spans="1:5" ht="22.5" x14ac:dyDescent="0.25">
      <c r="A988" s="18">
        <v>987</v>
      </c>
      <c r="B988" s="31">
        <v>906453</v>
      </c>
      <c r="C988" s="32" t="s">
        <v>1127</v>
      </c>
      <c r="D988" s="48" t="s">
        <v>8</v>
      </c>
      <c r="E988" s="26">
        <v>35101.297999999995</v>
      </c>
    </row>
    <row r="989" spans="1:5" ht="22.5" x14ac:dyDescent="0.25">
      <c r="A989" s="18">
        <v>988</v>
      </c>
      <c r="B989" s="31">
        <v>906454</v>
      </c>
      <c r="C989" s="32" t="s">
        <v>1128</v>
      </c>
      <c r="D989" s="48" t="s">
        <v>8</v>
      </c>
      <c r="E989" s="26">
        <v>35101.297999999995</v>
      </c>
    </row>
    <row r="990" spans="1:5" ht="22.5" x14ac:dyDescent="0.25">
      <c r="A990" s="18">
        <v>989</v>
      </c>
      <c r="B990" s="31">
        <v>906455</v>
      </c>
      <c r="C990" s="32" t="s">
        <v>1129</v>
      </c>
      <c r="D990" s="48" t="s">
        <v>8</v>
      </c>
      <c r="E990" s="26">
        <v>41890.758000000002</v>
      </c>
    </row>
    <row r="991" spans="1:5" ht="22.5" x14ac:dyDescent="0.25">
      <c r="A991" s="18">
        <v>990</v>
      </c>
      <c r="B991" s="31">
        <v>906456</v>
      </c>
      <c r="C991" s="32" t="s">
        <v>237</v>
      </c>
      <c r="D991" s="48" t="s">
        <v>8</v>
      </c>
      <c r="E991" s="26">
        <v>35101.297999999995</v>
      </c>
    </row>
    <row r="992" spans="1:5" x14ac:dyDescent="0.25">
      <c r="A992" s="18">
        <v>991</v>
      </c>
      <c r="B992" s="31">
        <v>906457</v>
      </c>
      <c r="C992" s="32" t="s">
        <v>238</v>
      </c>
      <c r="D992" s="48" t="s">
        <v>8</v>
      </c>
      <c r="E992" s="26">
        <v>38553.832999999999</v>
      </c>
    </row>
    <row r="993" spans="1:5" ht="33.75" x14ac:dyDescent="0.25">
      <c r="A993" s="18">
        <v>992</v>
      </c>
      <c r="B993" s="31">
        <v>906458</v>
      </c>
      <c r="C993" s="32" t="s">
        <v>1130</v>
      </c>
      <c r="D993" s="48" t="s">
        <v>8</v>
      </c>
      <c r="E993" s="26">
        <v>38553.832999999999</v>
      </c>
    </row>
    <row r="994" spans="1:5" ht="22.5" x14ac:dyDescent="0.25">
      <c r="A994" s="18">
        <v>993</v>
      </c>
      <c r="B994" s="31">
        <v>906459</v>
      </c>
      <c r="C994" s="32" t="s">
        <v>239</v>
      </c>
      <c r="D994" s="48" t="s">
        <v>8</v>
      </c>
      <c r="E994" s="26">
        <v>30500</v>
      </c>
    </row>
    <row r="995" spans="1:5" ht="33.75" x14ac:dyDescent="0.25">
      <c r="A995" s="18">
        <v>994</v>
      </c>
      <c r="B995" s="31">
        <v>906460</v>
      </c>
      <c r="C995" s="32" t="s">
        <v>240</v>
      </c>
      <c r="D995" s="48" t="s">
        <v>8</v>
      </c>
      <c r="E995" s="26">
        <v>42500</v>
      </c>
    </row>
    <row r="996" spans="1:5" x14ac:dyDescent="0.25">
      <c r="A996" s="18">
        <v>995</v>
      </c>
      <c r="B996" s="31">
        <v>906462</v>
      </c>
      <c r="C996" s="32" t="s">
        <v>241</v>
      </c>
      <c r="D996" s="48" t="s">
        <v>8</v>
      </c>
      <c r="E996" s="26">
        <v>66601.840000000011</v>
      </c>
    </row>
    <row r="997" spans="1:5" ht="22.5" x14ac:dyDescent="0.25">
      <c r="A997" s="18">
        <v>996</v>
      </c>
      <c r="B997" s="31">
        <v>906463</v>
      </c>
      <c r="C997" s="32" t="s">
        <v>1131</v>
      </c>
      <c r="D997" s="48" t="s">
        <v>8</v>
      </c>
      <c r="E997" s="26">
        <v>72095.447</v>
      </c>
    </row>
    <row r="998" spans="1:5" ht="22.5" x14ac:dyDescent="0.25">
      <c r="A998" s="18">
        <v>997</v>
      </c>
      <c r="B998" s="31">
        <v>906465</v>
      </c>
      <c r="C998" s="32" t="s">
        <v>1132</v>
      </c>
      <c r="D998" s="48" t="s">
        <v>8</v>
      </c>
      <c r="E998" s="26">
        <v>42500</v>
      </c>
    </row>
    <row r="999" spans="1:5" ht="33.75" x14ac:dyDescent="0.25">
      <c r="A999" s="18">
        <v>998</v>
      </c>
      <c r="B999" s="31">
        <v>906466</v>
      </c>
      <c r="C999" s="32" t="s">
        <v>1133</v>
      </c>
      <c r="D999" s="48" t="s">
        <v>8</v>
      </c>
      <c r="E999" s="26">
        <v>56967.353000000003</v>
      </c>
    </row>
    <row r="1000" spans="1:5" ht="22.5" x14ac:dyDescent="0.25">
      <c r="A1000" s="18">
        <v>999</v>
      </c>
      <c r="B1000" s="31">
        <v>906470</v>
      </c>
      <c r="C1000" s="32" t="s">
        <v>1134</v>
      </c>
      <c r="D1000" s="48" t="s">
        <v>8</v>
      </c>
      <c r="E1000" s="26">
        <v>511320.95899999997</v>
      </c>
    </row>
    <row r="1001" spans="1:5" ht="22.5" x14ac:dyDescent="0.25">
      <c r="A1001" s="18">
        <v>1000</v>
      </c>
      <c r="B1001" s="31">
        <v>906477</v>
      </c>
      <c r="C1001" s="32" t="s">
        <v>1135</v>
      </c>
      <c r="D1001" s="48" t="s">
        <v>8</v>
      </c>
      <c r="E1001" s="26">
        <v>117386.19</v>
      </c>
    </row>
    <row r="1002" spans="1:5" ht="22.5" x14ac:dyDescent="0.25">
      <c r="A1002" s="18">
        <v>1001</v>
      </c>
      <c r="B1002" s="31">
        <v>906480</v>
      </c>
      <c r="C1002" s="32" t="s">
        <v>1136</v>
      </c>
      <c r="D1002" s="48" t="s">
        <v>8</v>
      </c>
      <c r="E1002" s="26">
        <v>87234.051000000007</v>
      </c>
    </row>
    <row r="1003" spans="1:5" ht="22.5" x14ac:dyDescent="0.25">
      <c r="A1003" s="18">
        <v>1002</v>
      </c>
      <c r="B1003" s="31">
        <v>906481</v>
      </c>
      <c r="C1003" s="32" t="s">
        <v>1137</v>
      </c>
      <c r="D1003" s="48" t="s">
        <v>8</v>
      </c>
      <c r="E1003" s="26">
        <v>70431.714000000007</v>
      </c>
    </row>
    <row r="1004" spans="1:5" ht="22.5" x14ac:dyDescent="0.25">
      <c r="A1004" s="18">
        <v>1003</v>
      </c>
      <c r="B1004" s="31">
        <v>906482</v>
      </c>
      <c r="C1004" s="32" t="s">
        <v>1138</v>
      </c>
      <c r="D1004" s="48" t="s">
        <v>8</v>
      </c>
      <c r="E1004" s="26">
        <v>80444.591</v>
      </c>
    </row>
    <row r="1005" spans="1:5" ht="22.5" x14ac:dyDescent="0.25">
      <c r="A1005" s="18">
        <v>1004</v>
      </c>
      <c r="B1005" s="31">
        <v>906483</v>
      </c>
      <c r="C1005" s="32" t="s">
        <v>1139</v>
      </c>
      <c r="D1005" s="48" t="s">
        <v>8</v>
      </c>
      <c r="E1005" s="26">
        <v>149609.84999999998</v>
      </c>
    </row>
    <row r="1006" spans="1:5" ht="22.5" x14ac:dyDescent="0.25">
      <c r="A1006" s="18">
        <v>1005</v>
      </c>
      <c r="B1006" s="31">
        <v>906486</v>
      </c>
      <c r="C1006" s="32" t="s">
        <v>1140</v>
      </c>
      <c r="D1006" s="48" t="s">
        <v>8</v>
      </c>
      <c r="E1006" s="26">
        <v>137526.503</v>
      </c>
    </row>
    <row r="1007" spans="1:5" ht="22.5" x14ac:dyDescent="0.25">
      <c r="A1007" s="18">
        <v>1006</v>
      </c>
      <c r="B1007" s="31">
        <v>906490</v>
      </c>
      <c r="C1007" s="32" t="s">
        <v>1141</v>
      </c>
      <c r="D1007" s="48" t="s">
        <v>8</v>
      </c>
      <c r="E1007" s="26">
        <v>222853.89600000001</v>
      </c>
    </row>
    <row r="1008" spans="1:5" ht="22.5" x14ac:dyDescent="0.25">
      <c r="A1008" s="18">
        <v>1007</v>
      </c>
      <c r="B1008" s="31">
        <v>906492</v>
      </c>
      <c r="C1008" s="32" t="s">
        <v>1142</v>
      </c>
      <c r="D1008" s="48" t="s">
        <v>8</v>
      </c>
      <c r="E1008" s="26">
        <v>197470.59359999999</v>
      </c>
    </row>
    <row r="1009" spans="1:5" ht="22.5" x14ac:dyDescent="0.25">
      <c r="A1009" s="18">
        <v>1008</v>
      </c>
      <c r="B1009" s="31">
        <v>906493</v>
      </c>
      <c r="C1009" s="32" t="s">
        <v>242</v>
      </c>
      <c r="D1009" s="48" t="s">
        <v>8</v>
      </c>
      <c r="E1009" s="26">
        <v>593605.85100000002</v>
      </c>
    </row>
    <row r="1010" spans="1:5" x14ac:dyDescent="0.25">
      <c r="A1010" s="18">
        <v>1009</v>
      </c>
      <c r="B1010" s="31">
        <v>906497</v>
      </c>
      <c r="C1010" s="32" t="s">
        <v>1143</v>
      </c>
      <c r="D1010" s="48" t="s">
        <v>8</v>
      </c>
      <c r="E1010" s="26">
        <v>822080.17619999999</v>
      </c>
    </row>
    <row r="1011" spans="1:5" ht="33.75" x14ac:dyDescent="0.25">
      <c r="A1011" s="18">
        <v>1010</v>
      </c>
      <c r="B1011" s="31">
        <v>906498</v>
      </c>
      <c r="C1011" s="32" t="s">
        <v>1144</v>
      </c>
      <c r="D1011" s="48" t="s">
        <v>8</v>
      </c>
      <c r="E1011" s="26">
        <v>1150000</v>
      </c>
    </row>
    <row r="1012" spans="1:5" ht="22.5" x14ac:dyDescent="0.25">
      <c r="A1012" s="18">
        <v>1011</v>
      </c>
      <c r="B1012" s="31">
        <v>906504</v>
      </c>
      <c r="C1012" s="32" t="s">
        <v>1145</v>
      </c>
      <c r="D1012" s="48" t="s">
        <v>8</v>
      </c>
      <c r="E1012" s="26">
        <v>305599.62880000001</v>
      </c>
    </row>
    <row r="1013" spans="1:5" ht="22.5" x14ac:dyDescent="0.25">
      <c r="A1013" s="18">
        <v>1012</v>
      </c>
      <c r="B1013" s="31">
        <v>906517</v>
      </c>
      <c r="C1013" s="32" t="s">
        <v>1146</v>
      </c>
      <c r="D1013" s="48" t="s">
        <v>8</v>
      </c>
      <c r="E1013" s="26">
        <v>147538.329</v>
      </c>
    </row>
    <row r="1014" spans="1:5" ht="22.5" x14ac:dyDescent="0.25">
      <c r="A1014" s="18">
        <v>1013</v>
      </c>
      <c r="B1014" s="31">
        <v>906602</v>
      </c>
      <c r="C1014" s="32" t="s">
        <v>1147</v>
      </c>
      <c r="D1014" s="48" t="s">
        <v>8</v>
      </c>
      <c r="E1014" s="26">
        <v>42696.875</v>
      </c>
    </row>
    <row r="1015" spans="1:5" ht="22.5" x14ac:dyDescent="0.25">
      <c r="A1015" s="18">
        <v>1014</v>
      </c>
      <c r="B1015" s="31">
        <v>906603</v>
      </c>
      <c r="C1015" s="32" t="s">
        <v>1148</v>
      </c>
      <c r="D1015" s="48" t="s">
        <v>8</v>
      </c>
      <c r="E1015" s="26">
        <v>40049.406000000003</v>
      </c>
    </row>
    <row r="1016" spans="1:5" ht="22.5" x14ac:dyDescent="0.25">
      <c r="A1016" s="18">
        <v>1015</v>
      </c>
      <c r="B1016" s="31">
        <v>906604</v>
      </c>
      <c r="C1016" s="32" t="s">
        <v>1149</v>
      </c>
      <c r="D1016" s="48" t="s">
        <v>8</v>
      </c>
      <c r="E1016" s="26">
        <v>53629.376999999993</v>
      </c>
    </row>
    <row r="1017" spans="1:5" ht="22.5" x14ac:dyDescent="0.25">
      <c r="A1017" s="18">
        <v>1016</v>
      </c>
      <c r="B1017" s="31">
        <v>906605</v>
      </c>
      <c r="C1017" s="32" t="s">
        <v>1150</v>
      </c>
      <c r="D1017" s="48" t="s">
        <v>8</v>
      </c>
      <c r="E1017" s="26">
        <v>41890.758000000002</v>
      </c>
    </row>
    <row r="1018" spans="1:5" ht="22.5" x14ac:dyDescent="0.25">
      <c r="A1018" s="18">
        <v>1017</v>
      </c>
      <c r="B1018" s="31">
        <v>906606</v>
      </c>
      <c r="C1018" s="32" t="s">
        <v>1151</v>
      </c>
      <c r="D1018" s="48" t="s">
        <v>8</v>
      </c>
      <c r="E1018" s="26">
        <v>56967.353000000003</v>
      </c>
    </row>
    <row r="1019" spans="1:5" ht="22.5" x14ac:dyDescent="0.25">
      <c r="A1019" s="18">
        <v>1018</v>
      </c>
      <c r="B1019" s="31">
        <v>906610</v>
      </c>
      <c r="C1019" s="32" t="s">
        <v>1152</v>
      </c>
      <c r="D1019" s="48" t="s">
        <v>8</v>
      </c>
      <c r="E1019" s="26">
        <v>83734.221000000005</v>
      </c>
    </row>
    <row r="1020" spans="1:5" ht="22.5" x14ac:dyDescent="0.25">
      <c r="A1020" s="18">
        <v>1019</v>
      </c>
      <c r="B1020" s="31">
        <v>906611</v>
      </c>
      <c r="C1020" s="32" t="s">
        <v>1153</v>
      </c>
      <c r="D1020" s="48" t="s">
        <v>8</v>
      </c>
      <c r="E1020" s="26">
        <v>51788.024999999994</v>
      </c>
    </row>
    <row r="1021" spans="1:5" ht="22.5" x14ac:dyDescent="0.25">
      <c r="A1021" s="18">
        <v>1020</v>
      </c>
      <c r="B1021" s="31">
        <v>906620</v>
      </c>
      <c r="C1021" s="32" t="s">
        <v>243</v>
      </c>
      <c r="D1021" s="48" t="s">
        <v>8</v>
      </c>
      <c r="E1021" s="26">
        <v>65358.536999999997</v>
      </c>
    </row>
    <row r="1022" spans="1:5" ht="22.5" x14ac:dyDescent="0.25">
      <c r="A1022" s="18">
        <v>1021</v>
      </c>
      <c r="B1022" s="31">
        <v>906621</v>
      </c>
      <c r="C1022" s="32" t="s">
        <v>1154</v>
      </c>
      <c r="D1022" s="48" t="s">
        <v>8</v>
      </c>
      <c r="E1022" s="26">
        <v>91226.079999999987</v>
      </c>
    </row>
    <row r="1023" spans="1:5" ht="22.5" x14ac:dyDescent="0.25">
      <c r="A1023" s="18">
        <v>1022</v>
      </c>
      <c r="B1023" s="31">
        <v>906624</v>
      </c>
      <c r="C1023" s="32" t="s">
        <v>244</v>
      </c>
      <c r="D1023" s="48" t="s">
        <v>8</v>
      </c>
      <c r="E1023" s="26">
        <v>54665.663</v>
      </c>
    </row>
    <row r="1024" spans="1:5" ht="22.5" x14ac:dyDescent="0.25">
      <c r="A1024" s="18">
        <v>1023</v>
      </c>
      <c r="B1024" s="31">
        <v>906625</v>
      </c>
      <c r="C1024" s="32" t="s">
        <v>1155</v>
      </c>
      <c r="D1024" s="48" t="s">
        <v>8</v>
      </c>
      <c r="E1024" s="26">
        <v>61000</v>
      </c>
    </row>
    <row r="1025" spans="1:5" ht="22.5" x14ac:dyDescent="0.25">
      <c r="A1025" s="18">
        <v>1024</v>
      </c>
      <c r="B1025" s="31">
        <v>906627</v>
      </c>
      <c r="C1025" s="32" t="s">
        <v>1156</v>
      </c>
      <c r="D1025" s="48" t="s">
        <v>8</v>
      </c>
      <c r="E1025" s="26">
        <v>147308.16</v>
      </c>
    </row>
    <row r="1026" spans="1:5" ht="22.5" x14ac:dyDescent="0.25">
      <c r="A1026" s="18">
        <v>1025</v>
      </c>
      <c r="B1026" s="31">
        <v>906706</v>
      </c>
      <c r="C1026" s="32" t="s">
        <v>1157</v>
      </c>
      <c r="D1026" s="48" t="s">
        <v>8</v>
      </c>
      <c r="E1026" s="26">
        <v>436506.31440000003</v>
      </c>
    </row>
    <row r="1027" spans="1:5" ht="22.5" x14ac:dyDescent="0.25">
      <c r="A1027" s="18">
        <v>1026</v>
      </c>
      <c r="B1027" s="31">
        <v>906711</v>
      </c>
      <c r="C1027" s="32" t="s">
        <v>1158</v>
      </c>
      <c r="D1027" s="48" t="s">
        <v>8</v>
      </c>
      <c r="E1027" s="26">
        <v>268909.19679999998</v>
      </c>
    </row>
    <row r="1028" spans="1:5" ht="22.5" x14ac:dyDescent="0.25">
      <c r="A1028" s="18">
        <v>1027</v>
      </c>
      <c r="B1028" s="31">
        <v>906718</v>
      </c>
      <c r="C1028" s="32" t="s">
        <v>1159</v>
      </c>
      <c r="D1028" s="48" t="s">
        <v>8</v>
      </c>
      <c r="E1028" s="26">
        <v>636914.25560000003</v>
      </c>
    </row>
    <row r="1029" spans="1:5" ht="22.5" x14ac:dyDescent="0.25">
      <c r="A1029" s="18">
        <v>1028</v>
      </c>
      <c r="B1029" s="31">
        <v>906731</v>
      </c>
      <c r="C1029" s="32" t="s">
        <v>1160</v>
      </c>
      <c r="D1029" s="48" t="s">
        <v>8</v>
      </c>
      <c r="E1029" s="26">
        <v>268466.93599999999</v>
      </c>
    </row>
    <row r="1030" spans="1:5" ht="22.5" x14ac:dyDescent="0.25">
      <c r="A1030" s="18">
        <v>1029</v>
      </c>
      <c r="B1030" s="31">
        <v>906732</v>
      </c>
      <c r="C1030" s="32" t="s">
        <v>1161</v>
      </c>
      <c r="D1030" s="48" t="s">
        <v>8</v>
      </c>
      <c r="E1030" s="26">
        <v>262979.21899999998</v>
      </c>
    </row>
    <row r="1031" spans="1:5" ht="22.5" x14ac:dyDescent="0.25">
      <c r="A1031" s="18">
        <v>1030</v>
      </c>
      <c r="B1031" s="31">
        <v>906744</v>
      </c>
      <c r="C1031" s="32" t="s">
        <v>1162</v>
      </c>
      <c r="D1031" s="48" t="s">
        <v>8</v>
      </c>
      <c r="E1031" s="26">
        <v>315084.99000000005</v>
      </c>
    </row>
    <row r="1032" spans="1:5" ht="22.5" x14ac:dyDescent="0.25">
      <c r="A1032" s="18">
        <v>1031</v>
      </c>
      <c r="B1032" s="31">
        <v>906801</v>
      </c>
      <c r="C1032" s="32" t="s">
        <v>1163</v>
      </c>
      <c r="D1032" s="48" t="s">
        <v>8</v>
      </c>
      <c r="E1032" s="26">
        <v>89141.558400000009</v>
      </c>
    </row>
    <row r="1033" spans="1:5" x14ac:dyDescent="0.25">
      <c r="A1033" s="18">
        <v>1032</v>
      </c>
      <c r="B1033" s="31">
        <v>906802</v>
      </c>
      <c r="C1033" s="32" t="s">
        <v>1164</v>
      </c>
      <c r="D1033" s="48" t="s">
        <v>8</v>
      </c>
      <c r="E1033" s="26">
        <v>72936.146599999993</v>
      </c>
    </row>
    <row r="1034" spans="1:5" ht="22.5" x14ac:dyDescent="0.25">
      <c r="A1034" s="18">
        <v>1033</v>
      </c>
      <c r="B1034" s="31">
        <v>906806</v>
      </c>
      <c r="C1034" s="32" t="s">
        <v>245</v>
      </c>
      <c r="D1034" s="48" t="s">
        <v>8</v>
      </c>
      <c r="E1034" s="26">
        <v>100583.853</v>
      </c>
    </row>
    <row r="1035" spans="1:5" ht="22.5" x14ac:dyDescent="0.25">
      <c r="A1035" s="18">
        <v>1034</v>
      </c>
      <c r="B1035" s="31">
        <v>906810</v>
      </c>
      <c r="C1035" s="32" t="s">
        <v>1165</v>
      </c>
      <c r="D1035" s="48" t="s">
        <v>8</v>
      </c>
      <c r="E1035" s="26">
        <v>83743.276199999993</v>
      </c>
    </row>
    <row r="1036" spans="1:5" ht="45" x14ac:dyDescent="0.25">
      <c r="A1036" s="18">
        <v>1035</v>
      </c>
      <c r="B1036" s="31">
        <v>906811</v>
      </c>
      <c r="C1036" s="32" t="s">
        <v>1166</v>
      </c>
      <c r="D1036" s="48" t="s">
        <v>8</v>
      </c>
      <c r="E1036" s="26">
        <v>252360.86499999999</v>
      </c>
    </row>
    <row r="1037" spans="1:5" ht="22.5" x14ac:dyDescent="0.25">
      <c r="A1037" s="18">
        <v>1036</v>
      </c>
      <c r="B1037" s="31">
        <v>906812</v>
      </c>
      <c r="C1037" s="32" t="s">
        <v>1167</v>
      </c>
      <c r="D1037" s="48" t="s">
        <v>8</v>
      </c>
      <c r="E1037" s="26">
        <v>103921.829</v>
      </c>
    </row>
    <row r="1038" spans="1:5" ht="22.5" x14ac:dyDescent="0.25">
      <c r="A1038" s="18">
        <v>1037</v>
      </c>
      <c r="B1038" s="31">
        <v>906813</v>
      </c>
      <c r="C1038" s="32" t="s">
        <v>1168</v>
      </c>
      <c r="D1038" s="48" t="s">
        <v>8</v>
      </c>
      <c r="E1038" s="26">
        <v>130735.992</v>
      </c>
    </row>
    <row r="1039" spans="1:5" x14ac:dyDescent="0.25">
      <c r="A1039" s="18">
        <v>1038</v>
      </c>
      <c r="B1039" s="31">
        <v>906824</v>
      </c>
      <c r="C1039" s="32" t="s">
        <v>1169</v>
      </c>
      <c r="D1039" s="48" t="s">
        <v>8</v>
      </c>
      <c r="E1039" s="26">
        <v>172000</v>
      </c>
    </row>
    <row r="1040" spans="1:5" x14ac:dyDescent="0.25">
      <c r="A1040" s="18">
        <v>1039</v>
      </c>
      <c r="B1040" s="31">
        <v>906825</v>
      </c>
      <c r="C1040" s="32" t="s">
        <v>246</v>
      </c>
      <c r="D1040" s="48" t="s">
        <v>8</v>
      </c>
      <c r="E1040" s="26">
        <v>192767.06299999999</v>
      </c>
    </row>
    <row r="1041" spans="1:5" x14ac:dyDescent="0.25">
      <c r="A1041" s="18">
        <v>1040</v>
      </c>
      <c r="B1041" s="31">
        <v>906826</v>
      </c>
      <c r="C1041" s="32" t="s">
        <v>1170</v>
      </c>
      <c r="D1041" s="48" t="s">
        <v>8</v>
      </c>
      <c r="E1041" s="26">
        <v>33800</v>
      </c>
    </row>
    <row r="1042" spans="1:5" x14ac:dyDescent="0.25">
      <c r="A1042" s="18">
        <v>1041</v>
      </c>
      <c r="B1042" s="31">
        <v>906827</v>
      </c>
      <c r="C1042" s="32" t="s">
        <v>1171</v>
      </c>
      <c r="D1042" s="48" t="s">
        <v>8</v>
      </c>
      <c r="E1042" s="26">
        <v>30382.307999999997</v>
      </c>
    </row>
    <row r="1043" spans="1:5" x14ac:dyDescent="0.25">
      <c r="A1043" s="18">
        <v>1042</v>
      </c>
      <c r="B1043" s="31">
        <v>906828</v>
      </c>
      <c r="C1043" s="32" t="s">
        <v>1172</v>
      </c>
      <c r="D1043" s="48" t="s">
        <v>8</v>
      </c>
      <c r="E1043" s="26">
        <v>33800</v>
      </c>
    </row>
    <row r="1044" spans="1:5" x14ac:dyDescent="0.25">
      <c r="A1044" s="18">
        <v>1043</v>
      </c>
      <c r="B1044" s="31">
        <v>906829</v>
      </c>
      <c r="C1044" s="32" t="s">
        <v>1173</v>
      </c>
      <c r="D1044" s="48" t="s">
        <v>8</v>
      </c>
      <c r="E1044" s="26">
        <v>54434.98</v>
      </c>
    </row>
    <row r="1045" spans="1:5" ht="22.5" x14ac:dyDescent="0.25">
      <c r="A1045" s="18">
        <v>1044</v>
      </c>
      <c r="B1045" s="31">
        <v>906830</v>
      </c>
      <c r="C1045" s="32" t="s">
        <v>1174</v>
      </c>
      <c r="D1045" s="48" t="s">
        <v>8</v>
      </c>
      <c r="E1045" s="26">
        <v>572545.91299999994</v>
      </c>
    </row>
    <row r="1046" spans="1:5" x14ac:dyDescent="0.25">
      <c r="A1046" s="18">
        <v>1045</v>
      </c>
      <c r="B1046" s="31">
        <v>906831</v>
      </c>
      <c r="C1046" s="32" t="s">
        <v>1175</v>
      </c>
      <c r="D1046" s="48" t="s">
        <v>8</v>
      </c>
      <c r="E1046" s="26">
        <v>33800</v>
      </c>
    </row>
    <row r="1047" spans="1:5" x14ac:dyDescent="0.25">
      <c r="A1047" s="18">
        <v>1046</v>
      </c>
      <c r="B1047" s="31">
        <v>906832</v>
      </c>
      <c r="C1047" s="32" t="s">
        <v>1176</v>
      </c>
      <c r="D1047" s="48" t="s">
        <v>8</v>
      </c>
      <c r="E1047" s="26">
        <v>30382.307999999997</v>
      </c>
    </row>
    <row r="1048" spans="1:5" ht="22.5" x14ac:dyDescent="0.25">
      <c r="A1048" s="18">
        <v>1047</v>
      </c>
      <c r="B1048" s="31">
        <v>906833</v>
      </c>
      <c r="C1048" s="32" t="s">
        <v>1177</v>
      </c>
      <c r="D1048" s="48" t="s">
        <v>8</v>
      </c>
      <c r="E1048" s="26">
        <v>74804.924999999988</v>
      </c>
    </row>
    <row r="1049" spans="1:5" ht="33.75" x14ac:dyDescent="0.25">
      <c r="A1049" s="18">
        <v>1048</v>
      </c>
      <c r="B1049" s="31">
        <v>906834</v>
      </c>
      <c r="C1049" s="32" t="s">
        <v>1178</v>
      </c>
      <c r="D1049" s="48" t="s">
        <v>8</v>
      </c>
      <c r="E1049" s="26">
        <v>44744.290000000008</v>
      </c>
    </row>
    <row r="1050" spans="1:5" x14ac:dyDescent="0.25">
      <c r="A1050" s="18">
        <v>1049</v>
      </c>
      <c r="B1050" s="31">
        <v>906835</v>
      </c>
      <c r="C1050" s="32" t="s">
        <v>1179</v>
      </c>
      <c r="D1050" s="48" t="s">
        <v>8</v>
      </c>
      <c r="E1050" s="26">
        <v>38823.9</v>
      </c>
    </row>
    <row r="1051" spans="1:5" x14ac:dyDescent="0.25">
      <c r="A1051" s="18">
        <v>1050</v>
      </c>
      <c r="B1051" s="31">
        <v>906836</v>
      </c>
      <c r="C1051" s="32" t="s">
        <v>1180</v>
      </c>
      <c r="D1051" s="48" t="s">
        <v>8</v>
      </c>
      <c r="E1051" s="26">
        <v>28540.955999999998</v>
      </c>
    </row>
    <row r="1052" spans="1:5" ht="33.75" x14ac:dyDescent="0.25">
      <c r="A1052" s="18">
        <v>1051</v>
      </c>
      <c r="B1052" s="31">
        <v>906837</v>
      </c>
      <c r="C1052" s="32" t="s">
        <v>247</v>
      </c>
      <c r="D1052" s="48" t="s">
        <v>8</v>
      </c>
      <c r="E1052" s="26">
        <v>90916.755000000005</v>
      </c>
    </row>
    <row r="1053" spans="1:5" ht="22.5" x14ac:dyDescent="0.25">
      <c r="A1053" s="18">
        <v>1052</v>
      </c>
      <c r="B1053" s="31">
        <v>906838</v>
      </c>
      <c r="C1053" s="32" t="s">
        <v>1181</v>
      </c>
      <c r="D1053" s="48" t="s">
        <v>8</v>
      </c>
      <c r="E1053" s="26">
        <v>763499.07199999993</v>
      </c>
    </row>
    <row r="1054" spans="1:5" ht="22.5" x14ac:dyDescent="0.25">
      <c r="A1054" s="18">
        <v>1053</v>
      </c>
      <c r="B1054" s="31">
        <v>906841</v>
      </c>
      <c r="C1054" s="32" t="s">
        <v>248</v>
      </c>
      <c r="D1054" s="48" t="s">
        <v>8</v>
      </c>
      <c r="E1054" s="26">
        <v>139566.49400000001</v>
      </c>
    </row>
    <row r="1055" spans="1:5" ht="22.5" x14ac:dyDescent="0.25">
      <c r="A1055" s="18">
        <v>1054</v>
      </c>
      <c r="B1055" s="31">
        <v>906842</v>
      </c>
      <c r="C1055" s="32" t="s">
        <v>1182</v>
      </c>
      <c r="D1055" s="48" t="s">
        <v>8</v>
      </c>
      <c r="E1055" s="26">
        <v>120000</v>
      </c>
    </row>
    <row r="1056" spans="1:5" ht="22.5" x14ac:dyDescent="0.25">
      <c r="A1056" s="18">
        <v>1055</v>
      </c>
      <c r="B1056" s="31">
        <v>906843</v>
      </c>
      <c r="C1056" s="32" t="s">
        <v>249</v>
      </c>
      <c r="D1056" s="48" t="s">
        <v>8</v>
      </c>
      <c r="E1056" s="26">
        <v>121000</v>
      </c>
    </row>
    <row r="1057" spans="1:5" x14ac:dyDescent="0.25">
      <c r="A1057" s="18">
        <v>1056</v>
      </c>
      <c r="B1057" s="31">
        <v>906848</v>
      </c>
      <c r="C1057" s="32" t="s">
        <v>1183</v>
      </c>
      <c r="D1057" s="48" t="s">
        <v>8</v>
      </c>
      <c r="E1057" s="26">
        <v>381216.61800000002</v>
      </c>
    </row>
    <row r="1058" spans="1:5" ht="22.5" x14ac:dyDescent="0.25">
      <c r="A1058" s="18">
        <v>1057</v>
      </c>
      <c r="B1058" s="31">
        <v>906851</v>
      </c>
      <c r="C1058" s="32" t="s">
        <v>1184</v>
      </c>
      <c r="D1058" s="48" t="s">
        <v>8</v>
      </c>
      <c r="E1058" s="26">
        <v>174352.492</v>
      </c>
    </row>
    <row r="1059" spans="1:5" x14ac:dyDescent="0.25">
      <c r="A1059" s="18">
        <v>1058</v>
      </c>
      <c r="B1059" s="31">
        <v>906855</v>
      </c>
      <c r="C1059" s="32" t="s">
        <v>1185</v>
      </c>
      <c r="D1059" s="48" t="s">
        <v>8</v>
      </c>
      <c r="E1059" s="26">
        <v>1001094.9886</v>
      </c>
    </row>
    <row r="1060" spans="1:5" x14ac:dyDescent="0.25">
      <c r="A1060" s="18">
        <v>1059</v>
      </c>
      <c r="B1060" s="31">
        <v>906901</v>
      </c>
      <c r="C1060" s="32" t="s">
        <v>250</v>
      </c>
      <c r="D1060" s="48" t="s">
        <v>8</v>
      </c>
      <c r="E1060" s="26">
        <v>9109.0169999999998</v>
      </c>
    </row>
    <row r="1061" spans="1:5" x14ac:dyDescent="0.25">
      <c r="A1061" s="18">
        <v>1060</v>
      </c>
      <c r="B1061" s="31">
        <v>906902</v>
      </c>
      <c r="C1061" s="32" t="s">
        <v>1186</v>
      </c>
      <c r="D1061" s="48" t="s">
        <v>8</v>
      </c>
      <c r="E1061" s="26">
        <v>27528.389199999998</v>
      </c>
    </row>
    <row r="1062" spans="1:5" ht="22.5" x14ac:dyDescent="0.25">
      <c r="A1062" s="18">
        <v>1061</v>
      </c>
      <c r="B1062" s="31">
        <v>906903</v>
      </c>
      <c r="C1062" s="32" t="s">
        <v>1187</v>
      </c>
      <c r="D1062" s="48" t="s">
        <v>8</v>
      </c>
      <c r="E1062" s="26">
        <v>24275.193800000001</v>
      </c>
    </row>
    <row r="1063" spans="1:5" ht="22.5" x14ac:dyDescent="0.25">
      <c r="A1063" s="18">
        <v>1062</v>
      </c>
      <c r="B1063" s="31">
        <v>906904</v>
      </c>
      <c r="C1063" s="32" t="s">
        <v>1188</v>
      </c>
      <c r="D1063" s="48" t="s">
        <v>8</v>
      </c>
      <c r="E1063" s="26">
        <v>69050.7</v>
      </c>
    </row>
    <row r="1064" spans="1:5" x14ac:dyDescent="0.25">
      <c r="A1064" s="18">
        <v>1063</v>
      </c>
      <c r="B1064" s="31">
        <v>906905</v>
      </c>
      <c r="C1064" s="32" t="s">
        <v>1189</v>
      </c>
      <c r="D1064" s="48" t="s">
        <v>8</v>
      </c>
      <c r="E1064" s="26">
        <v>31578.810000000005</v>
      </c>
    </row>
    <row r="1065" spans="1:5" x14ac:dyDescent="0.25">
      <c r="A1065" s="18">
        <v>1064</v>
      </c>
      <c r="B1065" s="31">
        <v>906906</v>
      </c>
      <c r="C1065" s="32" t="s">
        <v>1190</v>
      </c>
      <c r="D1065" s="48" t="s">
        <v>8</v>
      </c>
      <c r="E1065" s="26">
        <v>25088.420999999998</v>
      </c>
    </row>
    <row r="1066" spans="1:5" x14ac:dyDescent="0.25">
      <c r="A1066" s="18">
        <v>1065</v>
      </c>
      <c r="B1066" s="31">
        <v>906907</v>
      </c>
      <c r="C1066" s="32" t="s">
        <v>1191</v>
      </c>
      <c r="D1066" s="48" t="s">
        <v>8</v>
      </c>
      <c r="E1066" s="26">
        <v>31600</v>
      </c>
    </row>
    <row r="1067" spans="1:5" x14ac:dyDescent="0.25">
      <c r="A1067" s="18">
        <v>1066</v>
      </c>
      <c r="B1067" s="31">
        <v>906908</v>
      </c>
      <c r="C1067" s="32" t="s">
        <v>1192</v>
      </c>
      <c r="D1067" s="48" t="s">
        <v>8</v>
      </c>
      <c r="E1067" s="26">
        <v>25088.420999999998</v>
      </c>
    </row>
    <row r="1068" spans="1:5" ht="22.5" x14ac:dyDescent="0.25">
      <c r="A1068" s="18">
        <v>1067</v>
      </c>
      <c r="B1068" s="31">
        <v>906910</v>
      </c>
      <c r="C1068" s="32" t="s">
        <v>1193</v>
      </c>
      <c r="D1068" s="48" t="s">
        <v>8</v>
      </c>
      <c r="E1068" s="26">
        <v>30037.58</v>
      </c>
    </row>
    <row r="1069" spans="1:5" ht="22.5" x14ac:dyDescent="0.25">
      <c r="A1069" s="18">
        <v>1068</v>
      </c>
      <c r="B1069" s="31">
        <v>906912</v>
      </c>
      <c r="C1069" s="32" t="s">
        <v>1194</v>
      </c>
      <c r="D1069" s="48" t="s">
        <v>8</v>
      </c>
      <c r="E1069" s="26">
        <v>62904.199474000008</v>
      </c>
    </row>
    <row r="1070" spans="1:5" ht="22.5" x14ac:dyDescent="0.25">
      <c r="A1070" s="18">
        <v>1069</v>
      </c>
      <c r="B1070" s="31">
        <v>906913</v>
      </c>
      <c r="C1070" s="32" t="s">
        <v>251</v>
      </c>
      <c r="D1070" s="48" t="s">
        <v>8</v>
      </c>
      <c r="E1070" s="26">
        <v>31415.770000000004</v>
      </c>
    </row>
    <row r="1071" spans="1:5" ht="22.5" x14ac:dyDescent="0.25">
      <c r="A1071" s="18">
        <v>1070</v>
      </c>
      <c r="B1071" s="31">
        <v>906914</v>
      </c>
      <c r="C1071" s="32" t="s">
        <v>1195</v>
      </c>
      <c r="D1071" s="48" t="s">
        <v>8</v>
      </c>
      <c r="E1071" s="26">
        <v>9355.0462640000005</v>
      </c>
    </row>
    <row r="1072" spans="1:5" x14ac:dyDescent="0.25">
      <c r="A1072" s="18">
        <v>1071</v>
      </c>
      <c r="B1072" s="31">
        <v>906915</v>
      </c>
      <c r="C1072" s="32" t="s">
        <v>252</v>
      </c>
      <c r="D1072" s="48" t="s">
        <v>8</v>
      </c>
      <c r="E1072" s="26">
        <v>12162.172</v>
      </c>
    </row>
    <row r="1073" spans="1:5" x14ac:dyDescent="0.25">
      <c r="A1073" s="18">
        <v>1072</v>
      </c>
      <c r="B1073" s="31">
        <v>906917</v>
      </c>
      <c r="C1073" s="32" t="s">
        <v>253</v>
      </c>
      <c r="D1073" s="48" t="s">
        <v>8</v>
      </c>
      <c r="E1073" s="26">
        <v>8961.8770000000004</v>
      </c>
    </row>
    <row r="1074" spans="1:5" x14ac:dyDescent="0.25">
      <c r="A1074" s="18">
        <v>1073</v>
      </c>
      <c r="B1074" s="31">
        <v>907001</v>
      </c>
      <c r="C1074" s="32" t="s">
        <v>254</v>
      </c>
      <c r="D1074" s="48" t="s">
        <v>8</v>
      </c>
      <c r="E1074" s="26">
        <v>6711.6859999999997</v>
      </c>
    </row>
    <row r="1075" spans="1:5" x14ac:dyDescent="0.25">
      <c r="A1075" s="18">
        <v>1074</v>
      </c>
      <c r="B1075" s="31">
        <v>907002</v>
      </c>
      <c r="C1075" s="32" t="s">
        <v>255</v>
      </c>
      <c r="D1075" s="48" t="s">
        <v>8</v>
      </c>
      <c r="E1075" s="26">
        <v>5857.223</v>
      </c>
    </row>
    <row r="1076" spans="1:5" x14ac:dyDescent="0.25">
      <c r="A1076" s="18">
        <v>1075</v>
      </c>
      <c r="B1076" s="31">
        <v>907003</v>
      </c>
      <c r="C1076" s="32" t="s">
        <v>1196</v>
      </c>
      <c r="D1076" s="48" t="s">
        <v>8</v>
      </c>
      <c r="E1076" s="26">
        <v>9109.0169999999998</v>
      </c>
    </row>
    <row r="1077" spans="1:5" x14ac:dyDescent="0.25">
      <c r="A1077" s="18">
        <v>1076</v>
      </c>
      <c r="B1077" s="31">
        <v>907004</v>
      </c>
      <c r="C1077" s="32" t="s">
        <v>1197</v>
      </c>
      <c r="D1077" s="48" t="s">
        <v>8</v>
      </c>
      <c r="E1077" s="26">
        <v>15783.918</v>
      </c>
    </row>
    <row r="1078" spans="1:5" ht="22.5" x14ac:dyDescent="0.25">
      <c r="A1078" s="18">
        <v>1077</v>
      </c>
      <c r="B1078" s="31">
        <v>907005</v>
      </c>
      <c r="C1078" s="32" t="s">
        <v>256</v>
      </c>
      <c r="D1078" s="48" t="s">
        <v>8</v>
      </c>
      <c r="E1078" s="26">
        <v>6142.0439999999999</v>
      </c>
    </row>
    <row r="1079" spans="1:5" x14ac:dyDescent="0.25">
      <c r="A1079" s="18">
        <v>1078</v>
      </c>
      <c r="B1079" s="31">
        <v>907006</v>
      </c>
      <c r="C1079" s="32" t="s">
        <v>1198</v>
      </c>
      <c r="D1079" s="48" t="s">
        <v>8</v>
      </c>
      <c r="E1079" s="26">
        <v>11674.508</v>
      </c>
    </row>
    <row r="1080" spans="1:5" ht="22.5" x14ac:dyDescent="0.25">
      <c r="A1080" s="18">
        <v>1079</v>
      </c>
      <c r="B1080" s="31">
        <v>907007</v>
      </c>
      <c r="C1080" s="32" t="s">
        <v>1199</v>
      </c>
      <c r="D1080" s="48" t="s">
        <v>8</v>
      </c>
      <c r="E1080" s="26">
        <v>6921.8860000000004</v>
      </c>
    </row>
    <row r="1081" spans="1:5" ht="22.5" x14ac:dyDescent="0.25">
      <c r="A1081" s="18">
        <v>1080</v>
      </c>
      <c r="B1081" s="31">
        <v>907008</v>
      </c>
      <c r="C1081" s="32" t="s">
        <v>1200</v>
      </c>
      <c r="D1081" s="48" t="s">
        <v>8</v>
      </c>
      <c r="E1081" s="26">
        <v>4549.7790000000005</v>
      </c>
    </row>
    <row r="1082" spans="1:5" ht="33.75" x14ac:dyDescent="0.25">
      <c r="A1082" s="18">
        <v>1081</v>
      </c>
      <c r="B1082" s="31">
        <v>907009</v>
      </c>
      <c r="C1082" s="32" t="s">
        <v>257</v>
      </c>
      <c r="D1082" s="48" t="s">
        <v>8</v>
      </c>
      <c r="E1082" s="26">
        <v>26911.790000000005</v>
      </c>
    </row>
    <row r="1083" spans="1:5" x14ac:dyDescent="0.25">
      <c r="A1083" s="18">
        <v>1082</v>
      </c>
      <c r="B1083" s="31">
        <v>907013</v>
      </c>
      <c r="C1083" s="32" t="s">
        <v>258</v>
      </c>
      <c r="D1083" s="48" t="s">
        <v>8</v>
      </c>
      <c r="E1083" s="26">
        <v>9446.130000000001</v>
      </c>
    </row>
    <row r="1084" spans="1:5" x14ac:dyDescent="0.25">
      <c r="A1084" s="18">
        <v>1083</v>
      </c>
      <c r="B1084" s="31">
        <v>907014</v>
      </c>
      <c r="C1084" s="32" t="s">
        <v>259</v>
      </c>
      <c r="D1084" s="48" t="s">
        <v>8</v>
      </c>
      <c r="E1084" s="26">
        <v>39200</v>
      </c>
    </row>
    <row r="1085" spans="1:5" x14ac:dyDescent="0.25">
      <c r="A1085" s="18">
        <v>1084</v>
      </c>
      <c r="B1085" s="31">
        <v>907102</v>
      </c>
      <c r="C1085" s="32" t="s">
        <v>1201</v>
      </c>
      <c r="D1085" s="48" t="s">
        <v>8</v>
      </c>
      <c r="E1085" s="26">
        <v>7438.9780000000001</v>
      </c>
    </row>
    <row r="1086" spans="1:5" x14ac:dyDescent="0.25">
      <c r="A1086" s="18">
        <v>1085</v>
      </c>
      <c r="B1086" s="31">
        <v>907103</v>
      </c>
      <c r="C1086" s="32" t="s">
        <v>1202</v>
      </c>
      <c r="D1086" s="48" t="s">
        <v>8</v>
      </c>
      <c r="E1086" s="26">
        <v>39443.627399999998</v>
      </c>
    </row>
    <row r="1087" spans="1:5" x14ac:dyDescent="0.25">
      <c r="A1087" s="18">
        <v>1086</v>
      </c>
      <c r="B1087" s="31">
        <v>907104</v>
      </c>
      <c r="C1087" s="32" t="s">
        <v>1203</v>
      </c>
      <c r="D1087" s="48" t="s">
        <v>8</v>
      </c>
      <c r="E1087" s="26">
        <v>11019.387000000001</v>
      </c>
    </row>
    <row r="1088" spans="1:5" x14ac:dyDescent="0.25">
      <c r="A1088" s="18">
        <v>1087</v>
      </c>
      <c r="B1088" s="31">
        <v>907106</v>
      </c>
      <c r="C1088" s="32" t="s">
        <v>260</v>
      </c>
      <c r="D1088" s="48" t="s">
        <v>8</v>
      </c>
      <c r="E1088" s="26">
        <v>8700</v>
      </c>
    </row>
    <row r="1089" spans="1:5" x14ac:dyDescent="0.25">
      <c r="A1089" s="18">
        <v>1088</v>
      </c>
      <c r="B1089" s="31">
        <v>907107</v>
      </c>
      <c r="C1089" s="32" t="s">
        <v>1204</v>
      </c>
      <c r="D1089" s="48" t="s">
        <v>8</v>
      </c>
      <c r="E1089" s="26">
        <v>70941.059800000003</v>
      </c>
    </row>
    <row r="1090" spans="1:5" x14ac:dyDescent="0.25">
      <c r="A1090" s="18">
        <v>1089</v>
      </c>
      <c r="B1090" s="31">
        <v>907108</v>
      </c>
      <c r="C1090" s="32" t="s">
        <v>1205</v>
      </c>
      <c r="D1090" s="48" t="s">
        <v>8</v>
      </c>
      <c r="E1090" s="26">
        <v>19007.902506000002</v>
      </c>
    </row>
    <row r="1091" spans="1:5" x14ac:dyDescent="0.25">
      <c r="A1091" s="18">
        <v>1090</v>
      </c>
      <c r="B1091" s="31">
        <v>907201</v>
      </c>
      <c r="C1091" s="32" t="s">
        <v>1206</v>
      </c>
      <c r="D1091" s="48" t="s">
        <v>8</v>
      </c>
      <c r="E1091" s="26">
        <v>24955.570544000002</v>
      </c>
    </row>
    <row r="1092" spans="1:5" x14ac:dyDescent="0.25">
      <c r="A1092" s="18">
        <v>1091</v>
      </c>
      <c r="B1092" s="31">
        <v>908308</v>
      </c>
      <c r="C1092" s="32" t="s">
        <v>1207</v>
      </c>
      <c r="D1092" s="48" t="s">
        <v>8</v>
      </c>
      <c r="E1092" s="26">
        <v>399428.90419999999</v>
      </c>
    </row>
    <row r="1093" spans="1:5" x14ac:dyDescent="0.25">
      <c r="A1093" s="18">
        <v>1092</v>
      </c>
      <c r="B1093" s="31">
        <v>908314</v>
      </c>
      <c r="C1093" s="32" t="s">
        <v>1208</v>
      </c>
      <c r="D1093" s="48" t="s">
        <v>8</v>
      </c>
      <c r="E1093" s="26">
        <v>149641.3364</v>
      </c>
    </row>
    <row r="1094" spans="1:5" ht="22.5" x14ac:dyDescent="0.25">
      <c r="A1094" s="18">
        <v>1093</v>
      </c>
      <c r="B1094" s="31">
        <v>908329</v>
      </c>
      <c r="C1094" s="32" t="s">
        <v>1209</v>
      </c>
      <c r="D1094" s="48" t="s">
        <v>8</v>
      </c>
      <c r="E1094" s="26">
        <v>776190.72320000001</v>
      </c>
    </row>
    <row r="1095" spans="1:5" x14ac:dyDescent="0.25">
      <c r="A1095" s="18">
        <v>1094</v>
      </c>
      <c r="B1095" s="31">
        <v>908338</v>
      </c>
      <c r="C1095" s="32" t="s">
        <v>1210</v>
      </c>
      <c r="D1095" s="48" t="s">
        <v>8</v>
      </c>
      <c r="E1095" s="26">
        <v>115888.25199999999</v>
      </c>
    </row>
    <row r="1096" spans="1:5" x14ac:dyDescent="0.25">
      <c r="A1096" s="18">
        <v>1095</v>
      </c>
      <c r="B1096" s="31">
        <v>908351</v>
      </c>
      <c r="C1096" s="32" t="s">
        <v>1211</v>
      </c>
      <c r="D1096" s="48" t="s">
        <v>8</v>
      </c>
      <c r="E1096" s="26">
        <v>559432.65280000004</v>
      </c>
    </row>
    <row r="1097" spans="1:5" x14ac:dyDescent="0.25">
      <c r="A1097" s="18">
        <v>1096</v>
      </c>
      <c r="B1097" s="31">
        <v>908355</v>
      </c>
      <c r="C1097" s="32" t="s">
        <v>1212</v>
      </c>
      <c r="D1097" s="48" t="s">
        <v>8</v>
      </c>
      <c r="E1097" s="26">
        <v>132404.22899999999</v>
      </c>
    </row>
    <row r="1098" spans="1:5" x14ac:dyDescent="0.25">
      <c r="A1098" s="18">
        <v>1097</v>
      </c>
      <c r="B1098" s="31">
        <v>908411</v>
      </c>
      <c r="C1098" s="32" t="s">
        <v>1213</v>
      </c>
      <c r="D1098" s="48" t="s">
        <v>8</v>
      </c>
      <c r="E1098" s="26">
        <v>652985.51520000002</v>
      </c>
    </row>
    <row r="1099" spans="1:5" ht="22.5" x14ac:dyDescent="0.25">
      <c r="A1099" s="18">
        <v>1098</v>
      </c>
      <c r="B1099" s="31">
        <v>908418</v>
      </c>
      <c r="C1099" s="32" t="s">
        <v>1214</v>
      </c>
      <c r="D1099" s="48" t="s">
        <v>8</v>
      </c>
      <c r="E1099" s="26">
        <v>1415155.3481999999</v>
      </c>
    </row>
    <row r="1100" spans="1:5" ht="22.5" x14ac:dyDescent="0.25">
      <c r="A1100" s="18">
        <v>1099</v>
      </c>
      <c r="B1100" s="31">
        <v>908421</v>
      </c>
      <c r="C1100" s="32" t="s">
        <v>261</v>
      </c>
      <c r="D1100" s="48" t="s">
        <v>8</v>
      </c>
      <c r="E1100" s="26">
        <v>1306000</v>
      </c>
    </row>
    <row r="1101" spans="1:5" ht="22.5" x14ac:dyDescent="0.25">
      <c r="A1101" s="18">
        <v>1100</v>
      </c>
      <c r="B1101" s="31">
        <v>908427</v>
      </c>
      <c r="C1101" s="32" t="s">
        <v>1215</v>
      </c>
      <c r="D1101" s="48" t="s">
        <v>8</v>
      </c>
      <c r="E1101" s="26">
        <v>362962.05920000002</v>
      </c>
    </row>
    <row r="1102" spans="1:5" ht="45" x14ac:dyDescent="0.25">
      <c r="A1102" s="18">
        <v>1101</v>
      </c>
      <c r="B1102" s="31">
        <v>908441</v>
      </c>
      <c r="C1102" s="32" t="s">
        <v>1216</v>
      </c>
      <c r="D1102" s="33" t="s">
        <v>1217</v>
      </c>
      <c r="E1102" s="26">
        <v>476000</v>
      </c>
    </row>
    <row r="1103" spans="1:5" x14ac:dyDescent="0.25">
      <c r="A1103" s="18">
        <v>1102</v>
      </c>
      <c r="B1103" s="31">
        <v>908805</v>
      </c>
      <c r="C1103" s="32" t="s">
        <v>1218</v>
      </c>
      <c r="D1103" s="48" t="s">
        <v>8</v>
      </c>
      <c r="E1103" s="26">
        <v>358107.23</v>
      </c>
    </row>
    <row r="1104" spans="1:5" x14ac:dyDescent="0.25">
      <c r="A1104" s="18">
        <v>1103</v>
      </c>
      <c r="B1104" s="31">
        <v>908806</v>
      </c>
      <c r="C1104" s="32" t="s">
        <v>1219</v>
      </c>
      <c r="D1104" s="48" t="s">
        <v>8</v>
      </c>
      <c r="E1104" s="26">
        <v>724335.77000000014</v>
      </c>
    </row>
    <row r="1105" spans="1:5" x14ac:dyDescent="0.25">
      <c r="A1105" s="18">
        <v>1104</v>
      </c>
      <c r="B1105" s="31">
        <v>908807</v>
      </c>
      <c r="C1105" s="32" t="s">
        <v>1220</v>
      </c>
      <c r="D1105" s="48" t="s">
        <v>8</v>
      </c>
      <c r="E1105" s="26">
        <v>360214.48499999999</v>
      </c>
    </row>
    <row r="1106" spans="1:5" x14ac:dyDescent="0.25">
      <c r="A1106" s="18">
        <v>1105</v>
      </c>
      <c r="B1106" s="31">
        <v>908808</v>
      </c>
      <c r="C1106" s="32" t="s">
        <v>1221</v>
      </c>
      <c r="D1106" s="48" t="s">
        <v>8</v>
      </c>
      <c r="E1106" s="26">
        <v>491541.96240000002</v>
      </c>
    </row>
    <row r="1107" spans="1:5" x14ac:dyDescent="0.25">
      <c r="A1107" s="18">
        <v>1106</v>
      </c>
      <c r="B1107" s="31">
        <v>908809</v>
      </c>
      <c r="C1107" s="32" t="s">
        <v>1222</v>
      </c>
      <c r="D1107" s="48" t="s">
        <v>8</v>
      </c>
      <c r="E1107" s="26">
        <v>1002479.5101999999</v>
      </c>
    </row>
    <row r="1108" spans="1:5" x14ac:dyDescent="0.25">
      <c r="A1108" s="18">
        <v>1107</v>
      </c>
      <c r="B1108" s="31">
        <v>908813</v>
      </c>
      <c r="C1108" s="32" t="s">
        <v>1223</v>
      </c>
      <c r="D1108" s="48" t="s">
        <v>8</v>
      </c>
      <c r="E1108" s="26">
        <v>674157.51359999995</v>
      </c>
    </row>
    <row r="1109" spans="1:5" x14ac:dyDescent="0.25">
      <c r="A1109" s="18">
        <v>1108</v>
      </c>
      <c r="B1109" s="31">
        <v>908832</v>
      </c>
      <c r="C1109" s="32" t="s">
        <v>1224</v>
      </c>
      <c r="D1109" s="48" t="s">
        <v>8</v>
      </c>
      <c r="E1109" s="26">
        <v>724335.77000000014</v>
      </c>
    </row>
    <row r="1110" spans="1:5" ht="33.75" x14ac:dyDescent="0.25">
      <c r="A1110" s="18">
        <v>1109</v>
      </c>
      <c r="B1110" s="31">
        <v>908856</v>
      </c>
      <c r="C1110" s="32" t="s">
        <v>1225</v>
      </c>
      <c r="D1110" s="33" t="s">
        <v>1226</v>
      </c>
      <c r="E1110" s="26">
        <v>146000</v>
      </c>
    </row>
    <row r="1111" spans="1:5" ht="22.5" x14ac:dyDescent="0.25">
      <c r="A1111" s="18">
        <v>1110</v>
      </c>
      <c r="B1111" s="31">
        <v>908859</v>
      </c>
      <c r="C1111" s="32" t="s">
        <v>1227</v>
      </c>
      <c r="D1111" s="48" t="s">
        <v>8</v>
      </c>
      <c r="E1111" s="26">
        <v>1142000</v>
      </c>
    </row>
    <row r="1112" spans="1:5" ht="22.5" x14ac:dyDescent="0.25">
      <c r="A1112" s="18">
        <v>1111</v>
      </c>
      <c r="B1112" s="31">
        <v>908862</v>
      </c>
      <c r="C1112" s="32" t="s">
        <v>1228</v>
      </c>
      <c r="D1112" s="48" t="s">
        <v>8</v>
      </c>
      <c r="E1112" s="26">
        <v>352158.57</v>
      </c>
    </row>
    <row r="1113" spans="1:5" ht="22.5" x14ac:dyDescent="0.25">
      <c r="A1113" s="18">
        <v>1112</v>
      </c>
      <c r="B1113" s="31">
        <v>908870</v>
      </c>
      <c r="C1113" s="32" t="s">
        <v>1229</v>
      </c>
      <c r="D1113" s="48" t="s">
        <v>8</v>
      </c>
      <c r="E1113" s="26">
        <v>508666.04799999995</v>
      </c>
    </row>
    <row r="1114" spans="1:5" ht="22.5" x14ac:dyDescent="0.25">
      <c r="A1114" s="18">
        <v>1113</v>
      </c>
      <c r="B1114" s="31">
        <v>908872</v>
      </c>
      <c r="C1114" s="32" t="s">
        <v>1230</v>
      </c>
      <c r="D1114" s="48" t="s">
        <v>8</v>
      </c>
      <c r="E1114" s="26">
        <v>364000</v>
      </c>
    </row>
    <row r="1115" spans="1:5" ht="22.5" x14ac:dyDescent="0.25">
      <c r="A1115" s="18">
        <v>1114</v>
      </c>
      <c r="B1115" s="31">
        <v>908873</v>
      </c>
      <c r="C1115" s="32" t="s">
        <v>1231</v>
      </c>
      <c r="D1115" s="48" t="s">
        <v>8</v>
      </c>
      <c r="E1115" s="26">
        <v>540844.44000000006</v>
      </c>
    </row>
    <row r="1116" spans="1:5" ht="22.5" x14ac:dyDescent="0.25">
      <c r="A1116" s="18">
        <v>1115</v>
      </c>
      <c r="B1116" s="31">
        <v>908877</v>
      </c>
      <c r="C1116" s="32" t="s">
        <v>1232</v>
      </c>
      <c r="D1116" s="48" t="s">
        <v>8</v>
      </c>
      <c r="E1116" s="26">
        <v>742271.79099999997</v>
      </c>
    </row>
    <row r="1117" spans="1:5" ht="33.75" x14ac:dyDescent="0.25">
      <c r="A1117" s="18">
        <v>1116</v>
      </c>
      <c r="B1117" s="31">
        <v>908885</v>
      </c>
      <c r="C1117" s="32" t="s">
        <v>1233</v>
      </c>
      <c r="D1117" s="48" t="s">
        <v>8</v>
      </c>
      <c r="E1117" s="26">
        <v>601000</v>
      </c>
    </row>
    <row r="1118" spans="1:5" ht="56.25" x14ac:dyDescent="0.25">
      <c r="A1118" s="18">
        <v>1117</v>
      </c>
      <c r="B1118" s="31">
        <v>911003</v>
      </c>
      <c r="C1118" s="32" t="s">
        <v>1234</v>
      </c>
      <c r="D1118" s="48" t="s">
        <v>8</v>
      </c>
      <c r="E1118" s="26">
        <v>63770.735062</v>
      </c>
    </row>
    <row r="1119" spans="1:5" ht="56.25" x14ac:dyDescent="0.25">
      <c r="A1119" s="18">
        <v>1118</v>
      </c>
      <c r="B1119" s="31">
        <v>911004</v>
      </c>
      <c r="C1119" s="32" t="s">
        <v>1235</v>
      </c>
      <c r="D1119" s="48" t="s">
        <v>8</v>
      </c>
      <c r="E1119" s="26">
        <v>65092.633999999998</v>
      </c>
    </row>
    <row r="1120" spans="1:5" ht="22.5" x14ac:dyDescent="0.25">
      <c r="A1120" s="18">
        <v>1119</v>
      </c>
      <c r="B1120" s="31">
        <v>911005</v>
      </c>
      <c r="C1120" s="32" t="s">
        <v>1236</v>
      </c>
      <c r="D1120" s="48" t="s">
        <v>8</v>
      </c>
      <c r="E1120" s="26">
        <v>65112.603000000003</v>
      </c>
    </row>
    <row r="1121" spans="1:5" ht="22.5" x14ac:dyDescent="0.25">
      <c r="A1121" s="18">
        <v>1120</v>
      </c>
      <c r="B1121" s="31">
        <v>911009</v>
      </c>
      <c r="C1121" s="32" t="s">
        <v>1237</v>
      </c>
      <c r="D1121" s="48" t="s">
        <v>8</v>
      </c>
      <c r="E1121" s="26">
        <v>25644.400000000001</v>
      </c>
    </row>
    <row r="1122" spans="1:5" ht="22.5" x14ac:dyDescent="0.25">
      <c r="A1122" s="18">
        <v>1121</v>
      </c>
      <c r="B1122" s="31">
        <v>911013</v>
      </c>
      <c r="C1122" s="32" t="s">
        <v>1238</v>
      </c>
      <c r="D1122" s="48" t="s">
        <v>8</v>
      </c>
      <c r="E1122" s="26">
        <v>142047.96740000002</v>
      </c>
    </row>
    <row r="1123" spans="1:5" ht="33.75" x14ac:dyDescent="0.25">
      <c r="A1123" s="18">
        <v>1122</v>
      </c>
      <c r="B1123" s="31">
        <v>911017</v>
      </c>
      <c r="C1123" s="32" t="s">
        <v>1239</v>
      </c>
      <c r="D1123" s="48" t="s">
        <v>8</v>
      </c>
      <c r="E1123" s="26">
        <v>26200</v>
      </c>
    </row>
    <row r="1124" spans="1:5" ht="33.75" x14ac:dyDescent="0.25">
      <c r="A1124" s="18">
        <v>1123</v>
      </c>
      <c r="B1124" s="31">
        <v>911019</v>
      </c>
      <c r="C1124" s="32" t="s">
        <v>1240</v>
      </c>
      <c r="D1124" s="48" t="s">
        <v>8</v>
      </c>
      <c r="E1124" s="26">
        <v>26200</v>
      </c>
    </row>
    <row r="1125" spans="1:5" ht="22.5" x14ac:dyDescent="0.25">
      <c r="A1125" s="18">
        <v>1124</v>
      </c>
      <c r="B1125" s="31">
        <v>911021</v>
      </c>
      <c r="C1125" s="32" t="s">
        <v>1241</v>
      </c>
      <c r="D1125" s="48" t="s">
        <v>8</v>
      </c>
      <c r="E1125" s="26">
        <v>51000</v>
      </c>
    </row>
    <row r="1126" spans="1:5" ht="22.5" x14ac:dyDescent="0.25">
      <c r="A1126" s="18">
        <v>1125</v>
      </c>
      <c r="B1126" s="31">
        <v>911105</v>
      </c>
      <c r="C1126" s="32" t="s">
        <v>1242</v>
      </c>
      <c r="D1126" s="48" t="s">
        <v>8</v>
      </c>
      <c r="E1126" s="26">
        <v>61518.451800000003</v>
      </c>
    </row>
    <row r="1127" spans="1:5" ht="33.75" x14ac:dyDescent="0.25">
      <c r="A1127" s="18">
        <v>1126</v>
      </c>
      <c r="B1127" s="31">
        <v>911107</v>
      </c>
      <c r="C1127" s="32" t="s">
        <v>1243</v>
      </c>
      <c r="D1127" s="48" t="s">
        <v>8</v>
      </c>
      <c r="E1127" s="26">
        <v>468258.60814214405</v>
      </c>
    </row>
    <row r="1128" spans="1:5" ht="22.5" x14ac:dyDescent="0.25">
      <c r="A1128" s="18">
        <v>1127</v>
      </c>
      <c r="B1128" s="31">
        <v>911111</v>
      </c>
      <c r="C1128" s="32" t="s">
        <v>1244</v>
      </c>
      <c r="D1128" s="48" t="s">
        <v>8</v>
      </c>
      <c r="E1128" s="26">
        <v>58194.125999999997</v>
      </c>
    </row>
    <row r="1129" spans="1:5" ht="33.75" x14ac:dyDescent="0.25">
      <c r="A1129" s="18">
        <v>1128</v>
      </c>
      <c r="B1129" s="31">
        <v>911116</v>
      </c>
      <c r="C1129" s="32" t="s">
        <v>1245</v>
      </c>
      <c r="D1129" s="48" t="s">
        <v>8</v>
      </c>
      <c r="E1129" s="26">
        <v>609646.43160000001</v>
      </c>
    </row>
    <row r="1130" spans="1:5" ht="22.5" x14ac:dyDescent="0.25">
      <c r="A1130" s="18">
        <v>1129</v>
      </c>
      <c r="B1130" s="31">
        <v>911201</v>
      </c>
      <c r="C1130" s="32" t="s">
        <v>1246</v>
      </c>
      <c r="D1130" s="48" t="s">
        <v>8</v>
      </c>
      <c r="E1130" s="26">
        <v>1852000</v>
      </c>
    </row>
    <row r="1131" spans="1:5" ht="56.25" x14ac:dyDescent="0.25">
      <c r="A1131" s="18">
        <v>1130</v>
      </c>
      <c r="B1131" s="31">
        <v>911302</v>
      </c>
      <c r="C1131" s="32" t="s">
        <v>1247</v>
      </c>
      <c r="D1131" s="33" t="s">
        <v>1248</v>
      </c>
      <c r="E1131" s="26">
        <v>6361325.5999999996</v>
      </c>
    </row>
    <row r="1132" spans="1:5" x14ac:dyDescent="0.25">
      <c r="A1132" s="18">
        <v>1131</v>
      </c>
      <c r="B1132" s="31">
        <v>912001</v>
      </c>
      <c r="C1132" s="32" t="s">
        <v>1249</v>
      </c>
      <c r="D1132" s="48" t="s">
        <v>8</v>
      </c>
      <c r="E1132" s="26">
        <v>14946.693024</v>
      </c>
    </row>
    <row r="1133" spans="1:5" ht="22.5" x14ac:dyDescent="0.25">
      <c r="A1133" s="18">
        <v>1132</v>
      </c>
      <c r="B1133" s="31">
        <v>912002</v>
      </c>
      <c r="C1133" s="32" t="s">
        <v>1250</v>
      </c>
      <c r="D1133" s="48" t="s">
        <v>8</v>
      </c>
      <c r="E1133" s="26">
        <v>36187.557755999995</v>
      </c>
    </row>
    <row r="1134" spans="1:5" x14ac:dyDescent="0.25">
      <c r="A1134" s="18">
        <v>1133</v>
      </c>
      <c r="B1134" s="31">
        <v>912003</v>
      </c>
      <c r="C1134" s="32" t="s">
        <v>1251</v>
      </c>
      <c r="D1134" s="48" t="s">
        <v>8</v>
      </c>
      <c r="E1134" s="26">
        <v>14946.693024</v>
      </c>
    </row>
    <row r="1135" spans="1:5" x14ac:dyDescent="0.25">
      <c r="A1135" s="18">
        <v>1134</v>
      </c>
      <c r="B1135" s="31">
        <v>912004</v>
      </c>
      <c r="C1135" s="32" t="s">
        <v>1252</v>
      </c>
      <c r="D1135" s="48" t="s">
        <v>8</v>
      </c>
      <c r="E1135" s="26">
        <v>36187.557755999995</v>
      </c>
    </row>
    <row r="1136" spans="1:5" ht="22.5" x14ac:dyDescent="0.25">
      <c r="A1136" s="18">
        <v>1135</v>
      </c>
      <c r="B1136" s="31">
        <v>912005</v>
      </c>
      <c r="C1136" s="32" t="s">
        <v>1253</v>
      </c>
      <c r="D1136" s="48" t="s">
        <v>8</v>
      </c>
      <c r="E1136" s="26">
        <v>36187.557755999995</v>
      </c>
    </row>
    <row r="1137" spans="1:5" ht="22.5" x14ac:dyDescent="0.25">
      <c r="A1137" s="18">
        <v>1136</v>
      </c>
      <c r="B1137" s="31">
        <v>912011</v>
      </c>
      <c r="C1137" s="32" t="s">
        <v>1254</v>
      </c>
      <c r="D1137" s="48" t="s">
        <v>8</v>
      </c>
      <c r="E1137" s="26">
        <v>242349.62140800001</v>
      </c>
    </row>
    <row r="1138" spans="1:5" x14ac:dyDescent="0.25">
      <c r="A1138" s="18">
        <v>1137</v>
      </c>
      <c r="B1138" s="31">
        <v>933501</v>
      </c>
      <c r="C1138" s="32" t="s">
        <v>1255</v>
      </c>
      <c r="D1138" s="48" t="s">
        <v>8</v>
      </c>
      <c r="E1138" s="26">
        <v>36524.351999999999</v>
      </c>
    </row>
    <row r="1139" spans="1:5" x14ac:dyDescent="0.25">
      <c r="A1139" s="18">
        <v>1138</v>
      </c>
      <c r="B1139" s="31">
        <v>933601</v>
      </c>
      <c r="C1139" s="32" t="s">
        <v>1256</v>
      </c>
      <c r="D1139" s="48" t="s">
        <v>8</v>
      </c>
      <c r="E1139" s="26">
        <v>36524.351999999999</v>
      </c>
    </row>
    <row r="1140" spans="1:5" ht="22.5" x14ac:dyDescent="0.25">
      <c r="A1140" s="18">
        <v>1139</v>
      </c>
      <c r="B1140" s="31">
        <v>939401</v>
      </c>
      <c r="C1140" s="32" t="s">
        <v>1257</v>
      </c>
      <c r="D1140" s="48" t="s">
        <v>8</v>
      </c>
      <c r="E1140" s="26">
        <v>8632.9332739999991</v>
      </c>
    </row>
    <row r="1141" spans="1:5" x14ac:dyDescent="0.25">
      <c r="A1141" s="18">
        <v>1140</v>
      </c>
      <c r="B1141" s="31">
        <v>939402</v>
      </c>
      <c r="C1141" s="32" t="s">
        <v>1258</v>
      </c>
      <c r="D1141" s="48" t="s">
        <v>8</v>
      </c>
      <c r="E1141" s="26">
        <v>8632.9332739999991</v>
      </c>
    </row>
    <row r="1142" spans="1:5" x14ac:dyDescent="0.25">
      <c r="A1142" s="18">
        <v>1141</v>
      </c>
      <c r="B1142" s="31">
        <v>939403</v>
      </c>
      <c r="C1142" s="32" t="s">
        <v>1259</v>
      </c>
      <c r="D1142" s="48" t="s">
        <v>8</v>
      </c>
      <c r="E1142" s="26">
        <v>17016.808732000001</v>
      </c>
    </row>
    <row r="1143" spans="1:5" ht="22.5" x14ac:dyDescent="0.25">
      <c r="A1143" s="18">
        <v>1142</v>
      </c>
      <c r="B1143" s="31">
        <v>960401</v>
      </c>
      <c r="C1143" s="32" t="s">
        <v>1260</v>
      </c>
      <c r="D1143" s="48" t="s">
        <v>8</v>
      </c>
      <c r="E1143" s="26">
        <v>68428.670152000006</v>
      </c>
    </row>
    <row r="1144" spans="1:5" x14ac:dyDescent="0.25">
      <c r="A1144" s="18">
        <v>1143</v>
      </c>
      <c r="B1144" s="31">
        <v>965101</v>
      </c>
      <c r="C1144" s="32" t="s">
        <v>1261</v>
      </c>
      <c r="D1144" s="48" t="s">
        <v>8</v>
      </c>
      <c r="E1144" s="26">
        <v>59655.309106000001</v>
      </c>
    </row>
    <row r="1145" spans="1:5" ht="22.5" x14ac:dyDescent="0.25">
      <c r="A1145" s="18">
        <v>1144</v>
      </c>
      <c r="B1145" s="31">
        <v>965901</v>
      </c>
      <c r="C1145" s="32" t="s">
        <v>1262</v>
      </c>
      <c r="D1145" s="48" t="s">
        <v>8</v>
      </c>
      <c r="E1145" s="26">
        <v>133512.3376</v>
      </c>
    </row>
    <row r="1146" spans="1:5" ht="22.5" x14ac:dyDescent="0.25">
      <c r="A1146" s="18">
        <v>1145</v>
      </c>
      <c r="B1146" s="31">
        <v>965902</v>
      </c>
      <c r="C1146" s="32" t="s">
        <v>1263</v>
      </c>
      <c r="D1146" s="48" t="s">
        <v>8</v>
      </c>
      <c r="E1146" s="26">
        <v>160503.74859999999</v>
      </c>
    </row>
    <row r="1147" spans="1:5" ht="78.75" x14ac:dyDescent="0.25">
      <c r="A1147" s="18">
        <v>1146</v>
      </c>
      <c r="B1147" s="31">
        <v>996102</v>
      </c>
      <c r="C1147" s="32" t="s">
        <v>1264</v>
      </c>
      <c r="D1147" s="33" t="s">
        <v>1265</v>
      </c>
      <c r="E1147" s="26">
        <v>664000</v>
      </c>
    </row>
    <row r="1148" spans="1:5" ht="22.5" x14ac:dyDescent="0.25">
      <c r="A1148" s="18">
        <v>1147</v>
      </c>
      <c r="B1148" s="31">
        <v>998701</v>
      </c>
      <c r="C1148" s="32" t="s">
        <v>1266</v>
      </c>
      <c r="D1148" s="48" t="s">
        <v>8</v>
      </c>
      <c r="E1148" s="26">
        <v>25495.380000000005</v>
      </c>
    </row>
    <row r="1149" spans="1:5" ht="22.5" x14ac:dyDescent="0.25">
      <c r="A1149" s="18">
        <v>1148</v>
      </c>
      <c r="B1149" s="31">
        <v>998702</v>
      </c>
      <c r="C1149" s="32" t="s">
        <v>1267</v>
      </c>
      <c r="D1149" s="48" t="s">
        <v>8</v>
      </c>
      <c r="E1149" s="26">
        <v>327000</v>
      </c>
    </row>
    <row r="1150" spans="1:5" ht="22.5" x14ac:dyDescent="0.25">
      <c r="A1150" s="18">
        <v>1149</v>
      </c>
      <c r="B1150" s="31" t="s">
        <v>7</v>
      </c>
      <c r="C1150" s="32" t="s">
        <v>1268</v>
      </c>
      <c r="D1150" s="48" t="s">
        <v>8</v>
      </c>
      <c r="E1150" s="26">
        <v>451004.06900000002</v>
      </c>
    </row>
    <row r="1151" spans="1:5" ht="22.5" x14ac:dyDescent="0.25">
      <c r="A1151" s="18">
        <v>1150</v>
      </c>
      <c r="B1151" s="31" t="s">
        <v>10</v>
      </c>
      <c r="C1151" s="32" t="s">
        <v>1269</v>
      </c>
      <c r="D1151" s="48" t="s">
        <v>8</v>
      </c>
      <c r="E1151" s="26">
        <v>1025404.997</v>
      </c>
    </row>
    <row r="1152" spans="1:5" ht="45" x14ac:dyDescent="0.25">
      <c r="A1152" s="18">
        <v>1151</v>
      </c>
      <c r="B1152" s="31" t="s">
        <v>11</v>
      </c>
      <c r="C1152" s="32" t="s">
        <v>1270</v>
      </c>
      <c r="D1152" s="48" t="s">
        <v>8</v>
      </c>
      <c r="E1152" s="26">
        <v>201499.82199999999</v>
      </c>
    </row>
    <row r="1153" spans="1:5" ht="22.5" x14ac:dyDescent="0.25">
      <c r="A1153" s="18">
        <v>1152</v>
      </c>
      <c r="B1153" s="31" t="s">
        <v>12</v>
      </c>
      <c r="C1153" s="32" t="s">
        <v>1271</v>
      </c>
      <c r="D1153" s="33" t="s">
        <v>1272</v>
      </c>
      <c r="E1153" s="26">
        <v>172480.66099999999</v>
      </c>
    </row>
    <row r="1154" spans="1:5" ht="45" x14ac:dyDescent="0.25">
      <c r="A1154" s="18">
        <v>1153</v>
      </c>
      <c r="B1154" s="31" t="s">
        <v>1273</v>
      </c>
      <c r="C1154" s="32" t="s">
        <v>1274</v>
      </c>
      <c r="D1154" s="48" t="s">
        <v>8</v>
      </c>
      <c r="E1154" s="26">
        <v>142285.52925000002</v>
      </c>
    </row>
    <row r="1155" spans="1:5" ht="22.5" x14ac:dyDescent="0.25">
      <c r="A1155" s="18">
        <v>1154</v>
      </c>
      <c r="B1155" s="31" t="s">
        <v>1275</v>
      </c>
      <c r="C1155" s="32" t="s">
        <v>1276</v>
      </c>
      <c r="D1155" s="33" t="s">
        <v>13</v>
      </c>
      <c r="E1155" s="26">
        <v>119023.788812</v>
      </c>
    </row>
    <row r="1156" spans="1:5" ht="22.5" x14ac:dyDescent="0.25">
      <c r="A1156" s="18">
        <v>1155</v>
      </c>
      <c r="B1156" s="31" t="s">
        <v>1277</v>
      </c>
      <c r="C1156" s="32" t="s">
        <v>1278</v>
      </c>
      <c r="D1156" s="48" t="s">
        <v>1328</v>
      </c>
      <c r="E1156" s="26">
        <v>12598.413850000001</v>
      </c>
    </row>
    <row r="1157" spans="1:5" ht="22.5" x14ac:dyDescent="0.25">
      <c r="A1157" s="18">
        <v>1156</v>
      </c>
      <c r="B1157" s="31" t="s">
        <v>1279</v>
      </c>
      <c r="C1157" s="32" t="s">
        <v>1280</v>
      </c>
      <c r="D1157" s="33" t="s">
        <v>1281</v>
      </c>
      <c r="E1157" s="26">
        <v>89698.640534000006</v>
      </c>
    </row>
    <row r="1158" spans="1:5" ht="33.75" x14ac:dyDescent="0.25">
      <c r="A1158" s="18">
        <v>1157</v>
      </c>
      <c r="B1158" s="31" t="s">
        <v>1282</v>
      </c>
      <c r="C1158" s="32" t="s">
        <v>1283</v>
      </c>
      <c r="D1158" s="48" t="s">
        <v>1329</v>
      </c>
      <c r="E1158" s="26">
        <v>54174.984468000002</v>
      </c>
    </row>
    <row r="1159" spans="1:5" x14ac:dyDescent="0.25">
      <c r="A1159" s="18">
        <v>1158</v>
      </c>
      <c r="B1159" s="44" t="s">
        <v>57</v>
      </c>
      <c r="C1159" s="41" t="s">
        <v>58</v>
      </c>
      <c r="D1159" s="48" t="s">
        <v>8</v>
      </c>
      <c r="E1159" s="26">
        <v>38000</v>
      </c>
    </row>
    <row r="1160" spans="1:5" ht="33.75" x14ac:dyDescent="0.25">
      <c r="A1160" s="18">
        <v>1159</v>
      </c>
      <c r="B1160" s="44" t="s">
        <v>57</v>
      </c>
      <c r="C1160" s="41" t="s">
        <v>1331</v>
      </c>
      <c r="D1160" s="48" t="s">
        <v>1330</v>
      </c>
      <c r="E1160" s="26">
        <v>67600</v>
      </c>
    </row>
    <row r="1161" spans="1:5" ht="45" x14ac:dyDescent="0.25">
      <c r="A1161" s="18">
        <v>1160</v>
      </c>
      <c r="B1161" s="40" t="s">
        <v>57</v>
      </c>
      <c r="C1161" s="30" t="s">
        <v>68</v>
      </c>
      <c r="D1161" s="48" t="s">
        <v>8</v>
      </c>
      <c r="E1161" s="26">
        <v>1681600</v>
      </c>
    </row>
    <row r="1162" spans="1:5" x14ac:dyDescent="0.25">
      <c r="A1162" s="18">
        <v>1161</v>
      </c>
      <c r="B1162" s="39" t="s">
        <v>57</v>
      </c>
      <c r="C1162" s="30" t="s">
        <v>262</v>
      </c>
      <c r="D1162" s="39" t="s">
        <v>1285</v>
      </c>
      <c r="E1162" s="26">
        <v>24.890818934399995</v>
      </c>
    </row>
  </sheetData>
  <autoFilter ref="A1:AF1162" xr:uid="{8D94929B-ED80-40EF-9B97-BA0FAE1876D7}"/>
  <conditionalFormatting sqref="B9:B10">
    <cfRule type="duplicateValues" dxfId="59" priority="57"/>
  </conditionalFormatting>
  <conditionalFormatting sqref="B16">
    <cfRule type="duplicateValues" dxfId="58" priority="55"/>
  </conditionalFormatting>
  <conditionalFormatting sqref="B18">
    <cfRule type="duplicateValues" dxfId="57" priority="54"/>
  </conditionalFormatting>
  <conditionalFormatting sqref="B21">
    <cfRule type="duplicateValues" dxfId="56" priority="53"/>
  </conditionalFormatting>
  <conditionalFormatting sqref="B26">
    <cfRule type="duplicateValues" dxfId="55" priority="52"/>
  </conditionalFormatting>
  <conditionalFormatting sqref="B29">
    <cfRule type="duplicateValues" dxfId="54" priority="51"/>
  </conditionalFormatting>
  <conditionalFormatting sqref="B35:B36">
    <cfRule type="duplicateValues" dxfId="53" priority="50"/>
  </conditionalFormatting>
  <conditionalFormatting sqref="B43">
    <cfRule type="duplicateValues" dxfId="52" priority="49"/>
  </conditionalFormatting>
  <conditionalFormatting sqref="B97">
    <cfRule type="duplicateValues" dxfId="51" priority="48"/>
  </conditionalFormatting>
  <conditionalFormatting sqref="B99">
    <cfRule type="duplicateValues" dxfId="50" priority="47"/>
  </conditionalFormatting>
  <conditionalFormatting sqref="B100">
    <cfRule type="duplicateValues" dxfId="49" priority="46"/>
  </conditionalFormatting>
  <conditionalFormatting sqref="B102">
    <cfRule type="duplicateValues" dxfId="48" priority="45"/>
  </conditionalFormatting>
  <conditionalFormatting sqref="B106:B107">
    <cfRule type="duplicateValues" dxfId="47" priority="44"/>
  </conditionalFormatting>
  <conditionalFormatting sqref="B130">
    <cfRule type="duplicateValues" dxfId="46" priority="43"/>
  </conditionalFormatting>
  <conditionalFormatting sqref="B139:B141">
    <cfRule type="duplicateValues" dxfId="45" priority="42"/>
  </conditionalFormatting>
  <conditionalFormatting sqref="B147">
    <cfRule type="duplicateValues" dxfId="44" priority="41"/>
  </conditionalFormatting>
  <conditionalFormatting sqref="B157:B159">
    <cfRule type="duplicateValues" dxfId="43" priority="40"/>
  </conditionalFormatting>
  <conditionalFormatting sqref="B195">
    <cfRule type="duplicateValues" dxfId="42" priority="39"/>
  </conditionalFormatting>
  <conditionalFormatting sqref="B202">
    <cfRule type="duplicateValues" dxfId="41" priority="38"/>
  </conditionalFormatting>
  <conditionalFormatting sqref="B205">
    <cfRule type="duplicateValues" dxfId="40" priority="37"/>
  </conditionalFormatting>
  <conditionalFormatting sqref="B207:B209">
    <cfRule type="duplicateValues" dxfId="39" priority="36"/>
  </conditionalFormatting>
  <conditionalFormatting sqref="B211:B212">
    <cfRule type="duplicateValues" dxfId="38" priority="35"/>
  </conditionalFormatting>
  <conditionalFormatting sqref="B215">
    <cfRule type="duplicateValues" dxfId="37" priority="34"/>
  </conditionalFormatting>
  <conditionalFormatting sqref="B218:B220">
    <cfRule type="duplicateValues" dxfId="36" priority="33"/>
  </conditionalFormatting>
  <conditionalFormatting sqref="B222">
    <cfRule type="duplicateValues" dxfId="35" priority="59"/>
  </conditionalFormatting>
  <conditionalFormatting sqref="B227:B231">
    <cfRule type="duplicateValues" dxfId="34" priority="32"/>
  </conditionalFormatting>
  <conditionalFormatting sqref="B236:B237">
    <cfRule type="duplicateValues" dxfId="33" priority="31"/>
  </conditionalFormatting>
  <conditionalFormatting sqref="B239">
    <cfRule type="duplicateValues" dxfId="32" priority="30"/>
  </conditionalFormatting>
  <conditionalFormatting sqref="B241:B243">
    <cfRule type="duplicateValues" dxfId="31" priority="29"/>
  </conditionalFormatting>
  <conditionalFormatting sqref="B246">
    <cfRule type="duplicateValues" dxfId="30" priority="28"/>
  </conditionalFormatting>
  <conditionalFormatting sqref="B253">
    <cfRule type="duplicateValues" dxfId="29" priority="27"/>
  </conditionalFormatting>
  <conditionalFormatting sqref="B256">
    <cfRule type="duplicateValues" dxfId="28" priority="26"/>
  </conditionalFormatting>
  <conditionalFormatting sqref="B262:B266">
    <cfRule type="duplicateValues" dxfId="27" priority="25"/>
  </conditionalFormatting>
  <conditionalFormatting sqref="B280">
    <cfRule type="duplicateValues" dxfId="26" priority="24"/>
  </conditionalFormatting>
  <conditionalFormatting sqref="B283:B287">
    <cfRule type="duplicateValues" dxfId="25" priority="23"/>
  </conditionalFormatting>
  <conditionalFormatting sqref="B289:B290">
    <cfRule type="duplicateValues" dxfId="24" priority="22"/>
  </conditionalFormatting>
  <conditionalFormatting sqref="B291">
    <cfRule type="duplicateValues" dxfId="23" priority="21"/>
  </conditionalFormatting>
  <conditionalFormatting sqref="B292:B302">
    <cfRule type="duplicateValues" dxfId="22" priority="20"/>
  </conditionalFormatting>
  <conditionalFormatting sqref="B319">
    <cfRule type="duplicateValues" dxfId="21" priority="19"/>
  </conditionalFormatting>
  <conditionalFormatting sqref="B324">
    <cfRule type="duplicateValues" dxfId="20" priority="18"/>
  </conditionalFormatting>
  <conditionalFormatting sqref="B326">
    <cfRule type="duplicateValues" dxfId="19" priority="17"/>
  </conditionalFormatting>
  <conditionalFormatting sqref="B328">
    <cfRule type="duplicateValues" dxfId="18" priority="16"/>
  </conditionalFormatting>
  <conditionalFormatting sqref="B330">
    <cfRule type="duplicateValues" dxfId="17" priority="15"/>
  </conditionalFormatting>
  <conditionalFormatting sqref="B332">
    <cfRule type="duplicateValues" dxfId="16" priority="14"/>
  </conditionalFormatting>
  <conditionalFormatting sqref="B335">
    <cfRule type="duplicateValues" dxfId="15" priority="13"/>
  </conditionalFormatting>
  <conditionalFormatting sqref="B338">
    <cfRule type="duplicateValues" dxfId="14" priority="12"/>
  </conditionalFormatting>
  <conditionalFormatting sqref="B357:B359">
    <cfRule type="duplicateValues" dxfId="13" priority="1"/>
  </conditionalFormatting>
  <conditionalFormatting sqref="B385:B388">
    <cfRule type="duplicateValues" dxfId="12" priority="11"/>
  </conditionalFormatting>
  <conditionalFormatting sqref="B393:B396">
    <cfRule type="duplicateValues" dxfId="11" priority="10"/>
  </conditionalFormatting>
  <conditionalFormatting sqref="B400:B417">
    <cfRule type="duplicateValues" dxfId="10" priority="9"/>
  </conditionalFormatting>
  <conditionalFormatting sqref="B433">
    <cfRule type="duplicateValues" dxfId="9" priority="8"/>
  </conditionalFormatting>
  <conditionalFormatting sqref="B439:B442">
    <cfRule type="duplicateValues" dxfId="8" priority="7"/>
  </conditionalFormatting>
  <conditionalFormatting sqref="B462">
    <cfRule type="duplicateValues" dxfId="7" priority="5"/>
  </conditionalFormatting>
  <conditionalFormatting sqref="B466">
    <cfRule type="duplicateValues" dxfId="6" priority="6"/>
  </conditionalFormatting>
  <conditionalFormatting sqref="B472:B474">
    <cfRule type="duplicateValues" dxfId="5" priority="4"/>
  </conditionalFormatting>
  <conditionalFormatting sqref="B528:B529">
    <cfRule type="duplicateValues" dxfId="4" priority="60"/>
  </conditionalFormatting>
  <conditionalFormatting sqref="B530:B536 B397:B399 B418:B432 B434:B438 B443:B461 B463:B465 B467:B471 B475:B527 B539:B1160 B2:B8 B11:B15 B17 B19:B20 B22:B25 B27:B28 B30:B34 B37:B42 B44:B96 B98 B101 B103:B105 B108:B129 B131:B138 B142:B146 B148:B156 B160:B194 B196:B201 B203:B204 B206 B210 B213:B214 B216:B217 B221 B223:B226 B232:B235 B238 B240 B244:B245 B247:B252 B254:B255 B257:B261 B267:B279 B281:B282 B288 B303:B318 B320:B323 B325 B327 B329 B331 B333:B334 B336:B337 B339:B356 B360:B384 B389:B392">
    <cfRule type="duplicateValues" dxfId="3" priority="58"/>
  </conditionalFormatting>
  <conditionalFormatting sqref="B537:B538">
    <cfRule type="duplicateValues" dxfId="2" priority="3"/>
  </conditionalFormatting>
  <conditionalFormatting sqref="B1161">
    <cfRule type="duplicateValues" dxfId="1" priority="2"/>
  </conditionalFormatting>
  <conditionalFormatting sqref="B1162">
    <cfRule type="duplicateValues" dxfId="0" priority="56"/>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PRECIO SECOP</vt:lpstr>
      <vt:lpstr>PRECIO HISTÓRICO 096</vt:lpstr>
      <vt:lpstr>PRECIO MERCADO</vt:lpstr>
      <vt:lpstr>ANÁLISIS DE PRECIO</vt:lpstr>
      <vt:lpstr>PRECIO TECHO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ARGELIO DIAZ MONTENEGRO</dc:creator>
  <cp:lastModifiedBy>JESUS DAVID JIMENEZ CHICA</cp:lastModifiedBy>
  <dcterms:created xsi:type="dcterms:W3CDTF">2025-09-02T14:47:22Z</dcterms:created>
  <dcterms:modified xsi:type="dcterms:W3CDTF">2026-09-25T13:07:29Z</dcterms:modified>
</cp:coreProperties>
</file>