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96) # MANT MOTORES Y MOTOBOMBAS vigen futura/"/>
    </mc:Choice>
  </mc:AlternateContent>
  <xr:revisionPtr revIDLastSave="448" documentId="8_{9B2B6554-F56B-4563-87D2-5D50B3084D56}" xr6:coauthVersionLast="47" xr6:coauthVersionMax="47" xr10:uidLastSave="{27199CB4-FF1C-45EA-9276-1D52A43D75AF}"/>
  <bookViews>
    <workbookView xWindow="-120" yWindow="-120" windowWidth="20730" windowHeight="11040" xr2:uid="{00000000-000D-0000-FFFF-FFFF00000000}"/>
  </bookViews>
  <sheets>
    <sheet name="FORMATO PRESENTACION OFERTA" sheetId="1" r:id="rId1"/>
    <sheet name="LISTA REPUESTOS" sheetId="2" state="hidden" r:id="rId2"/>
  </sheets>
  <externalReferences>
    <externalReference r:id="rId3"/>
  </externalReferences>
  <definedNames>
    <definedName name="_xlnm.Print_Area" localSheetId="0">'FORMATO PRESENTACION OFERTA'!$A$1:$Z$34</definedName>
    <definedName name="_xlnm.Print_Titles" localSheetId="0">'FORMATO PRESENTACION OFERTA'!$1:$10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9" i="1" l="1"/>
  <c r="M69" i="1"/>
  <c r="Q69" i="1"/>
  <c r="T69" i="1"/>
  <c r="S40" i="1"/>
  <c r="O40" i="1"/>
  <c r="K40" i="1"/>
  <c r="T25" i="1"/>
  <c r="W25" i="1"/>
  <c r="P25" i="1"/>
  <c r="Y12" i="1"/>
  <c r="W12" i="1"/>
  <c r="V12" i="1"/>
  <c r="T12" i="1"/>
  <c r="P12" i="1"/>
  <c r="O12" i="1"/>
  <c r="N12" i="1"/>
  <c r="M12" i="1"/>
  <c r="I12" i="1"/>
  <c r="H12" i="1"/>
  <c r="K41" i="1"/>
  <c r="O41" i="1" s="1"/>
  <c r="P41" i="1" s="1"/>
  <c r="Q41" i="1" s="1"/>
  <c r="K42" i="1"/>
  <c r="L42" i="1" s="1"/>
  <c r="M42" i="1" s="1"/>
  <c r="K43" i="1"/>
  <c r="O43" i="1" s="1"/>
  <c r="P43" i="1" s="1"/>
  <c r="Q43" i="1" s="1"/>
  <c r="K44" i="1"/>
  <c r="O44" i="1" s="1"/>
  <c r="P44" i="1" s="1"/>
  <c r="K45" i="1"/>
  <c r="O45" i="1" s="1"/>
  <c r="K46" i="1"/>
  <c r="L46" i="1" s="1"/>
  <c r="M46" i="1" s="1"/>
  <c r="K47" i="1"/>
  <c r="O47" i="1" s="1"/>
  <c r="P47" i="1" s="1"/>
  <c r="K48" i="1"/>
  <c r="L48" i="1" s="1"/>
  <c r="K49" i="1"/>
  <c r="O49" i="1" s="1"/>
  <c r="P49" i="1" s="1"/>
  <c r="Q49" i="1" s="1"/>
  <c r="K50" i="1"/>
  <c r="O50" i="1" s="1"/>
  <c r="K51" i="1"/>
  <c r="L51" i="1" s="1"/>
  <c r="M51" i="1" s="1"/>
  <c r="K52" i="1"/>
  <c r="L52" i="1" s="1"/>
  <c r="K53" i="1"/>
  <c r="O53" i="1" s="1"/>
  <c r="K54" i="1"/>
  <c r="L54" i="1" s="1"/>
  <c r="M54" i="1" s="1"/>
  <c r="K55" i="1"/>
  <c r="L55" i="1" s="1"/>
  <c r="K56" i="1"/>
  <c r="O56" i="1" s="1"/>
  <c r="P56" i="1" s="1"/>
  <c r="Q56" i="1" s="1"/>
  <c r="K57" i="1"/>
  <c r="O57" i="1" s="1"/>
  <c r="P57" i="1" s="1"/>
  <c r="Q57" i="1" s="1"/>
  <c r="K58" i="1"/>
  <c r="L58" i="1" s="1"/>
  <c r="M58" i="1" s="1"/>
  <c r="K59" i="1"/>
  <c r="L59" i="1" s="1"/>
  <c r="K60" i="1"/>
  <c r="L60" i="1" s="1"/>
  <c r="K61" i="1"/>
  <c r="L61" i="1" s="1"/>
  <c r="M61" i="1" s="1"/>
  <c r="K62" i="1"/>
  <c r="O62" i="1" s="1"/>
  <c r="P62" i="1" s="1"/>
  <c r="K63" i="1"/>
  <c r="O63" i="1" s="1"/>
  <c r="P63" i="1" s="1"/>
  <c r="K64" i="1"/>
  <c r="L64" i="1" s="1"/>
  <c r="A41" i="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G13" i="1"/>
  <c r="H13" i="1" s="1"/>
  <c r="I13" i="1" s="1"/>
  <c r="G14" i="1"/>
  <c r="H14" i="1" s="1"/>
  <c r="I14" i="1" s="1"/>
  <c r="G15" i="1"/>
  <c r="H15" i="1" s="1"/>
  <c r="I15" i="1" s="1"/>
  <c r="G16" i="1"/>
  <c r="H16" i="1" s="1"/>
  <c r="I16" i="1" s="1"/>
  <c r="G17" i="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L47" i="1" l="1"/>
  <c r="M47" i="1" s="1"/>
  <c r="O48" i="1"/>
  <c r="P48" i="1" s="1"/>
  <c r="Q48" i="1" s="1"/>
  <c r="O51" i="1"/>
  <c r="P51" i="1" s="1"/>
  <c r="Q51" i="1" s="1"/>
  <c r="S51" i="1" s="1"/>
  <c r="L41" i="1"/>
  <c r="M41" i="1" s="1"/>
  <c r="S41" i="1" s="1"/>
  <c r="M52" i="1"/>
  <c r="L63" i="1"/>
  <c r="M63" i="1" s="1"/>
  <c r="O58" i="1"/>
  <c r="P58" i="1" s="1"/>
  <c r="O42" i="1"/>
  <c r="P42" i="1" s="1"/>
  <c r="Q42" i="1" s="1"/>
  <c r="S42" i="1" s="1"/>
  <c r="O52" i="1"/>
  <c r="P52" i="1" s="1"/>
  <c r="I65" i="1"/>
  <c r="L57" i="1"/>
  <c r="M57" i="1" s="1"/>
  <c r="S57" i="1" s="1"/>
  <c r="P53" i="1"/>
  <c r="Q53" i="1" s="1"/>
  <c r="P45" i="1"/>
  <c r="Q45" i="1" s="1"/>
  <c r="P40" i="1"/>
  <c r="Q40" i="1" s="1"/>
  <c r="P50" i="1"/>
  <c r="Q50" i="1" s="1"/>
  <c r="O61" i="1"/>
  <c r="O46" i="1"/>
  <c r="P46" i="1" s="1"/>
  <c r="L62" i="1"/>
  <c r="M62" i="1" s="1"/>
  <c r="L56" i="1"/>
  <c r="M56" i="1" s="1"/>
  <c r="S56" i="1" s="1"/>
  <c r="L45" i="1"/>
  <c r="M45" i="1" s="1"/>
  <c r="O60" i="1"/>
  <c r="P60" i="1" s="1"/>
  <c r="M60" i="1"/>
  <c r="M55" i="1"/>
  <c r="L50" i="1"/>
  <c r="M50" i="1" s="1"/>
  <c r="O55" i="1"/>
  <c r="P55" i="1" s="1"/>
  <c r="L49" i="1"/>
  <c r="M49" i="1" s="1"/>
  <c r="S49" i="1" s="1"/>
  <c r="L44" i="1"/>
  <c r="M44" i="1" s="1"/>
  <c r="S44" i="1" s="1"/>
  <c r="O59" i="1"/>
  <c r="P59" i="1" s="1"/>
  <c r="Q59" i="1" s="1"/>
  <c r="O54" i="1"/>
  <c r="P54" i="1" s="1"/>
  <c r="M64" i="1"/>
  <c r="M59" i="1"/>
  <c r="M48" i="1"/>
  <c r="L43" i="1"/>
  <c r="M43" i="1" s="1"/>
  <c r="S43" i="1" s="1"/>
  <c r="O64" i="1"/>
  <c r="P64" i="1" s="1"/>
  <c r="Q64" i="1" s="1"/>
  <c r="L53" i="1"/>
  <c r="M53" i="1" s="1"/>
  <c r="S53" i="1" s="1"/>
  <c r="Q63" i="1"/>
  <c r="Q47" i="1"/>
  <c r="S47" i="1" s="1"/>
  <c r="Q52" i="1"/>
  <c r="Q44" i="1"/>
  <c r="Q62" i="1"/>
  <c r="Q46" i="1"/>
  <c r="S46" i="1" s="1"/>
  <c r="U12" i="1"/>
  <c r="L40" i="1"/>
  <c r="M40" i="1" s="1"/>
  <c r="O8" i="2"/>
  <c r="K9" i="2"/>
  <c r="O29" i="2"/>
  <c r="O7" i="2"/>
  <c r="O9" i="2"/>
  <c r="O10" i="2"/>
  <c r="P10" i="2" s="1"/>
  <c r="Q10" i="2" s="1"/>
  <c r="O11" i="2"/>
  <c r="O12" i="2"/>
  <c r="O13" i="2"/>
  <c r="O14" i="2"/>
  <c r="P14" i="2" s="1"/>
  <c r="Q14" i="2" s="1"/>
  <c r="O15" i="2"/>
  <c r="O16" i="2"/>
  <c r="O17" i="2"/>
  <c r="O18" i="2"/>
  <c r="P18" i="2" s="1"/>
  <c r="Q18" i="2" s="1"/>
  <c r="O19" i="2"/>
  <c r="O20" i="2"/>
  <c r="O21" i="2"/>
  <c r="O22" i="2"/>
  <c r="P22" i="2" s="1"/>
  <c r="Q22" i="2" s="1"/>
  <c r="O23" i="2"/>
  <c r="O24" i="2"/>
  <c r="O25" i="2"/>
  <c r="O26" i="2"/>
  <c r="P26" i="2" s="1"/>
  <c r="Q26" i="2" s="1"/>
  <c r="O27" i="2"/>
  <c r="O28" i="2"/>
  <c r="O30" i="2"/>
  <c r="P30" i="2" s="1"/>
  <c r="Q30" i="2" s="1"/>
  <c r="K7" i="2"/>
  <c r="K8" i="2"/>
  <c r="K10" i="2"/>
  <c r="L10" i="2" s="1"/>
  <c r="M10" i="2" s="1"/>
  <c r="K11" i="2"/>
  <c r="K12" i="2"/>
  <c r="K13" i="2"/>
  <c r="K14" i="2"/>
  <c r="L14" i="2" s="1"/>
  <c r="M14" i="2" s="1"/>
  <c r="K15" i="2"/>
  <c r="K16" i="2"/>
  <c r="K17" i="2"/>
  <c r="K18" i="2"/>
  <c r="L18" i="2" s="1"/>
  <c r="M18" i="2" s="1"/>
  <c r="K19" i="2"/>
  <c r="K20" i="2"/>
  <c r="K21" i="2"/>
  <c r="K22" i="2"/>
  <c r="L22" i="2" s="1"/>
  <c r="M22" i="2" s="1"/>
  <c r="K23" i="2"/>
  <c r="K24" i="2"/>
  <c r="K25" i="2"/>
  <c r="K26" i="2"/>
  <c r="L26" i="2" s="1"/>
  <c r="M26" i="2" s="1"/>
  <c r="K27" i="2"/>
  <c r="K28" i="2"/>
  <c r="K29" i="2"/>
  <c r="K30" i="2"/>
  <c r="L30" i="2" s="1"/>
  <c r="M30" i="2" s="1"/>
  <c r="K6" i="2"/>
  <c r="L6" i="2" s="1"/>
  <c r="M6" i="2" s="1"/>
  <c r="Q29" i="2"/>
  <c r="P29" i="2"/>
  <c r="P28" i="2"/>
  <c r="Q28" i="2" s="1"/>
  <c r="P27" i="2"/>
  <c r="Q27" i="2" s="1"/>
  <c r="Q25" i="2"/>
  <c r="P25" i="2"/>
  <c r="P24" i="2"/>
  <c r="Q24" i="2" s="1"/>
  <c r="Q23" i="2"/>
  <c r="P23" i="2"/>
  <c r="Q21" i="2"/>
  <c r="P21" i="2"/>
  <c r="P20" i="2"/>
  <c r="Q20" i="2" s="1"/>
  <c r="P19" i="2"/>
  <c r="Q19" i="2" s="1"/>
  <c r="Q17" i="2"/>
  <c r="P17" i="2"/>
  <c r="P16" i="2"/>
  <c r="Q16" i="2" s="1"/>
  <c r="Q15" i="2"/>
  <c r="P15" i="2"/>
  <c r="Q13" i="2"/>
  <c r="P13" i="2"/>
  <c r="P12" i="2"/>
  <c r="Q12" i="2" s="1"/>
  <c r="P11" i="2"/>
  <c r="Q11" i="2" s="1"/>
  <c r="Q9" i="2"/>
  <c r="P9" i="2"/>
  <c r="P8" i="2"/>
  <c r="Q8" i="2" s="1"/>
  <c r="P7" i="2"/>
  <c r="Q7" i="2" s="1"/>
  <c r="M29" i="2"/>
  <c r="L29" i="2"/>
  <c r="L28" i="2"/>
  <c r="M28" i="2" s="1"/>
  <c r="L27" i="2"/>
  <c r="M27" i="2" s="1"/>
  <c r="M25" i="2"/>
  <c r="L25" i="2"/>
  <c r="L24" i="2"/>
  <c r="M24" i="2" s="1"/>
  <c r="L23" i="2"/>
  <c r="M23" i="2" s="1"/>
  <c r="M21" i="2"/>
  <c r="L21" i="2"/>
  <c r="L20" i="2"/>
  <c r="M20" i="2" s="1"/>
  <c r="L19" i="2"/>
  <c r="M19" i="2" s="1"/>
  <c r="M17" i="2"/>
  <c r="L17" i="2"/>
  <c r="L16" i="2"/>
  <c r="M16" i="2" s="1"/>
  <c r="L15" i="2"/>
  <c r="M15" i="2" s="1"/>
  <c r="M13" i="2"/>
  <c r="L13" i="2"/>
  <c r="L12" i="2"/>
  <c r="M12" i="2" s="1"/>
  <c r="L11" i="2"/>
  <c r="M11" i="2" s="1"/>
  <c r="M9" i="2"/>
  <c r="L9" i="2"/>
  <c r="L8" i="2"/>
  <c r="M8" i="2" s="1"/>
  <c r="L7" i="2"/>
  <c r="M7" i="2" s="1"/>
  <c r="M13" i="1"/>
  <c r="T13" i="1" s="1"/>
  <c r="U13" i="1" s="1"/>
  <c r="V13" i="1" s="1"/>
  <c r="W13" i="1" s="1"/>
  <c r="M14" i="1"/>
  <c r="N14" i="1" s="1"/>
  <c r="M15" i="1"/>
  <c r="N15" i="1" s="1"/>
  <c r="M16" i="1"/>
  <c r="T16" i="1" s="1"/>
  <c r="U16" i="1" s="1"/>
  <c r="V16" i="1" s="1"/>
  <c r="W16" i="1" s="1"/>
  <c r="M17" i="1"/>
  <c r="T17" i="1" s="1"/>
  <c r="U17" i="1" s="1"/>
  <c r="V17" i="1" s="1"/>
  <c r="W17" i="1" s="1"/>
  <c r="M18" i="1"/>
  <c r="N18" i="1" s="1"/>
  <c r="M19" i="1"/>
  <c r="T19" i="1" s="1"/>
  <c r="U19" i="1" s="1"/>
  <c r="V19" i="1" s="1"/>
  <c r="W19" i="1" s="1"/>
  <c r="M20" i="1"/>
  <c r="T20" i="1" s="1"/>
  <c r="U20" i="1" s="1"/>
  <c r="V20" i="1" s="1"/>
  <c r="W20" i="1" s="1"/>
  <c r="M21" i="1"/>
  <c r="T21" i="1" s="1"/>
  <c r="U21" i="1" s="1"/>
  <c r="V21" i="1" s="1"/>
  <c r="W21" i="1" s="1"/>
  <c r="M22" i="1"/>
  <c r="N22" i="1" s="1"/>
  <c r="M23" i="1"/>
  <c r="N23" i="1" s="1"/>
  <c r="M24" i="1"/>
  <c r="T24" i="1" s="1"/>
  <c r="U24" i="1" s="1"/>
  <c r="V24" i="1" s="1"/>
  <c r="W24" i="1" s="1"/>
  <c r="M25" i="1"/>
  <c r="U25" i="1" s="1"/>
  <c r="V25" i="1" s="1"/>
  <c r="M26" i="1"/>
  <c r="N26" i="1" s="1"/>
  <c r="M27" i="1"/>
  <c r="T27" i="1" s="1"/>
  <c r="U27" i="1" s="1"/>
  <c r="V27" i="1" s="1"/>
  <c r="W27" i="1" s="1"/>
  <c r="M28" i="1"/>
  <c r="T28" i="1" s="1"/>
  <c r="U28" i="1" s="1"/>
  <c r="V28" i="1" s="1"/>
  <c r="W28" i="1" s="1"/>
  <c r="G12" i="1"/>
  <c r="H7" i="2"/>
  <c r="I7" i="2" s="1"/>
  <c r="H8" i="2"/>
  <c r="I8" i="2" s="1"/>
  <c r="H9" i="2"/>
  <c r="I9" i="2" s="1"/>
  <c r="H10" i="2"/>
  <c r="I10" i="2"/>
  <c r="H11" i="2"/>
  <c r="I11" i="2" s="1"/>
  <c r="H12" i="2"/>
  <c r="I12" i="2" s="1"/>
  <c r="H13" i="2"/>
  <c r="I13" i="2" s="1"/>
  <c r="H14" i="2"/>
  <c r="I14" i="2"/>
  <c r="H15" i="2"/>
  <c r="I15" i="2" s="1"/>
  <c r="H16" i="2"/>
  <c r="I16" i="2" s="1"/>
  <c r="H17" i="2"/>
  <c r="I17" i="2" s="1"/>
  <c r="H18" i="2"/>
  <c r="I18" i="2"/>
  <c r="H19" i="2"/>
  <c r="I19" i="2" s="1"/>
  <c r="H20" i="2"/>
  <c r="I20" i="2" s="1"/>
  <c r="H21" i="2"/>
  <c r="I21" i="2" s="1"/>
  <c r="H22" i="2"/>
  <c r="I22" i="2"/>
  <c r="H23" i="2"/>
  <c r="I23" i="2" s="1"/>
  <c r="H24" i="2"/>
  <c r="I24" i="2" s="1"/>
  <c r="H25" i="2"/>
  <c r="I25" i="2" s="1"/>
  <c r="H26" i="2"/>
  <c r="I26" i="2"/>
  <c r="H27" i="2"/>
  <c r="I27" i="2" s="1"/>
  <c r="H28" i="2"/>
  <c r="I28" i="2" s="1"/>
  <c r="H29" i="2"/>
  <c r="I29" i="2" s="1"/>
  <c r="H30" i="2"/>
  <c r="I30" i="2"/>
  <c r="H6" i="2"/>
  <c r="I6" i="2" s="1"/>
  <c r="I31" i="2" s="1"/>
  <c r="S52" i="1" l="1"/>
  <c r="S59" i="1"/>
  <c r="Q58" i="1"/>
  <c r="S58" i="1" s="1"/>
  <c r="S62" i="1"/>
  <c r="S48" i="1"/>
  <c r="S63" i="1"/>
  <c r="S45" i="1"/>
  <c r="N17" i="1"/>
  <c r="O17" i="1" s="1"/>
  <c r="P17" i="1" s="1"/>
  <c r="Y17" i="1" s="1"/>
  <c r="S50" i="1"/>
  <c r="S64" i="1"/>
  <c r="Q55" i="1"/>
  <c r="S55" i="1" s="1"/>
  <c r="Q54" i="1"/>
  <c r="S54" i="1" s="1"/>
  <c r="Q60" i="1"/>
  <c r="S60" i="1" s="1"/>
  <c r="M65" i="1"/>
  <c r="P61" i="1"/>
  <c r="Q61" i="1" s="1"/>
  <c r="S61" i="1" s="1"/>
  <c r="T15" i="1"/>
  <c r="U15" i="1" s="1"/>
  <c r="V15" i="1" s="1"/>
  <c r="W15" i="1" s="1"/>
  <c r="I29" i="1"/>
  <c r="N13" i="1"/>
  <c r="O13" i="1" s="1"/>
  <c r="N27" i="1"/>
  <c r="O27" i="1" s="1"/>
  <c r="N21" i="1"/>
  <c r="O21" i="1" s="1"/>
  <c r="P21" i="1" s="1"/>
  <c r="Y21" i="1" s="1"/>
  <c r="N19" i="1"/>
  <c r="O19" i="1" s="1"/>
  <c r="P19" i="1" s="1"/>
  <c r="Y19" i="1" s="1"/>
  <c r="O6" i="2"/>
  <c r="P6" i="2" s="1"/>
  <c r="Q6" i="2" s="1"/>
  <c r="Q31" i="2" s="1"/>
  <c r="N28" i="1"/>
  <c r="O28" i="1" s="1"/>
  <c r="P28" i="1" s="1"/>
  <c r="Y28" i="1" s="1"/>
  <c r="N25" i="1"/>
  <c r="O25" i="1" s="1"/>
  <c r="Y25" i="1" s="1"/>
  <c r="N20" i="1"/>
  <c r="O20" i="1" s="1"/>
  <c r="P20" i="1" s="1"/>
  <c r="Y20" i="1" s="1"/>
  <c r="T23" i="1"/>
  <c r="U23" i="1" s="1"/>
  <c r="V23" i="1" s="1"/>
  <c r="W23" i="1" s="1"/>
  <c r="N16" i="1"/>
  <c r="O16" i="1" s="1"/>
  <c r="P16" i="1" s="1"/>
  <c r="Y16" i="1" s="1"/>
  <c r="T26" i="1"/>
  <c r="U26" i="1" s="1"/>
  <c r="V26" i="1" s="1"/>
  <c r="W26" i="1" s="1"/>
  <c r="T22" i="1"/>
  <c r="U22" i="1" s="1"/>
  <c r="V22" i="1" s="1"/>
  <c r="W22" i="1" s="1"/>
  <c r="T18" i="1"/>
  <c r="U18" i="1" s="1"/>
  <c r="V18" i="1" s="1"/>
  <c r="W18" i="1" s="1"/>
  <c r="T14" i="1"/>
  <c r="U14" i="1" s="1"/>
  <c r="V14" i="1" s="1"/>
  <c r="W14" i="1" s="1"/>
  <c r="N24" i="1"/>
  <c r="O24" i="1" s="1"/>
  <c r="P24" i="1" s="1"/>
  <c r="Y24" i="1" s="1"/>
  <c r="M31" i="2"/>
  <c r="O26" i="1"/>
  <c r="P26" i="1" s="1"/>
  <c r="O23" i="1"/>
  <c r="P23" i="1" s="1"/>
  <c r="O22" i="1"/>
  <c r="P22" i="1" s="1"/>
  <c r="O18" i="1"/>
  <c r="P18" i="1" s="1"/>
  <c r="O15" i="1"/>
  <c r="P15" i="1" s="1"/>
  <c r="O14" i="1"/>
  <c r="P14" i="1" s="1"/>
  <c r="B7" i="2"/>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S65" i="1" l="1"/>
  <c r="Q65" i="1"/>
  <c r="Y15" i="1"/>
  <c r="Y23" i="1"/>
  <c r="Y26" i="1"/>
  <c r="W29" i="1"/>
  <c r="Y18" i="1"/>
  <c r="Y22" i="1"/>
  <c r="Y14" i="1"/>
  <c r="P27" i="1"/>
  <c r="Y27" i="1" s="1"/>
  <c r="P13" i="1"/>
  <c r="P29" i="1" l="1"/>
  <c r="Y13" i="1"/>
  <c r="Y29" i="1" s="1"/>
</calcChain>
</file>

<file path=xl/sharedStrings.xml><?xml version="1.0" encoding="utf-8"?>
<sst xmlns="http://schemas.openxmlformats.org/spreadsheetml/2006/main" count="244" uniqueCount="90">
  <si>
    <t>ITEM</t>
  </si>
  <si>
    <t xml:space="preserve">NECESIDAD  </t>
  </si>
  <si>
    <t>VALOR UNITARIO SIN IVA</t>
  </si>
  <si>
    <t>IVA</t>
  </si>
  <si>
    <t>VALOR UNITARIO IVA INCLUIDO</t>
  </si>
  <si>
    <t>TOTAL MANTENIMIENTOS</t>
  </si>
  <si>
    <t>UN</t>
  </si>
  <si>
    <t>CANTIDAD</t>
  </si>
  <si>
    <t>NOTAS:</t>
  </si>
  <si>
    <t>Empresa</t>
  </si>
  <si>
    <t>Representante</t>
  </si>
  <si>
    <t>NIT</t>
  </si>
  <si>
    <t xml:space="preserve">TELEFONO: </t>
  </si>
  <si>
    <t xml:space="preserve">EMAIL: </t>
  </si>
  <si>
    <t>FECHA OFERTA:</t>
  </si>
  <si>
    <t>¿ES MYPIME?</t>
  </si>
  <si>
    <t>¿CUMPLEN CON LO SOLICITADO EN LA FICHA TÉCNICA?</t>
  </si>
  <si>
    <t>SI_____ NO______</t>
  </si>
  <si>
    <t>SERVICIO MANTENIMIENTO PREVENTIVO Y CORRECTIVO MOTOBOMBAS CENTRIFUGAS - CONTRA INCENDIO MARCA FAIRBANKS MORSE POTENCIA: 60 HP MOTOR ELECTRICO TRIFASICO MODELO 6219 A RPM 3560.</t>
  </si>
  <si>
    <t>SERVICIO MANTENIMIENTO PREVENTIVO Y CORRECTIVO MOTOBOMBA CENTRIFUGA - CONTRA INCENDIO MARCA PPATERSSON POTENCIA 125 HP MOTOR ELECTRICO TRIFASICO MODELO MD404TSTDS1400BABAN RPM560</t>
  </si>
  <si>
    <t>SERVICIO MANTENIMIENTO PREVENTIVO Y CORRECTIVO MOTOBOMBA JOCKEY CONTRA INCENDIO MULTIETAPAS VERTICAL MARCA BALDOR POTENCIA: 5 HP MOTOR ELECTRICO TRIFASICO   RPM 3450.</t>
  </si>
  <si>
    <t>SERVICIO MANTENIMIENTO PREVENTIVO Y CORRECTIVO MOTOBOMBA JOCKEY CONTRA INCENDIO MULTIETAPAS VERTICAL MARCA AURORA PUMP POTENCIA: 3 HP MOTOR ELECTRICO TRIFASICO   RPM 3461.</t>
  </si>
  <si>
    <t>SERVICIO MANTENIMIENTO PREVENTIVO Y CORRECTIVO MOTOBOMBAS CENTRIFUGAS DE AGUA PPOTABLE MARCA IHM POTENCIA: 9 HP MOTOR ELECTRICO TRIFASICO RPM 3520.</t>
  </si>
  <si>
    <t>SERVICIO MANTENIMIENTO PREVENTIVO Y CORRECTIVO MOTOBOMBAS CENTRIFUGAS DE AGUA POTABLE MARCA BARNES POTENCIA: 10 HP MOTOR ELECTRICO TRIFASICO RPM 3480</t>
  </si>
  <si>
    <t>SERVICIO MANTENIMIENTO PREVENTIVO DE TANQUES PRESURIZADOS HIDRONEUMATICOS MARCA IHM (500 LT) PRESION DE TRABAJO :125 PSI (8.8 BAR).</t>
  </si>
  <si>
    <t>SERVICIO MANTENIMIENTO PREVENTIVO Y CORRECTIVO MOTOBOMBAS CENTRIFUGAS DE AGUA POTABLE MARCA IHM POTENCIA: 12,5 HP MOTOR ELECTRICO TRIFASICO RPM 3580.</t>
  </si>
  <si>
    <t xml:space="preserve">SERVICIO MANTENIMIENTO PREVENTIVO Y CORRECTIVO DE TANQUES PRESURIZADOS HIDROACUMULADOR CON MEMBRANA MARCA IHM LA100H VOLUMEN  100 LT  PRESION DE TRABAJO :150 PSI </t>
  </si>
  <si>
    <t>SERVICIO MANTENIMIENTO PREVENTIVO Y CORRECTIVO MOTOBOMBAS CENTRIFUGAS DE AGUA POTABLE MARCA BARNES POTENCIA: 10 HP MOTOR ELECTRICO TRIFASICO RPM 3500.</t>
  </si>
  <si>
    <t>SERVICIO MANTENIMIENTO PREVENTIVO Y CORRECTIVO MOTOBOMBAS CENTRIFUGAS DE AGUA POTABLE MARCA BARNES POTENCIA: 1.0 HP MOTOR ELECTRICO BIFASICO RPM 3450.</t>
  </si>
  <si>
    <t>SERVICIO DE LAVADO Y LIMPIEZA DE POZOS DE EYECCION</t>
  </si>
  <si>
    <t xml:space="preserve">SERVICIO MANTENIMIENTO PREVENTIVO Y CORRECTIVO ELECTROBOMBAS SUMERGIBLES  AGUAS LLUVIAS Y AGUAS NEGRAS   MARCA IHM   POTENCIA: 2 HP </t>
  </si>
  <si>
    <t xml:space="preserve">SERVICIO MANTENIMIENTO PREVENTIVO Y CORRECTIVO MOTOBOMBA CENTRIFUGA     MARCA BARNES   POTENCIA: 6.6 HP MOTOR ELECTRICO 220 V </t>
  </si>
  <si>
    <t>SERVICIO MANTENIMIENTO PREVENTIVO Y CORRECTIVO DE TANQUE PRESURIZADO HIDROACUMULADOR CON MMEMBRANA MARCAIHM CAPACIDAD 300 L</t>
  </si>
  <si>
    <t>SERVICIO MANTENIMIENTO PREVENTIVO Y CORRECTIVO DE MOTOBOMBA TIPO PEDROLLO POTENCIA 1/2 HP  120 V</t>
  </si>
  <si>
    <t>SERVICIO MANTENIMIENTO PREVENTIVO Y CORRECTIVO DE MOTOBOMBA TIPO HIDRO FLOW POTENCIA 1 HP</t>
  </si>
  <si>
    <t>CANTIDAD DE MANTENIMIENTOS
2026 ( a diciembre2026)</t>
  </si>
  <si>
    <t>CANTIDAD DE MANTENIMIENTOS
2027</t>
  </si>
  <si>
    <t>VIGENCIA 2026</t>
  </si>
  <si>
    <t>VIGENCIA 2027</t>
  </si>
  <si>
    <t>TOTAL VIGENCIA 2026</t>
  </si>
  <si>
    <t>TOTAL VIGENCIA 2027</t>
  </si>
  <si>
    <t>VIGENCIA 2028</t>
  </si>
  <si>
    <t>CANTIDAD DE MANTENIMIENTOS
2028</t>
  </si>
  <si>
    <t>PRESTAR EL SERVICIO DE MANTENIMIENTO PREVENTIVO Y CORRECTIVO TÉCNICO INTEGRAL ESPECIALIZADO CON SUMINISTRO DE INSUMOS Y BOLSA DE REPUESTOS PARA MOTORES, MOTOBOMBAS, REDES DE SUMINISTRO DE AGUA POTABLE, REDES CONTRA INCENDIOS, ELECTROBOMBAS SUMERGIBLES Y POZOS DE EYECCIÓN INSTALADOS EN LAS SEDES DEL NIVEL CENTRAL DE LA FISCALÍA GENERAL DE LA NACIÓN.</t>
  </si>
  <si>
    <t xml:space="preserve">ABRAZADERA EN U DE 6" </t>
  </si>
  <si>
    <t>ADAPTADOR BRIDA 4"</t>
  </si>
  <si>
    <t>ADAPTADOR MACHO DE 1 1/2"</t>
  </si>
  <si>
    <t>ADAPTADOR MACHO DE 2"</t>
  </si>
  <si>
    <t>BORNERA PARA MOTOR DE 10 HP</t>
  </si>
  <si>
    <t>BUSHING DE 1" X 1/2"</t>
  </si>
  <si>
    <t>CABLE ENCAUCHETADO 4x12</t>
  </si>
  <si>
    <t>CHEQUE CORTINA HELBERT DE 1 1/2"</t>
  </si>
  <si>
    <t>CHEQUE HIDRO HELBERT DE 2"</t>
  </si>
  <si>
    <t>CODO PVC 1"</t>
  </si>
  <si>
    <t>CODO PVC DE 1 1/2"</t>
  </si>
  <si>
    <t>COPA RANURADA DE 4" X 2"</t>
  </si>
  <si>
    <t>COPA RANURADA DE 4" x 3"</t>
  </si>
  <si>
    <t>COUPLIN DE 2"</t>
  </si>
  <si>
    <t>COUPLIN DE 6"</t>
  </si>
  <si>
    <t>FLOTADOR ELECTRICO</t>
  </si>
  <si>
    <t>MANÓMETRO GLICERINA 0-150L</t>
  </si>
  <si>
    <t>ML</t>
  </si>
  <si>
    <t>NIPLE INOX 1/2" X 11 CM SCH 40</t>
  </si>
  <si>
    <t>REGISTRO DE 1 1/2"</t>
  </si>
  <si>
    <t>TEE DE 4" RANURADA</t>
  </si>
  <si>
    <t>TUBERIA EN ACERO INOX DE 6" SHC 40</t>
  </si>
  <si>
    <t>UNION DRESER DE 3"</t>
  </si>
  <si>
    <t>UNION RANURADA DE 6"</t>
  </si>
  <si>
    <t xml:space="preserve">VÁLVULA AIREADORA (VENTOSA) CERTIFICADA Y APROBADA UL/FM DE 1" PARA RED CONTRAINCENDIOS </t>
  </si>
  <si>
    <t>VALVULA EN BRONCE DE 3"</t>
  </si>
  <si>
    <t>FORMATO PRESENTACION OFERTA
CONSOLIDADO  VIGENCIAS 2026, 2027, 2028</t>
  </si>
  <si>
    <t>TOTAL VIGENCIA 2028</t>
  </si>
  <si>
    <r>
      <t>1) No modificar ninguna especificación descrita en la necesidad
2) P</t>
    </r>
    <r>
      <rPr>
        <b/>
        <sz val="14"/>
        <color theme="1"/>
        <rFont val="Calibri"/>
        <family val="2"/>
        <scheme val="minor"/>
      </rPr>
      <t xml:space="preserve">resentar ofertar con papeleria de la empresa, incluir logotipo  firma,fecha
Especificar MARCAS Y CARACTERISTICAS TECNICAS
</t>
    </r>
  </si>
  <si>
    <t>LISTA DE REPUESTOS RECURENTES</t>
  </si>
  <si>
    <t>De acuerdo a las especificaciones técnicas remitidas por la entidad</t>
  </si>
  <si>
    <t>CANTIDADEQUIPOS</t>
  </si>
  <si>
    <t>VALOR TOTAL     IVA INCLUIDO</t>
  </si>
  <si>
    <t>VALOR TOTAL    IVA INCLUIDO</t>
  </si>
  <si>
    <t>VALOR TOTAL     IVA INCLUIDO
VIGENCIA 2026,2027 ,2028</t>
  </si>
  <si>
    <t>CANTIDAD EQUIPOS</t>
  </si>
  <si>
    <t>Nota 1: El proponente deberá presentar la oferta económica tanto para el mantenimiento de los equipos, como el valor unitario de cada uno de los elementos que integran la bolsa de repuestos.
Tener en cuenta que, en caso de obtener un ahorro de los valores respecto de los mantenimientos, este valor se sumará a la bolsa de repuestos, hasta agotar el presupuesto oficial asignado para presente proceso. 
Nota 2: Cuando se requieran elementos no señalados en el listado de repuestos a suministrar para los equipos, se solicitarán tres (3) cotizaciones, dos (2) por parte del CONTRATISTA y una (1) por parte del supervisor y se escogerá la de menor valor.   
Nota 3:   Es de notar que la cantidad de repuestos está determinada por las necesidades de los equipos y se debe suministrar cualquier repuesto que requieran los mismos durante el transcurso de ejecución del contrato y cuya necesidad es imprevisible y aleatoria, lo que hace imposible determinar de manera exacta la cantidad de repuestos a suministrar</t>
  </si>
  <si>
    <t>NOTAS: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</si>
  <si>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r>
      <t>1) No modificar ninguna especificación descrita en la necesidad
2) P</t>
    </r>
    <r>
      <rPr>
        <b/>
        <sz val="14"/>
        <color theme="1"/>
        <rFont val="Calibri"/>
        <family val="2"/>
        <scheme val="minor"/>
      </rPr>
      <t>resentar ofertar con papeleria de la empresa, incluir logotipo  firma,fecha
3) Presentaroferta en F</t>
    </r>
    <r>
      <rPr>
        <b/>
        <sz val="14"/>
        <color rgb="FFFF0000"/>
        <rFont val="Calibri"/>
        <family val="2"/>
        <scheme val="minor"/>
      </rPr>
      <t>ORMATO EXCEL EDITABLE</t>
    </r>
    <r>
      <rPr>
        <b/>
        <sz val="14"/>
        <color theme="1"/>
        <rFont val="Calibri"/>
        <family val="2"/>
        <scheme val="minor"/>
      </rPr>
      <t xml:space="preserve">
4) Tener en cuenta la formulacion para cada vigencia es el tope máximo de incremento
</t>
    </r>
  </si>
  <si>
    <t>LISTA DE REPUESTOS RECURRENTES - VALORES UNITARIOS
(SEGÚN ESPECIFICACIONES TÉCNICAS)</t>
  </si>
  <si>
    <t>TOTAL VALORES UNITARIOS DE REPUESTOS RECURRENTES</t>
  </si>
  <si>
    <t>TOTAL MANTENIMIENTOS  + VALORES UNITARIOS DE REPUESTOS RECURRENTES</t>
  </si>
  <si>
    <t>PRESUPUESTO TOTAL ASIGNADO AL PROCESO VIGENCIAS 2026, 2027 Y 2028
LISTA DE REPUESTOS - VALORES UNITARIOS (24 MESES)</t>
  </si>
  <si>
    <t>TOTAL MANTENIMIENTOS  + VALORES UNITARIOS DE REPUESTOS RECURRENTES 2026,2027,2028</t>
  </si>
  <si>
    <t>NOTA: Los incrementos para las vigencias futuras 2027 (4,4%) y 2028 (3%) se establecieron según lo dispuesto por el Ministerio de Hacienda y Crédito Público (Circular 014 y 018 de 2026)Circular No. 023 de 2026, de la Dirección Ejecutiva y Subdirección Financiera.</t>
  </si>
  <si>
    <t>FIRMA (OBLIGATORIO)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</si>
</sst>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 #,##0"/>
    <numFmt numFmtId="165" formatCode="_-&quot;$&quot;* #,##0.00_-;\-&quot;$&quot;* #,##0.00_-;_-&quot;$&quot;* &quot;-&quot;??_-;_-@_-"/>
    <numFmt numFmtId="166" formatCode="&quot;$&quot;#,##0"/>
    <numFmt numFmtId="167" formatCode="0.0%"/>
    <numFmt numFmtId="168" formatCode="&quot;$&quot;\ #,##0.00"/>
    <numFmt numFmtId="169" formatCode="_-&quot;$&quot;* #,##0_-;\-&quot;$&quot;* #,##0_-;_-&quot;$&quot;* &quot;-&quot;??_-;_-@_-"/>
    <numFmt numFmtId="170" formatCode="_-&quot;$&quot;\ * #,##0.00_-;\-&quot;$&quot;\ * #,##0.00_-;_-&quot;$&quot;\ * &quot;-&quot;??_-;_-@_-"/>
    <numFmt numFmtId="171" formatCode="[$-F800]dddd\,\ mmmm\ dd\,\ yyyy"/>
  </numFmts>
  <fonts count="53" x14ac:knownFonts="1">
    <font>
      <sz val="11"/>
      <color theme="1"/>
      <name val="Calibri"/>
      <family val="2"/>
      <scheme val="minor"/>
    </font>
    <font>
      <sz val="11"/>
      <color theme="1"/>
      <name val="Calibri"/>
      <family val="2"/>
      <scheme val="minor"/>
    </font>
    <font>
      <b/>
      <sz val="14"/>
      <name val="Arial Black"/>
      <family val="2"/>
    </font>
    <font>
      <sz val="14"/>
      <name val="Arial"/>
      <family val="2"/>
    </font>
    <font>
      <sz val="14"/>
      <color rgb="FFFF0000"/>
      <name val="Arial"/>
      <family val="2"/>
    </font>
    <font>
      <b/>
      <sz val="14"/>
      <color theme="3" tint="0.79998168889431442"/>
      <name val="Arial Black"/>
      <family val="2"/>
    </font>
    <font>
      <b/>
      <sz val="14"/>
      <name val="Arial"/>
      <family val="2"/>
    </font>
    <font>
      <b/>
      <sz val="14"/>
      <color theme="1"/>
      <name val="Arial"/>
      <family val="2"/>
    </font>
    <font>
      <b/>
      <sz val="14"/>
      <color rgb="FFFF0000"/>
      <name val="Arial"/>
      <family val="2"/>
    </font>
    <font>
      <b/>
      <sz val="14"/>
      <color theme="1"/>
      <name val="Arial Black"/>
      <family val="2"/>
    </font>
    <font>
      <sz val="10"/>
      <name val="Arial"/>
      <family val="2"/>
    </font>
    <font>
      <sz val="14"/>
      <color theme="3" tint="0.79998168889431442"/>
      <name val="Arial Black"/>
      <family val="2"/>
    </font>
    <font>
      <sz val="14"/>
      <color theme="1"/>
      <name val="Arial"/>
      <family val="2"/>
    </font>
    <font>
      <sz val="14"/>
      <color theme="1"/>
      <name val="Arial Black"/>
      <family val="2"/>
    </font>
    <font>
      <b/>
      <sz val="18"/>
      <name val="Arial"/>
      <family val="2"/>
    </font>
    <font>
      <b/>
      <sz val="11"/>
      <color rgb="FF000000"/>
      <name val="Arial"/>
      <family val="2"/>
    </font>
    <font>
      <sz val="10"/>
      <color theme="1"/>
      <name val="Calibri"/>
      <family val="2"/>
      <scheme val="minor"/>
    </font>
    <font>
      <b/>
      <sz val="10"/>
      <color rgb="FF000000"/>
      <name val="Arial"/>
      <family val="2"/>
    </font>
    <font>
      <sz val="12"/>
      <name val="Arial"/>
      <family val="2"/>
    </font>
    <font>
      <b/>
      <sz val="10"/>
      <name val="Arial"/>
      <family val="2"/>
    </font>
    <font>
      <sz val="10"/>
      <name val="Arial Narrow"/>
      <family val="2"/>
    </font>
    <font>
      <b/>
      <sz val="10"/>
      <color theme="1"/>
      <name val="Arial"/>
      <family val="2"/>
    </font>
    <font>
      <sz val="12"/>
      <name val="Arial Narrow"/>
      <family val="2"/>
    </font>
    <font>
      <b/>
      <sz val="10"/>
      <name val="Arial Narrow"/>
      <family val="2"/>
    </font>
    <font>
      <sz val="12"/>
      <color theme="0"/>
      <name val="Arial Narrow"/>
      <family val="2"/>
    </font>
    <font>
      <sz val="10"/>
      <color theme="1"/>
      <name val="Arial Narrow"/>
      <family val="2"/>
    </font>
    <font>
      <sz val="14"/>
      <color theme="1"/>
      <name val="Calibri"/>
      <family val="2"/>
      <scheme val="minor"/>
    </font>
    <font>
      <b/>
      <sz val="14"/>
      <color theme="1"/>
      <name val="Calibri"/>
      <family val="2"/>
      <scheme val="minor"/>
    </font>
    <font>
      <sz val="13"/>
      <name val="Arial"/>
      <family val="2"/>
    </font>
    <font>
      <sz val="12"/>
      <color rgb="FFFF0000"/>
      <name val="Arial"/>
      <family val="2"/>
    </font>
    <font>
      <sz val="9"/>
      <color theme="1"/>
      <name val="Calibri"/>
      <family val="2"/>
    </font>
    <font>
      <sz val="10"/>
      <color theme="1"/>
      <name val="Arial"/>
      <family val="2"/>
    </font>
    <font>
      <b/>
      <sz val="11"/>
      <color theme="1"/>
      <name val="Calibri"/>
      <family val="2"/>
      <scheme val="minor"/>
    </font>
    <font>
      <sz val="8"/>
      <color theme="1"/>
      <name val="Arial"/>
      <family val="2"/>
    </font>
    <font>
      <sz val="12"/>
      <color theme="1"/>
      <name val="Arial"/>
      <family val="2"/>
    </font>
    <font>
      <sz val="13"/>
      <color theme="1"/>
      <name val="Arial"/>
      <family val="2"/>
    </font>
    <font>
      <sz val="9"/>
      <color theme="1"/>
      <name val="Arial"/>
      <family val="2"/>
    </font>
    <font>
      <sz val="11"/>
      <color theme="1"/>
      <name val="Arial"/>
      <family val="2"/>
    </font>
    <font>
      <b/>
      <sz val="11"/>
      <color theme="1"/>
      <name val="Arial Black"/>
      <family val="2"/>
    </font>
    <font>
      <sz val="11"/>
      <color theme="1"/>
      <name val="Arial Black"/>
      <family val="2"/>
    </font>
    <font>
      <sz val="11"/>
      <color theme="3" tint="0.79998168889431442"/>
      <name val="Arial Black"/>
      <family val="2"/>
    </font>
    <font>
      <b/>
      <sz val="11"/>
      <name val="Arial"/>
      <family val="2"/>
    </font>
    <font>
      <b/>
      <sz val="11"/>
      <color theme="3" tint="0.79998168889431442"/>
      <name val="Arial Black"/>
      <family val="2"/>
    </font>
    <font>
      <b/>
      <sz val="10"/>
      <color theme="1"/>
      <name val="Arial Narrow"/>
      <family val="2"/>
    </font>
    <font>
      <b/>
      <sz val="10"/>
      <color theme="3" tint="0.79998168889431442"/>
      <name val="Arial Narrow"/>
      <family val="2"/>
    </font>
    <font>
      <b/>
      <sz val="10"/>
      <color rgb="FFFF0000"/>
      <name val="Arial Narrow"/>
      <family val="2"/>
    </font>
    <font>
      <b/>
      <sz val="14"/>
      <color rgb="FFFF0000"/>
      <name val="Calibri"/>
      <family val="2"/>
      <scheme val="minor"/>
    </font>
    <font>
      <sz val="12"/>
      <color theme="1"/>
      <name val="Arial Narrow"/>
      <family val="2"/>
    </font>
    <font>
      <b/>
      <sz val="12"/>
      <color theme="1"/>
      <name val="Arial Narrow"/>
      <family val="2"/>
    </font>
    <font>
      <b/>
      <sz val="16"/>
      <color theme="1"/>
      <name val="Arial Narrow"/>
      <family val="2"/>
    </font>
    <font>
      <b/>
      <sz val="7"/>
      <color theme="1"/>
      <name val="Calibri"/>
      <family val="2"/>
      <scheme val="minor"/>
    </font>
    <font>
      <sz val="7"/>
      <color theme="1"/>
      <name val="Calibri"/>
      <family val="2"/>
      <scheme val="minor"/>
    </font>
    <font>
      <b/>
      <sz val="8"/>
      <color theme="1"/>
      <name val="Arial Narrow"/>
      <family val="2"/>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C0C0C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9"/>
        <bgColor indexed="64"/>
      </patternFill>
    </fill>
    <fill>
      <patternFill patternType="solid">
        <fgColor rgb="FF92D050"/>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theme="9" tint="0.39997558519241921"/>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rgb="FF000000"/>
      </right>
      <top style="medium">
        <color indexed="64"/>
      </top>
      <bottom style="medium">
        <color rgb="FF000000"/>
      </bottom>
      <diagonal/>
    </border>
    <border>
      <left style="medium">
        <color indexed="64"/>
      </left>
      <right/>
      <top/>
      <bottom/>
      <diagonal/>
    </border>
    <border>
      <left/>
      <right style="thin">
        <color auto="1"/>
      </right>
      <top style="thin">
        <color auto="1"/>
      </top>
      <bottom style="thin">
        <color auto="1"/>
      </bottom>
      <diagonal/>
    </border>
    <border>
      <left style="medium">
        <color indexed="64"/>
      </left>
      <right style="medium">
        <color rgb="FF000000"/>
      </right>
      <top/>
      <bottom style="medium">
        <color rgb="FF000000"/>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auto="1"/>
      </left>
      <right/>
      <top style="thin">
        <color auto="1"/>
      </top>
      <bottom/>
      <diagonal/>
    </border>
    <border>
      <left style="thick">
        <color indexed="64"/>
      </left>
      <right style="thick">
        <color indexed="64"/>
      </right>
      <top style="thick">
        <color indexed="64"/>
      </top>
      <bottom style="thick">
        <color indexed="64"/>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s>
  <cellStyleXfs count="4">
    <xf numFmtId="0" fontId="0" fillId="0" borderId="0"/>
    <xf numFmtId="165" fontId="1" fillId="0" borderId="0" applyFont="0" applyFill="0" applyBorder="0" applyAlignment="0" applyProtection="0"/>
    <xf numFmtId="0" fontId="10" fillId="0" borderId="0"/>
    <xf numFmtId="0" fontId="10" fillId="0" borderId="0"/>
  </cellStyleXfs>
  <cellXfs count="223">
    <xf numFmtId="0" fontId="0" fillId="0" borderId="0" xfId="0"/>
    <xf numFmtId="0" fontId="3" fillId="0" borderId="0" xfId="0" applyFont="1"/>
    <xf numFmtId="0" fontId="3" fillId="0" borderId="0" xfId="0" applyFont="1" applyAlignment="1">
      <alignment horizontal="center" vertical="center" wrapText="1"/>
    </xf>
    <xf numFmtId="0" fontId="4" fillId="0" borderId="0" xfId="0" applyFont="1" applyAlignment="1">
      <alignment horizontal="justify" vertical="justify" wrapText="1"/>
    </xf>
    <xf numFmtId="0" fontId="5" fillId="2" borderId="0" xfId="0" applyFont="1" applyFill="1" applyAlignment="1">
      <alignment vertical="center" wrapText="1"/>
    </xf>
    <xf numFmtId="0" fontId="6" fillId="0" borderId="3" xfId="0" applyFont="1" applyBorder="1" applyAlignment="1">
      <alignment horizontal="center"/>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7" fillId="2" borderId="2" xfId="0" applyFont="1" applyFill="1" applyBorder="1" applyAlignment="1">
      <alignment vertical="center" wrapText="1"/>
    </xf>
    <xf numFmtId="0" fontId="8" fillId="2" borderId="0" xfId="0" applyFont="1" applyFill="1" applyAlignment="1">
      <alignment horizontal="center" vertical="center" wrapText="1"/>
    </xf>
    <xf numFmtId="0" fontId="8" fillId="2" borderId="7" xfId="0" applyFont="1" applyFill="1" applyBorder="1" applyAlignment="1">
      <alignment horizontal="center" vertical="center" wrapText="1"/>
    </xf>
    <xf numFmtId="0" fontId="7" fillId="2" borderId="0" xfId="0" applyFont="1" applyFill="1" applyAlignment="1">
      <alignment horizontal="center" vertical="center" wrapText="1"/>
    </xf>
    <xf numFmtId="0" fontId="4" fillId="0" borderId="8" xfId="0" applyFont="1" applyBorder="1" applyAlignment="1">
      <alignment horizontal="justify" vertical="justify" wrapText="1"/>
    </xf>
    <xf numFmtId="0" fontId="6" fillId="0" borderId="8" xfId="0" applyFont="1" applyBorder="1" applyAlignment="1">
      <alignment horizontal="right"/>
    </xf>
    <xf numFmtId="0" fontId="9" fillId="2" borderId="0" xfId="0" applyFont="1" applyFill="1" applyAlignment="1">
      <alignment horizontal="center" vertical="center" wrapText="1"/>
    </xf>
    <xf numFmtId="0" fontId="6" fillId="0" borderId="8" xfId="0" applyFont="1" applyBorder="1" applyAlignment="1">
      <alignment horizontal="center"/>
    </xf>
    <xf numFmtId="0" fontId="3" fillId="2" borderId="8" xfId="0" applyFont="1" applyFill="1" applyBorder="1" applyAlignment="1">
      <alignment vertical="center" wrapText="1"/>
    </xf>
    <xf numFmtId="0" fontId="3" fillId="0" borderId="10" xfId="0" applyFont="1" applyBorder="1" applyAlignment="1">
      <alignment vertical="center" wrapText="1"/>
    </xf>
    <xf numFmtId="0" fontId="11" fillId="2" borderId="0" xfId="0" applyFont="1" applyFill="1" applyAlignment="1">
      <alignment horizontal="center" vertical="center" wrapText="1"/>
    </xf>
    <xf numFmtId="164" fontId="11" fillId="2" borderId="0" xfId="0" applyNumberFormat="1" applyFont="1" applyFill="1" applyAlignment="1">
      <alignment horizontal="center" vertical="center" wrapText="1"/>
    </xf>
    <xf numFmtId="166" fontId="3" fillId="0" borderId="0" xfId="0" applyNumberFormat="1" applyFont="1"/>
    <xf numFmtId="0" fontId="6" fillId="0" borderId="0" xfId="0" applyFont="1" applyAlignment="1">
      <alignment horizontal="left" vertical="center" wrapText="1"/>
    </xf>
    <xf numFmtId="164" fontId="9" fillId="2" borderId="0" xfId="0" applyNumberFormat="1" applyFont="1" applyFill="1" applyAlignment="1">
      <alignment vertical="center" wrapText="1"/>
    </xf>
    <xf numFmtId="0" fontId="6" fillId="0" borderId="0" xfId="0" applyFont="1" applyAlignment="1">
      <alignment horizontal="center" vertical="center"/>
    </xf>
    <xf numFmtId="0" fontId="6" fillId="0" borderId="0" xfId="0" applyFont="1"/>
    <xf numFmtId="0" fontId="3" fillId="2" borderId="0" xfId="0" applyFont="1" applyFill="1"/>
    <xf numFmtId="0" fontId="6" fillId="2" borderId="0" xfId="0" applyFont="1" applyFill="1"/>
    <xf numFmtId="0" fontId="8" fillId="2" borderId="0" xfId="0" applyFont="1" applyFill="1"/>
    <xf numFmtId="0" fontId="4" fillId="2" borderId="0" xfId="0" applyFont="1" applyFill="1" applyAlignment="1">
      <alignment horizontal="justify" vertical="justify" wrapText="1"/>
    </xf>
    <xf numFmtId="0" fontId="3" fillId="2" borderId="0" xfId="0" applyFont="1" applyFill="1" applyAlignment="1">
      <alignment horizontal="center" vertical="center" wrapText="1"/>
    </xf>
    <xf numFmtId="0" fontId="15" fillId="6" borderId="0" xfId="0" applyFont="1" applyFill="1" applyAlignment="1">
      <alignment horizontal="center" vertical="center" wrapText="1"/>
    </xf>
    <xf numFmtId="0" fontId="16" fillId="0" borderId="0" xfId="0" applyFont="1"/>
    <xf numFmtId="0" fontId="16" fillId="0" borderId="14" xfId="0" applyFont="1" applyBorder="1" applyAlignment="1">
      <alignment horizontal="center" vertical="center"/>
    </xf>
    <xf numFmtId="0" fontId="17" fillId="2" borderId="15" xfId="0" applyFont="1" applyFill="1" applyBorder="1" applyAlignment="1">
      <alignment horizontal="center" vertical="center"/>
    </xf>
    <xf numFmtId="0" fontId="18" fillId="0" borderId="0" xfId="0" applyFont="1" applyAlignment="1">
      <alignment vertical="center" wrapText="1"/>
    </xf>
    <xf numFmtId="0" fontId="19" fillId="2" borderId="0" xfId="0" applyFont="1" applyFill="1" applyAlignment="1">
      <alignment horizontal="center" vertical="center" wrapText="1"/>
    </xf>
    <xf numFmtId="0" fontId="19" fillId="5" borderId="21" xfId="2"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2" fillId="0" borderId="0" xfId="0" applyFont="1" applyAlignment="1">
      <alignment vertical="center"/>
    </xf>
    <xf numFmtId="0" fontId="23" fillId="0" borderId="0" xfId="0" applyFont="1" applyAlignment="1">
      <alignment vertical="center"/>
    </xf>
    <xf numFmtId="0" fontId="20" fillId="0" borderId="0" xfId="0" applyFont="1" applyAlignment="1">
      <alignment vertical="center"/>
    </xf>
    <xf numFmtId="0" fontId="20" fillId="0" borderId="0" xfId="0" applyFont="1" applyAlignment="1">
      <alignment horizontal="left" vertical="center" wrapText="1"/>
    </xf>
    <xf numFmtId="0" fontId="24" fillId="0" borderId="0" xfId="0" applyFont="1" applyAlignment="1">
      <alignment vertical="center"/>
    </xf>
    <xf numFmtId="0" fontId="22" fillId="0" borderId="0" xfId="0" applyFont="1" applyAlignment="1">
      <alignment horizontal="left" vertical="center" wrapText="1"/>
    </xf>
    <xf numFmtId="3" fontId="18" fillId="0" borderId="0" xfId="0" applyNumberFormat="1" applyFont="1"/>
    <xf numFmtId="3" fontId="14" fillId="2" borderId="0" xfId="0" applyNumberFormat="1" applyFont="1" applyFill="1"/>
    <xf numFmtId="3" fontId="18" fillId="0" borderId="0" xfId="0" applyNumberFormat="1" applyFont="1" applyAlignment="1">
      <alignment vertical="center" wrapText="1"/>
    </xf>
    <xf numFmtId="0" fontId="0" fillId="0" borderId="0" xfId="0" applyProtection="1">
      <protection locked="0"/>
    </xf>
    <xf numFmtId="3" fontId="28" fillId="0" borderId="0" xfId="0" applyNumberFormat="1" applyFont="1"/>
    <xf numFmtId="0" fontId="18" fillId="0" borderId="0" xfId="0" applyFont="1"/>
    <xf numFmtId="0" fontId="18" fillId="0" borderId="0" xfId="0" applyFont="1" applyAlignment="1">
      <alignment horizontal="center" vertical="center" wrapText="1"/>
    </xf>
    <xf numFmtId="0" fontId="29" fillId="0" borderId="0" xfId="0" applyFont="1"/>
    <xf numFmtId="0" fontId="18" fillId="2" borderId="0" xfId="0" applyFont="1" applyFill="1"/>
    <xf numFmtId="3" fontId="23" fillId="7" borderId="14" xfId="0" applyNumberFormat="1" applyFont="1" applyFill="1" applyBorder="1" applyAlignment="1" applyProtection="1">
      <alignment horizontal="center" vertical="center" wrapText="1"/>
      <protection locked="0"/>
    </xf>
    <xf numFmtId="0" fontId="30" fillId="0" borderId="21" xfId="0" applyFont="1" applyBorder="1" applyAlignment="1">
      <alignment horizontal="justify" vertical="center"/>
    </xf>
    <xf numFmtId="0" fontId="30" fillId="0" borderId="15" xfId="0" applyFont="1" applyBorder="1" applyAlignment="1">
      <alignment horizontal="justify" vertical="center" wrapText="1"/>
    </xf>
    <xf numFmtId="0" fontId="31" fillId="0" borderId="2" xfId="0" applyFont="1" applyBorder="1" applyAlignment="1">
      <alignment horizontal="center" vertical="center" wrapText="1"/>
    </xf>
    <xf numFmtId="0" fontId="19" fillId="5" borderId="1" xfId="2" applyFont="1" applyFill="1" applyBorder="1" applyAlignment="1">
      <alignment horizontal="center" vertical="center" wrapText="1"/>
    </xf>
    <xf numFmtId="0" fontId="19" fillId="5" borderId="17" xfId="2" applyFont="1" applyFill="1" applyBorder="1" applyAlignment="1">
      <alignment horizontal="center" vertical="center" wrapText="1"/>
    </xf>
    <xf numFmtId="0" fontId="18" fillId="0" borderId="17" xfId="0" applyFont="1" applyBorder="1" applyAlignment="1">
      <alignment vertical="center" wrapText="1"/>
    </xf>
    <xf numFmtId="164" fontId="10" fillId="0" borderId="17" xfId="0" applyNumberFormat="1" applyFont="1" applyBorder="1" applyAlignment="1">
      <alignment horizontal="center" vertical="center" wrapText="1"/>
    </xf>
    <xf numFmtId="0" fontId="33" fillId="0" borderId="14" xfId="0" applyFont="1" applyBorder="1" applyAlignment="1">
      <alignment horizontal="center" vertical="center" wrapText="1"/>
    </xf>
    <xf numFmtId="0" fontId="6" fillId="0" borderId="17" xfId="0" applyFont="1" applyBorder="1" applyAlignment="1">
      <alignment horizontal="right"/>
    </xf>
    <xf numFmtId="0" fontId="6" fillId="0" borderId="17" xfId="0" applyFont="1" applyBorder="1" applyAlignment="1">
      <alignment horizontal="center"/>
    </xf>
    <xf numFmtId="0" fontId="3" fillId="2" borderId="12" xfId="0" applyFont="1" applyFill="1" applyBorder="1" applyAlignment="1">
      <alignment vertical="center" wrapText="1"/>
    </xf>
    <xf numFmtId="167" fontId="13" fillId="10" borderId="0" xfId="0" applyNumberFormat="1" applyFont="1" applyFill="1" applyAlignment="1">
      <alignment horizontal="center" vertical="center" wrapText="1"/>
    </xf>
    <xf numFmtId="9" fontId="13" fillId="7" borderId="0" xfId="0" applyNumberFormat="1" applyFont="1" applyFill="1" applyAlignment="1">
      <alignment horizontal="center" vertical="center" wrapText="1"/>
    </xf>
    <xf numFmtId="3" fontId="34" fillId="0" borderId="0" xfId="0" applyNumberFormat="1" applyFont="1"/>
    <xf numFmtId="3" fontId="35" fillId="0" borderId="0" xfId="0" applyNumberFormat="1" applyFont="1"/>
    <xf numFmtId="167" fontId="16" fillId="11" borderId="0" xfId="0" applyNumberFormat="1" applyFont="1" applyFill="1" applyAlignment="1">
      <alignment horizontal="center" vertical="center"/>
    </xf>
    <xf numFmtId="9" fontId="16" fillId="14" borderId="0" xfId="0" applyNumberFormat="1" applyFont="1" applyFill="1" applyAlignment="1">
      <alignment horizontal="center" vertical="center"/>
    </xf>
    <xf numFmtId="3" fontId="23" fillId="7" borderId="13" xfId="0" applyNumberFormat="1" applyFont="1" applyFill="1" applyBorder="1" applyAlignment="1" applyProtection="1">
      <alignment horizontal="center" vertical="center" wrapText="1"/>
      <protection locked="0"/>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168" fontId="10" fillId="0" borderId="14" xfId="0" applyNumberFormat="1" applyFont="1" applyBorder="1" applyAlignment="1">
      <alignment horizontal="center" vertical="center" wrapText="1"/>
    </xf>
    <xf numFmtId="168" fontId="10" fillId="0" borderId="20" xfId="0" applyNumberFormat="1" applyFont="1" applyBorder="1" applyAlignment="1">
      <alignment horizontal="center" vertical="center" wrapText="1"/>
    </xf>
    <xf numFmtId="168" fontId="10" fillId="0" borderId="23" xfId="0" applyNumberFormat="1" applyFont="1" applyBorder="1" applyAlignment="1">
      <alignment horizontal="center" vertical="center" wrapText="1"/>
    </xf>
    <xf numFmtId="168" fontId="0" fillId="0" borderId="0" xfId="0" applyNumberFormat="1"/>
    <xf numFmtId="168" fontId="0" fillId="8" borderId="21" xfId="0" applyNumberFormat="1" applyFill="1" applyBorder="1"/>
    <xf numFmtId="0" fontId="12" fillId="0" borderId="16" xfId="0" applyFont="1" applyBorder="1" applyAlignment="1">
      <alignment horizontal="center" vertical="center" wrapText="1"/>
    </xf>
    <xf numFmtId="0" fontId="36" fillId="0" borderId="20" xfId="3" applyFont="1" applyBorder="1" applyAlignment="1">
      <alignment horizontal="justify" vertical="center" wrapText="1"/>
    </xf>
    <xf numFmtId="0" fontId="12" fillId="0" borderId="19" xfId="0" applyFont="1" applyBorder="1" applyAlignment="1">
      <alignment horizontal="center" vertical="center" wrapText="1"/>
    </xf>
    <xf numFmtId="0" fontId="37" fillId="0" borderId="14" xfId="0" applyFont="1" applyBorder="1" applyAlignment="1">
      <alignment horizontal="center" vertical="center" wrapText="1"/>
    </xf>
    <xf numFmtId="0" fontId="37" fillId="2" borderId="14" xfId="0" applyFont="1" applyFill="1" applyBorder="1" applyAlignment="1">
      <alignment horizontal="center" vertical="center" wrapText="1"/>
    </xf>
    <xf numFmtId="168" fontId="38" fillId="2" borderId="18" xfId="0" applyNumberFormat="1" applyFont="1" applyFill="1" applyBorder="1" applyAlignment="1">
      <alignment horizontal="center" vertical="center" wrapText="1"/>
    </xf>
    <xf numFmtId="168" fontId="38" fillId="2" borderId="14" xfId="0" applyNumberFormat="1" applyFont="1" applyFill="1" applyBorder="1" applyAlignment="1">
      <alignment horizontal="center" vertical="center" wrapText="1"/>
    </xf>
    <xf numFmtId="165" fontId="39" fillId="2" borderId="0" xfId="1" applyFont="1" applyFill="1" applyBorder="1" applyAlignment="1">
      <alignment horizontal="center" vertical="center" wrapText="1"/>
    </xf>
    <xf numFmtId="168" fontId="39" fillId="2" borderId="18" xfId="0" applyNumberFormat="1" applyFont="1" applyFill="1" applyBorder="1" applyAlignment="1">
      <alignment horizontal="center" vertical="center" wrapText="1"/>
    </xf>
    <xf numFmtId="168" fontId="39" fillId="2" borderId="14" xfId="0" applyNumberFormat="1" applyFont="1" applyFill="1" applyBorder="1" applyAlignment="1">
      <alignment horizontal="center" vertical="center" wrapText="1"/>
    </xf>
    <xf numFmtId="164" fontId="39" fillId="2" borderId="0" xfId="0" applyNumberFormat="1" applyFont="1" applyFill="1" applyAlignment="1">
      <alignment horizontal="center" vertical="center" wrapText="1"/>
    </xf>
    <xf numFmtId="0" fontId="39" fillId="2" borderId="0" xfId="0" applyFont="1" applyFill="1" applyAlignment="1">
      <alignment horizontal="center" vertical="center" wrapText="1"/>
    </xf>
    <xf numFmtId="0" fontId="40" fillId="2" borderId="0" xfId="0" applyFont="1" applyFill="1" applyAlignment="1">
      <alignment horizontal="center" vertical="center" wrapText="1"/>
    </xf>
    <xf numFmtId="0" fontId="41" fillId="0" borderId="0" xfId="0" applyFont="1" applyAlignment="1">
      <alignment horizontal="left" vertical="center" wrapText="1"/>
    </xf>
    <xf numFmtId="0" fontId="42" fillId="2" borderId="0" xfId="0" applyFont="1" applyFill="1" applyAlignment="1">
      <alignment vertical="center" wrapText="1"/>
    </xf>
    <xf numFmtId="168" fontId="38" fillId="8" borderId="14" xfId="0" applyNumberFormat="1" applyFont="1" applyFill="1" applyBorder="1" applyAlignment="1">
      <alignment vertical="center" wrapText="1"/>
    </xf>
    <xf numFmtId="164" fontId="38" fillId="2" borderId="14" xfId="0" applyNumberFormat="1" applyFont="1" applyFill="1" applyBorder="1" applyAlignment="1">
      <alignment vertical="center" wrapText="1"/>
    </xf>
    <xf numFmtId="164" fontId="38" fillId="2" borderId="0" xfId="0" applyNumberFormat="1" applyFont="1" applyFill="1" applyAlignment="1">
      <alignment vertical="center" wrapText="1"/>
    </xf>
    <xf numFmtId="168" fontId="38" fillId="3" borderId="14" xfId="0" applyNumberFormat="1" applyFont="1" applyFill="1" applyBorder="1" applyAlignment="1">
      <alignment vertical="center" wrapText="1"/>
    </xf>
    <xf numFmtId="0" fontId="43" fillId="2" borderId="8" xfId="0" applyFont="1" applyFill="1" applyBorder="1" applyAlignment="1">
      <alignment horizontal="center" vertical="center" wrapText="1"/>
    </xf>
    <xf numFmtId="0" fontId="44" fillId="2" borderId="0" xfId="0" applyFont="1" applyFill="1" applyAlignment="1">
      <alignment vertical="center" wrapText="1"/>
    </xf>
    <xf numFmtId="0" fontId="23" fillId="2" borderId="0" xfId="2" applyFont="1" applyFill="1" applyAlignment="1">
      <alignment horizontal="center" vertical="center" wrapText="1"/>
    </xf>
    <xf numFmtId="0" fontId="20" fillId="0" borderId="0" xfId="0" applyFont="1"/>
    <xf numFmtId="0" fontId="22" fillId="0" borderId="0" xfId="0" applyFont="1" applyAlignment="1">
      <alignment vertical="center" wrapText="1"/>
    </xf>
    <xf numFmtId="165" fontId="47" fillId="2" borderId="0" xfId="1" applyFont="1" applyFill="1" applyBorder="1" applyAlignment="1">
      <alignment vertical="center" wrapText="1"/>
    </xf>
    <xf numFmtId="0" fontId="34" fillId="0" borderId="0" xfId="0" applyFont="1" applyAlignment="1">
      <alignment vertical="center" wrapText="1"/>
    </xf>
    <xf numFmtId="170" fontId="34" fillId="0" borderId="0" xfId="0" applyNumberFormat="1" applyFont="1" applyAlignment="1">
      <alignment vertical="center" wrapText="1"/>
    </xf>
    <xf numFmtId="0" fontId="48" fillId="0" borderId="0" xfId="0" applyFont="1" applyAlignment="1">
      <alignment horizontal="center" vertical="center" wrapText="1"/>
    </xf>
    <xf numFmtId="169" fontId="47" fillId="0" borderId="0" xfId="1" applyNumberFormat="1" applyFont="1" applyFill="1" applyBorder="1" applyAlignment="1">
      <alignment vertical="center" wrapText="1"/>
    </xf>
    <xf numFmtId="165" fontId="48" fillId="0" borderId="0" xfId="1" applyFont="1" applyFill="1" applyBorder="1" applyAlignment="1">
      <alignment vertical="center" wrapText="1"/>
    </xf>
    <xf numFmtId="165" fontId="47" fillId="0" borderId="0" xfId="1" applyFont="1" applyFill="1" applyBorder="1" applyAlignment="1">
      <alignment vertical="center" wrapText="1"/>
    </xf>
    <xf numFmtId="165" fontId="47" fillId="0" borderId="0" xfId="1" applyFont="1" applyFill="1" applyBorder="1" applyAlignment="1">
      <alignment horizontal="center" vertical="center" wrapText="1"/>
    </xf>
    <xf numFmtId="168" fontId="48" fillId="16" borderId="21" xfId="1" applyNumberFormat="1" applyFont="1" applyFill="1" applyBorder="1" applyAlignment="1">
      <alignment horizontal="center" vertical="center" wrapText="1"/>
    </xf>
    <xf numFmtId="0" fontId="0" fillId="0" borderId="0" xfId="0" applyAlignment="1">
      <alignment horizontal="center" vertical="center"/>
    </xf>
    <xf numFmtId="168" fontId="0" fillId="8" borderId="9" xfId="0" applyNumberFormat="1" applyFill="1" applyBorder="1" applyAlignment="1">
      <alignment horizontal="center" vertical="center"/>
    </xf>
    <xf numFmtId="168" fontId="0" fillId="0" borderId="20" xfId="0" applyNumberFormat="1" applyBorder="1" applyAlignment="1">
      <alignment horizontal="center" vertical="center"/>
    </xf>
    <xf numFmtId="168" fontId="0" fillId="0" borderId="18" xfId="0" applyNumberFormat="1" applyBorder="1" applyAlignment="1">
      <alignment horizontal="center" vertical="center"/>
    </xf>
    <xf numFmtId="0" fontId="15" fillId="2" borderId="0" xfId="0" applyFont="1" applyFill="1" applyAlignment="1">
      <alignment horizontal="center" vertical="center" wrapText="1"/>
    </xf>
    <xf numFmtId="0" fontId="49" fillId="2" borderId="17" xfId="0" applyFont="1" applyFill="1" applyBorder="1" applyAlignment="1">
      <alignment horizontal="center" vertical="center" wrapText="1"/>
    </xf>
    <xf numFmtId="0" fontId="49" fillId="2" borderId="0" xfId="0" applyFont="1" applyFill="1" applyAlignment="1">
      <alignment horizontal="center" vertical="center" wrapText="1"/>
    </xf>
    <xf numFmtId="0" fontId="19" fillId="2" borderId="17" xfId="2" applyFont="1" applyFill="1" applyBorder="1" applyAlignment="1">
      <alignment horizontal="center" vertical="center" wrapText="1"/>
    </xf>
    <xf numFmtId="0" fontId="19" fillId="2" borderId="4" xfId="2" applyFont="1" applyFill="1" applyBorder="1" applyAlignment="1">
      <alignment horizontal="center" vertical="center" wrapText="1"/>
    </xf>
    <xf numFmtId="168" fontId="48" fillId="16" borderId="9" xfId="1" applyNumberFormat="1" applyFont="1" applyFill="1" applyBorder="1" applyAlignment="1">
      <alignment horizontal="center" vertical="center" wrapText="1"/>
    </xf>
    <xf numFmtId="0" fontId="49" fillId="2" borderId="24" xfId="0" applyFont="1" applyFill="1" applyBorder="1" applyAlignment="1">
      <alignment horizontal="center" vertical="center" wrapText="1"/>
    </xf>
    <xf numFmtId="168" fontId="0" fillId="0" borderId="22" xfId="0" applyNumberFormat="1" applyBorder="1" applyAlignment="1">
      <alignment horizontal="center" vertical="center"/>
    </xf>
    <xf numFmtId="168" fontId="0" fillId="8" borderId="15" xfId="0" applyNumberFormat="1" applyFill="1" applyBorder="1" applyAlignment="1">
      <alignment horizontal="center" vertical="center"/>
    </xf>
    <xf numFmtId="168" fontId="16" fillId="0" borderId="14" xfId="0" applyNumberFormat="1" applyFont="1" applyBorder="1"/>
    <xf numFmtId="0" fontId="52" fillId="2" borderId="24" xfId="0" applyFont="1" applyFill="1" applyBorder="1" applyAlignment="1">
      <alignment horizontal="center" vertical="center" wrapText="1"/>
    </xf>
    <xf numFmtId="165" fontId="47" fillId="2" borderId="0" xfId="1" applyFont="1" applyFill="1" applyBorder="1" applyAlignment="1">
      <alignment horizontal="center" vertical="center" wrapText="1"/>
    </xf>
    <xf numFmtId="0" fontId="49" fillId="16"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wrapText="1"/>
    </xf>
    <xf numFmtId="0" fontId="19" fillId="13" borderId="1" xfId="2" applyFont="1" applyFill="1" applyBorder="1" applyAlignment="1">
      <alignment horizontal="center" vertical="center" wrapText="1"/>
    </xf>
    <xf numFmtId="0" fontId="0" fillId="13" borderId="2" xfId="0" applyFill="1" applyBorder="1" applyAlignment="1">
      <alignment horizontal="center" vertical="center" wrapText="1"/>
    </xf>
    <xf numFmtId="0" fontId="0" fillId="13" borderId="9" xfId="0" applyFill="1" applyBorder="1" applyAlignment="1">
      <alignment horizontal="center" vertical="center" wrapText="1"/>
    </xf>
    <xf numFmtId="0" fontId="50" fillId="13" borderId="7" xfId="0" applyFont="1" applyFill="1" applyBorder="1" applyAlignment="1">
      <alignment horizontal="center" vertical="center" wrapText="1"/>
    </xf>
    <xf numFmtId="0" fontId="51" fillId="0" borderId="15" xfId="0" applyFont="1" applyBorder="1" applyAlignment="1">
      <alignment horizontal="center" vertical="center"/>
    </xf>
    <xf numFmtId="0" fontId="0" fillId="13" borderId="9" xfId="0" applyFill="1" applyBorder="1"/>
    <xf numFmtId="0" fontId="15" fillId="13" borderId="1" xfId="0" applyFont="1" applyFill="1" applyBorder="1" applyAlignment="1">
      <alignment horizontal="center" vertical="center" wrapText="1"/>
    </xf>
    <xf numFmtId="0" fontId="15" fillId="13" borderId="2"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2" fillId="6" borderId="2" xfId="0" applyFont="1" applyFill="1" applyBorder="1" applyAlignment="1">
      <alignment horizontal="center" vertical="center"/>
    </xf>
    <xf numFmtId="0" fontId="32" fillId="6" borderId="9" xfId="0" applyFont="1" applyFill="1" applyBorder="1" applyAlignment="1">
      <alignment horizontal="center" vertical="center"/>
    </xf>
    <xf numFmtId="0" fontId="25" fillId="15" borderId="0" xfId="0" applyFont="1" applyFill="1" applyAlignment="1">
      <alignment vertical="center" wrapText="1"/>
    </xf>
    <xf numFmtId="0" fontId="0" fillId="15" borderId="0" xfId="0" applyFill="1" applyAlignment="1">
      <alignment vertical="center"/>
    </xf>
    <xf numFmtId="0" fontId="26" fillId="0" borderId="20" xfId="0" applyFont="1" applyBorder="1" applyAlignment="1" applyProtection="1">
      <alignment horizontal="left" vertical="center" wrapText="1"/>
      <protection locked="0"/>
    </xf>
    <xf numFmtId="0" fontId="26" fillId="0" borderId="22" xfId="0" applyFont="1" applyBorder="1" applyAlignment="1" applyProtection="1">
      <alignment horizontal="left" vertical="center" wrapText="1"/>
      <protection locked="0"/>
    </xf>
    <xf numFmtId="0" fontId="26" fillId="0" borderId="18" xfId="0" applyFont="1" applyBorder="1" applyAlignment="1" applyProtection="1">
      <alignment horizontal="left" vertical="center" wrapText="1"/>
      <protection locked="0"/>
    </xf>
    <xf numFmtId="3" fontId="18" fillId="0" borderId="1" xfId="0" applyNumberFormat="1" applyFont="1" applyBorder="1" applyAlignment="1">
      <alignment vertical="center" wrapText="1"/>
    </xf>
    <xf numFmtId="0" fontId="0" fillId="0" borderId="2" xfId="0" applyBorder="1"/>
    <xf numFmtId="0" fontId="0" fillId="0" borderId="9" xfId="0" applyBorder="1"/>
    <xf numFmtId="3" fontId="34" fillId="0" borderId="0" xfId="0" applyNumberFormat="1" applyFont="1" applyAlignment="1">
      <alignment wrapText="1"/>
    </xf>
    <xf numFmtId="0" fontId="0" fillId="0" borderId="0" xfId="0" applyAlignment="1">
      <alignment wrapText="1"/>
    </xf>
    <xf numFmtId="0" fontId="38" fillId="3" borderId="14" xfId="0" applyFont="1" applyFill="1" applyBorder="1" applyAlignment="1">
      <alignment horizontal="center" vertical="center" wrapText="1"/>
    </xf>
    <xf numFmtId="0" fontId="38" fillId="2" borderId="1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43" fillId="5" borderId="8" xfId="0" applyFont="1" applyFill="1" applyBorder="1" applyAlignment="1">
      <alignment horizontal="center" vertical="center" wrapText="1"/>
    </xf>
    <xf numFmtId="0" fontId="43" fillId="5" borderId="15" xfId="0" applyFont="1" applyFill="1" applyBorder="1" applyAlignment="1">
      <alignment horizontal="center" vertical="center" wrapText="1"/>
    </xf>
    <xf numFmtId="0" fontId="43" fillId="4" borderId="7" xfId="0" applyFont="1" applyFill="1" applyBorder="1" applyAlignment="1">
      <alignment horizontal="center" vertical="center" wrapText="1"/>
    </xf>
    <xf numFmtId="0" fontId="43" fillId="4" borderId="15" xfId="0" applyFont="1" applyFill="1" applyBorder="1" applyAlignment="1">
      <alignment horizontal="center" vertical="center" wrapText="1"/>
    </xf>
    <xf numFmtId="0" fontId="43" fillId="5" borderId="12" xfId="0" applyFont="1" applyFill="1" applyBorder="1" applyAlignment="1">
      <alignment horizontal="center" vertical="center" wrapText="1"/>
    </xf>
    <xf numFmtId="0" fontId="43" fillId="5" borderId="1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9" xfId="0" applyFont="1" applyFill="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38" fillId="8" borderId="14" xfId="0" applyFont="1" applyFill="1" applyBorder="1" applyAlignment="1">
      <alignment horizontal="center" vertical="center" wrapText="1"/>
    </xf>
    <xf numFmtId="0" fontId="45" fillId="5" borderId="13" xfId="2" applyFont="1" applyFill="1" applyBorder="1" applyAlignment="1">
      <alignment horizontal="center" vertical="center" wrapText="1"/>
    </xf>
    <xf numFmtId="0" fontId="45" fillId="5" borderId="14" xfId="2" applyFont="1" applyFill="1" applyBorder="1" applyAlignment="1">
      <alignment horizontal="center" vertical="center" wrapText="1"/>
    </xf>
    <xf numFmtId="0" fontId="23" fillId="5" borderId="13" xfId="2" applyFont="1" applyFill="1" applyBorder="1" applyAlignment="1">
      <alignment horizontal="center" vertical="center" wrapText="1"/>
    </xf>
    <xf numFmtId="0" fontId="23" fillId="5" borderId="14" xfId="2" applyFont="1" applyFill="1" applyBorder="1" applyAlignment="1">
      <alignment horizontal="center" vertical="center" wrapText="1"/>
    </xf>
    <xf numFmtId="0" fontId="43" fillId="5" borderId="13" xfId="2" applyFont="1" applyFill="1" applyBorder="1" applyAlignment="1">
      <alignment horizontal="center" vertical="center" wrapText="1"/>
    </xf>
    <xf numFmtId="0" fontId="43" fillId="5" borderId="14" xfId="2" applyFont="1" applyFill="1" applyBorder="1" applyAlignment="1">
      <alignment horizontal="center" vertical="center" wrapText="1"/>
    </xf>
    <xf numFmtId="0" fontId="43" fillId="9" borderId="7" xfId="0" applyFont="1" applyFill="1" applyBorder="1" applyAlignment="1">
      <alignment horizontal="center" vertical="center" wrapText="1"/>
    </xf>
    <xf numFmtId="0" fontId="25" fillId="9"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1" xfId="0" applyFont="1" applyBorder="1" applyAlignment="1">
      <alignment horizontal="right"/>
    </xf>
    <xf numFmtId="0" fontId="6" fillId="0" borderId="2" xfId="0" applyFont="1" applyBorder="1" applyAlignment="1">
      <alignment horizontal="right"/>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6" fillId="0" borderId="1" xfId="0" applyFont="1" applyBorder="1" applyAlignment="1">
      <alignment horizontal="center"/>
    </xf>
    <xf numFmtId="0" fontId="6" fillId="0" borderId="2" xfId="0" applyFont="1" applyBorder="1" applyAlignment="1">
      <alignment horizontal="center"/>
    </xf>
    <xf numFmtId="3" fontId="23" fillId="7" borderId="14" xfId="0" applyNumberFormat="1" applyFont="1" applyFill="1" applyBorder="1" applyAlignment="1" applyProtection="1">
      <alignment horizontal="center" vertical="center" wrapText="1"/>
      <protection locked="0"/>
    </xf>
    <xf numFmtId="3" fontId="23" fillId="0" borderId="20" xfId="0" applyNumberFormat="1" applyFont="1" applyBorder="1" applyAlignment="1" applyProtection="1">
      <alignment horizontal="center" vertical="center" wrapText="1"/>
      <protection locked="0"/>
    </xf>
    <xf numFmtId="3" fontId="23" fillId="0" borderId="22" xfId="0" applyNumberFormat="1" applyFont="1" applyBorder="1" applyAlignment="1" applyProtection="1">
      <alignment horizontal="center" vertical="center" wrapText="1"/>
      <protection locked="0"/>
    </xf>
    <xf numFmtId="3" fontId="23" fillId="0" borderId="18" xfId="0" applyNumberFormat="1" applyFont="1" applyBorder="1" applyAlignment="1" applyProtection="1">
      <alignment horizontal="center" vertical="center" wrapText="1"/>
      <protection locked="0"/>
    </xf>
    <xf numFmtId="0" fontId="25" fillId="0" borderId="0" xfId="0" applyFont="1" applyAlignment="1">
      <alignment vertical="center" wrapText="1"/>
    </xf>
    <xf numFmtId="0" fontId="26" fillId="0" borderId="1" xfId="0" applyFont="1" applyBorder="1" applyAlignment="1" applyProtection="1">
      <alignment horizontal="left" vertical="center" wrapText="1"/>
      <protection locked="0"/>
    </xf>
    <xf numFmtId="0" fontId="26" fillId="0" borderId="2" xfId="0" applyFont="1" applyBorder="1" applyAlignment="1" applyProtection="1">
      <alignment horizontal="left" vertical="center" wrapText="1"/>
      <protection locked="0"/>
    </xf>
    <xf numFmtId="0" fontId="26" fillId="0" borderId="9" xfId="0" applyFont="1" applyBorder="1" applyAlignment="1" applyProtection="1">
      <alignment horizontal="left" vertical="center" wrapText="1"/>
      <protection locked="0"/>
    </xf>
    <xf numFmtId="0" fontId="19" fillId="13" borderId="5" xfId="2" applyFont="1" applyFill="1" applyBorder="1" applyAlignment="1">
      <alignment horizontal="center" vertical="center" wrapText="1"/>
    </xf>
    <xf numFmtId="0" fontId="0" fillId="13" borderId="6" xfId="0" applyFill="1" applyBorder="1"/>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32" fillId="6" borderId="1" xfId="0" applyFont="1" applyFill="1" applyBorder="1" applyAlignment="1">
      <alignment horizontal="center" vertical="center"/>
    </xf>
    <xf numFmtId="0" fontId="32" fillId="6" borderId="4" xfId="0" applyFont="1" applyFill="1" applyBorder="1" applyAlignment="1">
      <alignment horizontal="center" vertical="center"/>
    </xf>
    <xf numFmtId="0" fontId="20" fillId="5" borderId="12" xfId="2" applyFont="1" applyFill="1" applyBorder="1" applyAlignment="1">
      <alignment horizontal="center" vertical="center" wrapText="1"/>
    </xf>
    <xf numFmtId="0" fontId="20" fillId="5" borderId="11" xfId="2" applyFont="1" applyFill="1" applyBorder="1" applyAlignment="1">
      <alignment horizontal="center" vertical="center" wrapText="1"/>
    </xf>
    <xf numFmtId="0" fontId="19" fillId="5" borderId="1" xfId="2" applyFont="1" applyFill="1" applyBorder="1" applyAlignment="1">
      <alignment horizontal="center" vertical="center" wrapText="1"/>
    </xf>
    <xf numFmtId="0" fontId="19" fillId="5" borderId="2" xfId="2" applyFont="1" applyFill="1" applyBorder="1" applyAlignment="1">
      <alignment horizontal="center" vertical="center" wrapText="1"/>
    </xf>
    <xf numFmtId="0" fontId="19" fillId="5" borderId="4" xfId="2" applyFont="1" applyFill="1" applyBorder="1" applyAlignment="1">
      <alignment horizontal="center" vertical="center" wrapText="1"/>
    </xf>
    <xf numFmtId="0" fontId="19" fillId="12" borderId="5" xfId="2" applyFont="1" applyFill="1" applyBorder="1" applyAlignment="1">
      <alignment horizontal="center" vertical="center" wrapText="1"/>
    </xf>
    <xf numFmtId="0" fontId="0" fillId="12" borderId="6" xfId="0" applyFill="1" applyBorder="1"/>
    <xf numFmtId="3" fontId="23" fillId="0" borderId="25" xfId="0" applyNumberFormat="1" applyFont="1" applyBorder="1" applyAlignment="1" applyProtection="1">
      <alignment vertical="center" wrapText="1"/>
      <protection locked="0"/>
    </xf>
    <xf numFmtId="0" fontId="0" fillId="0" borderId="26" xfId="0" applyBorder="1" applyAlignment="1"/>
    <xf numFmtId="0" fontId="0" fillId="0" borderId="27" xfId="0" applyBorder="1" applyAlignment="1"/>
    <xf numFmtId="171" fontId="23" fillId="0" borderId="25" xfId="0" applyNumberFormat="1" applyFont="1" applyBorder="1" applyAlignment="1" applyProtection="1">
      <alignment vertical="center" wrapText="1"/>
      <protection locked="0"/>
    </xf>
    <xf numFmtId="171" fontId="0" fillId="0" borderId="26" xfId="0" applyNumberFormat="1" applyBorder="1" applyAlignment="1"/>
    <xf numFmtId="171" fontId="0" fillId="0" borderId="27" xfId="0" applyNumberFormat="1" applyBorder="1" applyAlignment="1"/>
  </cellXfs>
  <cellStyles count="4">
    <cellStyle name="Moneda" xfId="1" builtinId="4"/>
    <cellStyle name="Normal" xfId="0" builtinId="0"/>
    <cellStyle name="Normal 2" xfId="3" xr:uid="{00000000-0005-0000-0000-000002000000}"/>
    <cellStyle name="Normal_HERRAMIENTAS PARA TRANSPORTE"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132920</xdr:colOff>
      <xdr:row>2</xdr:row>
      <xdr:rowOff>465666</xdr:rowOff>
    </xdr:from>
    <xdr:to>
      <xdr:col>2</xdr:col>
      <xdr:colOff>0</xdr:colOff>
      <xdr:row>3</xdr:row>
      <xdr:rowOff>735192</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920" y="1437216"/>
          <a:ext cx="3991405" cy="1403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G901"/>
  <sheetViews>
    <sheetView tabSelected="1" topLeftCell="A62" zoomScale="70" zoomScaleNormal="70" workbookViewId="0">
      <selection activeCell="C86" sqref="C86:H86"/>
    </sheetView>
  </sheetViews>
  <sheetFormatPr baseColWidth="10" defaultRowHeight="22.5" x14ac:dyDescent="0.25"/>
  <cols>
    <col min="1" max="1" width="6.7109375" style="1" customWidth="1"/>
    <col min="2" max="2" width="45.5703125" style="2" customWidth="1"/>
    <col min="3" max="3" width="28.28515625" style="3" customWidth="1"/>
    <col min="4" max="5" width="12.28515625" style="3" customWidth="1"/>
    <col min="6" max="6" width="18.7109375" style="4" customWidth="1"/>
    <col min="7" max="7" width="16.5703125" style="4" customWidth="1"/>
    <col min="8" max="8" width="16.140625" style="4" customWidth="1"/>
    <col min="9" max="9" width="20.85546875" style="4" customWidth="1"/>
    <col min="10" max="11" width="18.28515625" style="4" customWidth="1"/>
    <col min="12" max="12" width="17.42578125" style="3" customWidth="1"/>
    <col min="13" max="13" width="17.28515625" style="4" customWidth="1"/>
    <col min="14" max="15" width="19.28515625" style="4" customWidth="1"/>
    <col min="16" max="16" width="22.140625" style="4" customWidth="1"/>
    <col min="17" max="17" width="15.85546875" style="4" customWidth="1"/>
    <col min="18" max="18" width="12.85546875" style="4" customWidth="1"/>
    <col min="19" max="19" width="20.28515625" style="3" customWidth="1"/>
    <col min="20" max="20" width="17.28515625" style="4" customWidth="1"/>
    <col min="21" max="22" width="19.28515625" style="4" customWidth="1"/>
    <col min="23" max="23" width="22.140625" style="4" customWidth="1"/>
    <col min="24" max="24" width="4" style="4" customWidth="1"/>
    <col min="25" max="25" width="24" style="4" customWidth="1"/>
    <col min="26" max="26" width="4" style="4" customWidth="1"/>
    <col min="27" max="27" width="18.7109375" style="4" customWidth="1"/>
    <col min="28" max="30" width="4" style="4" customWidth="1"/>
    <col min="31" max="31" width="11.42578125" style="1"/>
    <col min="32" max="32" width="15" style="1" customWidth="1"/>
    <col min="33" max="33" width="14" style="1" bestFit="1" customWidth="1"/>
    <col min="34" max="16384" width="11.42578125" style="1"/>
  </cols>
  <sheetData>
    <row r="1" spans="1:31" ht="67.5" customHeight="1" thickBot="1" x14ac:dyDescent="0.3">
      <c r="A1" s="181" t="s">
        <v>70</v>
      </c>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row>
    <row r="2" spans="1:31" ht="9" customHeight="1" thickBot="1" x14ac:dyDescent="0.3"/>
    <row r="3" spans="1:31" s="7" customFormat="1" ht="89.25" customHeight="1" thickBot="1" x14ac:dyDescent="0.3">
      <c r="A3" s="5"/>
      <c r="B3" s="6"/>
      <c r="C3" s="183"/>
      <c r="D3" s="183"/>
      <c r="E3" s="183"/>
      <c r="F3" s="183"/>
      <c r="G3" s="183"/>
      <c r="H3" s="183"/>
      <c r="I3" s="183"/>
      <c r="J3" s="183"/>
      <c r="K3" s="183"/>
      <c r="L3" s="183"/>
      <c r="M3" s="183"/>
      <c r="N3" s="183"/>
      <c r="O3" s="183"/>
      <c r="P3" s="183"/>
      <c r="Q3" s="183"/>
      <c r="R3" s="183"/>
      <c r="S3" s="183"/>
      <c r="T3" s="183"/>
      <c r="U3" s="183"/>
      <c r="V3" s="183"/>
      <c r="W3" s="183"/>
      <c r="X3" s="183"/>
      <c r="Y3" s="183"/>
      <c r="Z3" s="183"/>
      <c r="AA3" s="183"/>
      <c r="AB3" s="183"/>
      <c r="AC3" s="183"/>
      <c r="AD3" s="183"/>
    </row>
    <row r="4" spans="1:31" s="7" customFormat="1" ht="89.25" customHeight="1" thickBot="1" x14ac:dyDescent="0.3">
      <c r="A4" s="8"/>
      <c r="B4" s="9"/>
      <c r="C4" s="183" t="s">
        <v>43</v>
      </c>
      <c r="D4" s="183"/>
      <c r="E4" s="183"/>
      <c r="F4" s="183"/>
      <c r="G4" s="183"/>
      <c r="H4" s="183"/>
      <c r="I4" s="183"/>
      <c r="J4" s="183"/>
      <c r="K4" s="183"/>
      <c r="L4" s="183"/>
      <c r="M4" s="183"/>
      <c r="N4" s="183"/>
      <c r="O4" s="183"/>
      <c r="P4" s="183"/>
      <c r="Q4" s="183"/>
      <c r="R4" s="183"/>
      <c r="S4" s="183"/>
      <c r="T4" s="183"/>
      <c r="U4" s="183"/>
      <c r="V4" s="183"/>
      <c r="W4" s="183"/>
      <c r="X4" s="183"/>
      <c r="Y4" s="183"/>
      <c r="Z4" s="10"/>
      <c r="AA4" s="10"/>
      <c r="AB4" s="10"/>
      <c r="AC4" s="10"/>
      <c r="AD4" s="10"/>
    </row>
    <row r="5" spans="1:31" s="7" customFormat="1" ht="24" customHeight="1" thickBot="1" x14ac:dyDescent="0.3">
      <c r="C5" s="12"/>
      <c r="D5" s="11"/>
      <c r="E5" s="11"/>
      <c r="F5" s="13"/>
      <c r="G5" s="13"/>
      <c r="H5" s="13"/>
      <c r="I5" s="13"/>
      <c r="J5" s="13"/>
      <c r="K5" s="13"/>
      <c r="L5" s="11"/>
      <c r="M5" s="13"/>
      <c r="N5" s="13"/>
      <c r="O5" s="13"/>
      <c r="P5" s="13"/>
      <c r="Q5" s="13"/>
      <c r="R5" s="13"/>
      <c r="S5" s="11"/>
      <c r="T5" s="13"/>
      <c r="U5" s="13"/>
      <c r="V5" s="13"/>
      <c r="W5" s="13"/>
      <c r="X5" s="13"/>
      <c r="Y5" s="13"/>
      <c r="Z5" s="13"/>
      <c r="AA5" s="13"/>
      <c r="AB5" s="13"/>
      <c r="AC5" s="13"/>
      <c r="AD5" s="13"/>
    </row>
    <row r="6" spans="1:31" ht="20.25" hidden="1" customHeight="1" thickBot="1" x14ac:dyDescent="0.3">
      <c r="C6" s="14"/>
    </row>
    <row r="7" spans="1:31" ht="28.5" customHeight="1" thickBot="1" x14ac:dyDescent="0.3">
      <c r="A7" s="184"/>
      <c r="B7" s="185"/>
      <c r="C7" s="15"/>
      <c r="D7" s="65"/>
      <c r="E7" s="186" t="s">
        <v>37</v>
      </c>
      <c r="F7" s="187"/>
      <c r="G7" s="187"/>
      <c r="H7" s="187"/>
      <c r="I7" s="188"/>
      <c r="L7" s="186" t="s">
        <v>38</v>
      </c>
      <c r="M7" s="187"/>
      <c r="N7" s="187"/>
      <c r="O7" s="187"/>
      <c r="P7" s="188"/>
      <c r="Q7" s="16"/>
      <c r="R7" s="16"/>
      <c r="S7" s="186" t="s">
        <v>41</v>
      </c>
      <c r="T7" s="187"/>
      <c r="U7" s="187"/>
      <c r="V7" s="187"/>
      <c r="W7" s="188"/>
    </row>
    <row r="8" spans="1:31" ht="20.25" customHeight="1" thickBot="1" x14ac:dyDescent="0.3">
      <c r="A8" s="192"/>
      <c r="B8" s="193"/>
      <c r="C8" s="17"/>
      <c r="D8" s="66"/>
      <c r="E8" s="189"/>
      <c r="F8" s="190"/>
      <c r="G8" s="190"/>
      <c r="H8" s="190"/>
      <c r="I8" s="191"/>
      <c r="L8" s="189"/>
      <c r="M8" s="190"/>
      <c r="N8" s="190"/>
      <c r="O8" s="190"/>
      <c r="P8" s="191"/>
      <c r="Q8" s="16"/>
      <c r="R8" s="16"/>
      <c r="S8" s="189"/>
      <c r="T8" s="190"/>
      <c r="U8" s="190"/>
      <c r="V8" s="190"/>
      <c r="W8" s="191"/>
    </row>
    <row r="9" spans="1:31" s="104" customFormat="1" ht="72.75" customHeight="1" x14ac:dyDescent="0.2">
      <c r="A9" s="163" t="s">
        <v>0</v>
      </c>
      <c r="B9" s="163" t="s">
        <v>1</v>
      </c>
      <c r="C9" s="101"/>
      <c r="D9" s="179" t="s">
        <v>79</v>
      </c>
      <c r="E9" s="165" t="s">
        <v>35</v>
      </c>
      <c r="F9" s="175" t="s">
        <v>2</v>
      </c>
      <c r="G9" s="175" t="s">
        <v>3</v>
      </c>
      <c r="H9" s="175" t="s">
        <v>4</v>
      </c>
      <c r="I9" s="177" t="s">
        <v>76</v>
      </c>
      <c r="J9" s="102"/>
      <c r="K9" s="179" t="s">
        <v>79</v>
      </c>
      <c r="L9" s="161" t="s">
        <v>36</v>
      </c>
      <c r="M9" s="175" t="s">
        <v>2</v>
      </c>
      <c r="N9" s="175" t="s">
        <v>3</v>
      </c>
      <c r="O9" s="175" t="s">
        <v>4</v>
      </c>
      <c r="P9" s="177" t="s">
        <v>76</v>
      </c>
      <c r="Q9" s="103"/>
      <c r="R9" s="179" t="s">
        <v>75</v>
      </c>
      <c r="S9" s="161" t="s">
        <v>42</v>
      </c>
      <c r="T9" s="175" t="s">
        <v>2</v>
      </c>
      <c r="U9" s="175" t="s">
        <v>3</v>
      </c>
      <c r="V9" s="175" t="s">
        <v>4</v>
      </c>
      <c r="W9" s="173" t="s">
        <v>77</v>
      </c>
      <c r="X9" s="102"/>
      <c r="Y9" s="174" t="s">
        <v>78</v>
      </c>
      <c r="Z9" s="102"/>
      <c r="AA9" s="102"/>
      <c r="AB9" s="102"/>
      <c r="AC9" s="102"/>
      <c r="AD9" s="102"/>
    </row>
    <row r="10" spans="1:31" s="104" customFormat="1" ht="29.25" customHeight="1" thickBot="1" x14ac:dyDescent="0.25">
      <c r="A10" s="164"/>
      <c r="B10" s="164"/>
      <c r="C10" s="101"/>
      <c r="D10" s="180"/>
      <c r="E10" s="166"/>
      <c r="F10" s="176"/>
      <c r="G10" s="176"/>
      <c r="H10" s="176"/>
      <c r="I10" s="178"/>
      <c r="J10" s="102"/>
      <c r="K10" s="180"/>
      <c r="L10" s="162"/>
      <c r="M10" s="176"/>
      <c r="N10" s="176"/>
      <c r="O10" s="176"/>
      <c r="P10" s="178"/>
      <c r="Q10" s="103"/>
      <c r="R10" s="180"/>
      <c r="S10" s="162"/>
      <c r="T10" s="176"/>
      <c r="U10" s="176"/>
      <c r="V10" s="176"/>
      <c r="W10" s="174"/>
      <c r="X10" s="102"/>
      <c r="Y10" s="174"/>
      <c r="Z10" s="102"/>
      <c r="AA10" s="102"/>
      <c r="AB10" s="102"/>
      <c r="AC10" s="102"/>
      <c r="AD10" s="102"/>
    </row>
    <row r="11" spans="1:31" ht="51" customHeight="1" thickBot="1" x14ac:dyDescent="0.3">
      <c r="A11" s="159"/>
      <c r="B11" s="160"/>
      <c r="C11" s="18"/>
      <c r="D11" s="67"/>
      <c r="E11" s="19"/>
      <c r="F11" s="20"/>
      <c r="G11" s="20"/>
      <c r="H11" s="20"/>
      <c r="I11" s="20"/>
      <c r="J11" s="20"/>
      <c r="K11" s="20"/>
      <c r="L11" s="19"/>
      <c r="M11" s="20"/>
      <c r="N11" s="20"/>
      <c r="O11" s="20"/>
      <c r="P11" s="68">
        <v>4.3999999999999997E-2</v>
      </c>
      <c r="Q11" s="20"/>
      <c r="R11" s="20"/>
      <c r="S11" s="19"/>
      <c r="T11" s="20"/>
      <c r="U11" s="20"/>
      <c r="V11" s="20"/>
      <c r="W11" s="69">
        <v>0.03</v>
      </c>
      <c r="X11" s="20"/>
      <c r="Y11" s="20"/>
      <c r="Z11" s="20"/>
      <c r="AA11" s="20"/>
      <c r="AB11" s="20"/>
      <c r="AC11" s="20"/>
      <c r="AD11" s="20"/>
    </row>
    <row r="12" spans="1:31" ht="62.25" customHeight="1" thickBot="1" x14ac:dyDescent="0.3">
      <c r="A12" s="82">
        <v>1</v>
      </c>
      <c r="B12" s="83" t="s">
        <v>18</v>
      </c>
      <c r="C12" s="64" t="s">
        <v>74</v>
      </c>
      <c r="D12" s="85">
        <v>2</v>
      </c>
      <c r="E12" s="86">
        <v>1</v>
      </c>
      <c r="F12" s="87">
        <v>0</v>
      </c>
      <c r="G12" s="88">
        <f>+ROUND(F12*19%,2)</f>
        <v>0</v>
      </c>
      <c r="H12" s="88">
        <f>+ROUND(F12+G12,2)</f>
        <v>0</v>
      </c>
      <c r="I12" s="88">
        <f>ROUND(H12*E12*D12,2)</f>
        <v>0</v>
      </c>
      <c r="J12" s="89"/>
      <c r="K12" s="85">
        <v>2</v>
      </c>
      <c r="L12" s="86">
        <v>12</v>
      </c>
      <c r="M12" s="90">
        <f>F12+(F12*$P$11)</f>
        <v>0</v>
      </c>
      <c r="N12" s="88">
        <f>+ROUND(M12*19%,2)</f>
        <v>0</v>
      </c>
      <c r="O12" s="91">
        <f>+ROUND(M12+N12,2)</f>
        <v>0</v>
      </c>
      <c r="P12" s="91">
        <f>ROUND(O12*L12*K12,2)</f>
        <v>0</v>
      </c>
      <c r="Q12" s="92"/>
      <c r="R12" s="85">
        <v>2</v>
      </c>
      <c r="S12" s="86">
        <v>11</v>
      </c>
      <c r="T12" s="90">
        <f>M12+(M12*$W$11)</f>
        <v>0</v>
      </c>
      <c r="U12" s="88">
        <f>+ROUND(T12*19%,2)</f>
        <v>0</v>
      </c>
      <c r="V12" s="91">
        <f>+ROUND(T12+U12,2)</f>
        <v>0</v>
      </c>
      <c r="W12" s="91">
        <f>ROUND(V12*S12*R12,2)</f>
        <v>0</v>
      </c>
      <c r="X12" s="93"/>
      <c r="Y12" s="91">
        <f>ROUND(I12+P12+W12,2)</f>
        <v>0</v>
      </c>
      <c r="Z12" s="94"/>
      <c r="AA12" s="21"/>
      <c r="AB12" s="20"/>
      <c r="AC12" s="20"/>
      <c r="AD12" s="20"/>
    </row>
    <row r="13" spans="1:31" ht="72" customHeight="1" thickBot="1" x14ac:dyDescent="0.3">
      <c r="A13" s="84">
        <v>2</v>
      </c>
      <c r="B13" s="83" t="s">
        <v>19</v>
      </c>
      <c r="C13" s="64" t="s">
        <v>74</v>
      </c>
      <c r="D13" s="85">
        <v>1</v>
      </c>
      <c r="E13" s="86">
        <v>1</v>
      </c>
      <c r="F13" s="87">
        <v>0</v>
      </c>
      <c r="G13" s="88">
        <f t="shared" ref="G13:G28" si="0">+ROUND(F13*19%,2)</f>
        <v>0</v>
      </c>
      <c r="H13" s="88">
        <f t="shared" ref="H13:H28" si="1">+ROUND(F13+G13,2)</f>
        <v>0</v>
      </c>
      <c r="I13" s="88">
        <f t="shared" ref="I13:I28" si="2">ROUND(H13*E13*D13,2)</f>
        <v>0</v>
      </c>
      <c r="J13" s="89"/>
      <c r="K13" s="85">
        <v>1</v>
      </c>
      <c r="L13" s="86">
        <v>12</v>
      </c>
      <c r="M13" s="90">
        <f t="shared" ref="M13:M28" si="3">F13+(F13*$P$11)</f>
        <v>0</v>
      </c>
      <c r="N13" s="88">
        <f t="shared" ref="N13:N28" si="4">+ROUND(M13*19%,2)</f>
        <v>0</v>
      </c>
      <c r="O13" s="91">
        <f t="shared" ref="O13:O28" si="5">+ROUND(M13+N13,2)</f>
        <v>0</v>
      </c>
      <c r="P13" s="91">
        <f>ROUND(O13*L13*K13,2)</f>
        <v>0</v>
      </c>
      <c r="Q13" s="92"/>
      <c r="R13" s="85">
        <v>1</v>
      </c>
      <c r="S13" s="86">
        <v>11</v>
      </c>
      <c r="T13" s="90">
        <f t="shared" ref="T13:T28" si="6">M13+(M13*$W$11)</f>
        <v>0</v>
      </c>
      <c r="U13" s="88">
        <f t="shared" ref="U13:U28" si="7">+ROUND(T13*19%,2)</f>
        <v>0</v>
      </c>
      <c r="V13" s="91">
        <f t="shared" ref="V13:V28" si="8">+ROUND(T13+U13,2)</f>
        <v>0</v>
      </c>
      <c r="W13" s="91">
        <f t="shared" ref="W13:W28" si="9">ROUND(V13*S13*R13,2)</f>
        <v>0</v>
      </c>
      <c r="X13" s="93"/>
      <c r="Y13" s="91">
        <f t="shared" ref="Y13:Y28" si="10">ROUND(I13+P13+W13,2)</f>
        <v>0</v>
      </c>
      <c r="Z13" s="94"/>
      <c r="AA13" s="20"/>
      <c r="AB13" s="20"/>
      <c r="AC13" s="20"/>
      <c r="AD13" s="20"/>
    </row>
    <row r="14" spans="1:31" ht="69" customHeight="1" thickBot="1" x14ac:dyDescent="0.3">
      <c r="A14" s="84">
        <v>3</v>
      </c>
      <c r="B14" s="83" t="s">
        <v>20</v>
      </c>
      <c r="C14" s="64" t="s">
        <v>74</v>
      </c>
      <c r="D14" s="85">
        <v>1</v>
      </c>
      <c r="E14" s="86">
        <v>1</v>
      </c>
      <c r="F14" s="87">
        <v>0</v>
      </c>
      <c r="G14" s="88">
        <f t="shared" si="0"/>
        <v>0</v>
      </c>
      <c r="H14" s="88">
        <f t="shared" si="1"/>
        <v>0</v>
      </c>
      <c r="I14" s="88">
        <f t="shared" si="2"/>
        <v>0</v>
      </c>
      <c r="J14" s="89"/>
      <c r="K14" s="85">
        <v>1</v>
      </c>
      <c r="L14" s="86">
        <v>12</v>
      </c>
      <c r="M14" s="90">
        <f t="shared" si="3"/>
        <v>0</v>
      </c>
      <c r="N14" s="88">
        <f t="shared" si="4"/>
        <v>0</v>
      </c>
      <c r="O14" s="91">
        <f t="shared" si="5"/>
        <v>0</v>
      </c>
      <c r="P14" s="91">
        <f t="shared" ref="P14:P26" si="11">ROUND(O14*L14*K14,2)</f>
        <v>0</v>
      </c>
      <c r="Q14" s="92"/>
      <c r="R14" s="85">
        <v>1</v>
      </c>
      <c r="S14" s="86">
        <v>11</v>
      </c>
      <c r="T14" s="90">
        <f t="shared" si="6"/>
        <v>0</v>
      </c>
      <c r="U14" s="88">
        <f t="shared" si="7"/>
        <v>0</v>
      </c>
      <c r="V14" s="91">
        <f t="shared" si="8"/>
        <v>0</v>
      </c>
      <c r="W14" s="91">
        <f>ROUND(V14*S14*R14,2)</f>
        <v>0</v>
      </c>
      <c r="X14" s="93"/>
      <c r="Y14" s="91">
        <f>ROUND(I14+P14+W14,2)</f>
        <v>0</v>
      </c>
      <c r="Z14" s="94"/>
      <c r="AA14" s="20"/>
      <c r="AB14" s="20"/>
      <c r="AC14" s="20"/>
      <c r="AD14" s="20"/>
      <c r="AE14" s="22"/>
    </row>
    <row r="15" spans="1:31" ht="60" customHeight="1" thickBot="1" x14ac:dyDescent="0.3">
      <c r="A15" s="82">
        <v>4</v>
      </c>
      <c r="B15" s="83" t="s">
        <v>21</v>
      </c>
      <c r="C15" s="64" t="s">
        <v>74</v>
      </c>
      <c r="D15" s="85">
        <v>1</v>
      </c>
      <c r="E15" s="86">
        <v>1</v>
      </c>
      <c r="F15" s="87">
        <v>0</v>
      </c>
      <c r="G15" s="88">
        <f t="shared" si="0"/>
        <v>0</v>
      </c>
      <c r="H15" s="88">
        <f t="shared" si="1"/>
        <v>0</v>
      </c>
      <c r="I15" s="88">
        <f t="shared" si="2"/>
        <v>0</v>
      </c>
      <c r="J15" s="89"/>
      <c r="K15" s="85">
        <v>1</v>
      </c>
      <c r="L15" s="86">
        <v>12</v>
      </c>
      <c r="M15" s="90">
        <f t="shared" si="3"/>
        <v>0</v>
      </c>
      <c r="N15" s="88">
        <f t="shared" si="4"/>
        <v>0</v>
      </c>
      <c r="O15" s="91">
        <f t="shared" si="5"/>
        <v>0</v>
      </c>
      <c r="P15" s="91">
        <f t="shared" si="11"/>
        <v>0</v>
      </c>
      <c r="Q15" s="92"/>
      <c r="R15" s="85">
        <v>1</v>
      </c>
      <c r="S15" s="86">
        <v>11</v>
      </c>
      <c r="T15" s="90">
        <f t="shared" si="6"/>
        <v>0</v>
      </c>
      <c r="U15" s="88">
        <f t="shared" si="7"/>
        <v>0</v>
      </c>
      <c r="V15" s="91">
        <f t="shared" si="8"/>
        <v>0</v>
      </c>
      <c r="W15" s="91">
        <f t="shared" si="9"/>
        <v>0</v>
      </c>
      <c r="X15" s="93"/>
      <c r="Y15" s="91">
        <f>ROUND(I15+P15+W15,2)</f>
        <v>0</v>
      </c>
      <c r="Z15" s="94"/>
      <c r="AA15" s="20"/>
      <c r="AB15" s="20"/>
      <c r="AC15" s="20"/>
      <c r="AD15" s="20"/>
    </row>
    <row r="16" spans="1:31" ht="58.5" customHeight="1" thickBot="1" x14ac:dyDescent="0.3">
      <c r="A16" s="84">
        <v>5</v>
      </c>
      <c r="B16" s="83" t="s">
        <v>22</v>
      </c>
      <c r="C16" s="64" t="s">
        <v>74</v>
      </c>
      <c r="D16" s="85">
        <v>2</v>
      </c>
      <c r="E16" s="86">
        <v>1</v>
      </c>
      <c r="F16" s="87">
        <v>0</v>
      </c>
      <c r="G16" s="88">
        <f t="shared" si="0"/>
        <v>0</v>
      </c>
      <c r="H16" s="88">
        <f t="shared" si="1"/>
        <v>0</v>
      </c>
      <c r="I16" s="88">
        <f t="shared" si="2"/>
        <v>0</v>
      </c>
      <c r="J16" s="89"/>
      <c r="K16" s="85">
        <v>2</v>
      </c>
      <c r="L16" s="86">
        <v>12</v>
      </c>
      <c r="M16" s="90">
        <f t="shared" si="3"/>
        <v>0</v>
      </c>
      <c r="N16" s="88">
        <f t="shared" si="4"/>
        <v>0</v>
      </c>
      <c r="O16" s="91">
        <f t="shared" si="5"/>
        <v>0</v>
      </c>
      <c r="P16" s="91">
        <f>ROUND(O16*L16*K16,2)</f>
        <v>0</v>
      </c>
      <c r="Q16" s="92"/>
      <c r="R16" s="85">
        <v>2</v>
      </c>
      <c r="S16" s="86">
        <v>11</v>
      </c>
      <c r="T16" s="90">
        <f t="shared" si="6"/>
        <v>0</v>
      </c>
      <c r="U16" s="88">
        <f t="shared" si="7"/>
        <v>0</v>
      </c>
      <c r="V16" s="91">
        <f t="shared" si="8"/>
        <v>0</v>
      </c>
      <c r="W16" s="91">
        <f t="shared" si="9"/>
        <v>0</v>
      </c>
      <c r="X16" s="93"/>
      <c r="Y16" s="91">
        <f t="shared" si="10"/>
        <v>0</v>
      </c>
      <c r="Z16" s="94"/>
      <c r="AA16" s="20"/>
      <c r="AB16" s="20"/>
      <c r="AC16" s="20"/>
      <c r="AD16" s="20"/>
    </row>
    <row r="17" spans="1:33" ht="51.95" customHeight="1" thickBot="1" x14ac:dyDescent="0.3">
      <c r="A17" s="84">
        <v>6</v>
      </c>
      <c r="B17" s="83" t="s">
        <v>23</v>
      </c>
      <c r="C17" s="64" t="s">
        <v>74</v>
      </c>
      <c r="D17" s="85">
        <v>1</v>
      </c>
      <c r="E17" s="86">
        <v>1</v>
      </c>
      <c r="F17" s="87">
        <v>0</v>
      </c>
      <c r="G17" s="88">
        <f t="shared" si="0"/>
        <v>0</v>
      </c>
      <c r="H17" s="88">
        <f t="shared" si="1"/>
        <v>0</v>
      </c>
      <c r="I17" s="88">
        <f t="shared" si="2"/>
        <v>0</v>
      </c>
      <c r="J17" s="89"/>
      <c r="K17" s="85">
        <v>1</v>
      </c>
      <c r="L17" s="86">
        <v>12</v>
      </c>
      <c r="M17" s="90">
        <f t="shared" si="3"/>
        <v>0</v>
      </c>
      <c r="N17" s="88">
        <f t="shared" si="4"/>
        <v>0</v>
      </c>
      <c r="O17" s="91">
        <f t="shared" si="5"/>
        <v>0</v>
      </c>
      <c r="P17" s="91">
        <f t="shared" si="11"/>
        <v>0</v>
      </c>
      <c r="Q17" s="92"/>
      <c r="R17" s="85">
        <v>1</v>
      </c>
      <c r="S17" s="86">
        <v>11</v>
      </c>
      <c r="T17" s="90">
        <f t="shared" si="6"/>
        <v>0</v>
      </c>
      <c r="U17" s="88">
        <f t="shared" si="7"/>
        <v>0</v>
      </c>
      <c r="V17" s="91">
        <f t="shared" si="8"/>
        <v>0</v>
      </c>
      <c r="W17" s="91">
        <f t="shared" si="9"/>
        <v>0</v>
      </c>
      <c r="X17" s="93"/>
      <c r="Y17" s="91">
        <f>ROUND(I17+P17+W17,2)</f>
        <v>0</v>
      </c>
      <c r="Z17" s="94"/>
      <c r="AA17" s="21"/>
      <c r="AB17" s="20"/>
      <c r="AC17" s="20"/>
      <c r="AD17" s="20"/>
    </row>
    <row r="18" spans="1:33" ht="51.95" customHeight="1" thickBot="1" x14ac:dyDescent="0.3">
      <c r="A18" s="82">
        <v>7</v>
      </c>
      <c r="B18" s="83" t="s">
        <v>24</v>
      </c>
      <c r="C18" s="64" t="s">
        <v>74</v>
      </c>
      <c r="D18" s="85">
        <v>2</v>
      </c>
      <c r="E18" s="86">
        <v>1</v>
      </c>
      <c r="F18" s="87">
        <v>0</v>
      </c>
      <c r="G18" s="88">
        <f t="shared" si="0"/>
        <v>0</v>
      </c>
      <c r="H18" s="88">
        <f t="shared" si="1"/>
        <v>0</v>
      </c>
      <c r="I18" s="88">
        <f t="shared" si="2"/>
        <v>0</v>
      </c>
      <c r="J18" s="89"/>
      <c r="K18" s="85">
        <v>2</v>
      </c>
      <c r="L18" s="86">
        <v>12</v>
      </c>
      <c r="M18" s="90">
        <f t="shared" si="3"/>
        <v>0</v>
      </c>
      <c r="N18" s="88">
        <f t="shared" si="4"/>
        <v>0</v>
      </c>
      <c r="O18" s="91">
        <f t="shared" si="5"/>
        <v>0</v>
      </c>
      <c r="P18" s="91">
        <f t="shared" si="11"/>
        <v>0</v>
      </c>
      <c r="Q18" s="92"/>
      <c r="R18" s="85">
        <v>2</v>
      </c>
      <c r="S18" s="86">
        <v>11</v>
      </c>
      <c r="T18" s="90">
        <f t="shared" si="6"/>
        <v>0</v>
      </c>
      <c r="U18" s="88">
        <f t="shared" si="7"/>
        <v>0</v>
      </c>
      <c r="V18" s="91">
        <f t="shared" si="8"/>
        <v>0</v>
      </c>
      <c r="W18" s="91">
        <f t="shared" si="9"/>
        <v>0</v>
      </c>
      <c r="X18" s="93"/>
      <c r="Y18" s="91">
        <f t="shared" si="10"/>
        <v>0</v>
      </c>
      <c r="Z18" s="94"/>
      <c r="AA18" s="20"/>
      <c r="AB18" s="20"/>
      <c r="AC18" s="20"/>
      <c r="AD18" s="20"/>
    </row>
    <row r="19" spans="1:33" ht="66" customHeight="1" thickBot="1" x14ac:dyDescent="0.3">
      <c r="A19" s="84">
        <v>8</v>
      </c>
      <c r="B19" s="83" t="s">
        <v>25</v>
      </c>
      <c r="C19" s="64" t="s">
        <v>74</v>
      </c>
      <c r="D19" s="85">
        <v>3</v>
      </c>
      <c r="E19" s="86">
        <v>1</v>
      </c>
      <c r="F19" s="87">
        <v>0</v>
      </c>
      <c r="G19" s="88">
        <f t="shared" si="0"/>
        <v>0</v>
      </c>
      <c r="H19" s="88">
        <f t="shared" si="1"/>
        <v>0</v>
      </c>
      <c r="I19" s="88">
        <f t="shared" si="2"/>
        <v>0</v>
      </c>
      <c r="J19" s="89"/>
      <c r="K19" s="85">
        <v>3</v>
      </c>
      <c r="L19" s="86">
        <v>12</v>
      </c>
      <c r="M19" s="90">
        <f t="shared" si="3"/>
        <v>0</v>
      </c>
      <c r="N19" s="88">
        <f t="shared" si="4"/>
        <v>0</v>
      </c>
      <c r="O19" s="91">
        <f t="shared" si="5"/>
        <v>0</v>
      </c>
      <c r="P19" s="91">
        <f t="shared" si="11"/>
        <v>0</v>
      </c>
      <c r="Q19" s="92"/>
      <c r="R19" s="85">
        <v>3</v>
      </c>
      <c r="S19" s="86">
        <v>11</v>
      </c>
      <c r="T19" s="90">
        <f t="shared" si="6"/>
        <v>0</v>
      </c>
      <c r="U19" s="88">
        <f t="shared" si="7"/>
        <v>0</v>
      </c>
      <c r="V19" s="91">
        <f t="shared" si="8"/>
        <v>0</v>
      </c>
      <c r="W19" s="91">
        <f t="shared" si="9"/>
        <v>0</v>
      </c>
      <c r="X19" s="93"/>
      <c r="Y19" s="91">
        <f t="shared" si="10"/>
        <v>0</v>
      </c>
      <c r="Z19" s="94"/>
      <c r="AA19" s="20"/>
      <c r="AB19" s="20"/>
      <c r="AC19" s="20"/>
      <c r="AD19" s="20"/>
      <c r="AE19" s="22"/>
    </row>
    <row r="20" spans="1:33" ht="59.25" customHeight="1" thickBot="1" x14ac:dyDescent="0.3">
      <c r="A20" s="84">
        <v>9</v>
      </c>
      <c r="B20" s="83" t="s">
        <v>26</v>
      </c>
      <c r="C20" s="64" t="s">
        <v>74</v>
      </c>
      <c r="D20" s="85">
        <v>1</v>
      </c>
      <c r="E20" s="86">
        <v>1</v>
      </c>
      <c r="F20" s="87">
        <v>0</v>
      </c>
      <c r="G20" s="88">
        <f t="shared" si="0"/>
        <v>0</v>
      </c>
      <c r="H20" s="88">
        <f t="shared" si="1"/>
        <v>0</v>
      </c>
      <c r="I20" s="88">
        <f t="shared" si="2"/>
        <v>0</v>
      </c>
      <c r="J20" s="89"/>
      <c r="K20" s="85">
        <v>1</v>
      </c>
      <c r="L20" s="86">
        <v>12</v>
      </c>
      <c r="M20" s="90">
        <f t="shared" si="3"/>
        <v>0</v>
      </c>
      <c r="N20" s="88">
        <f t="shared" si="4"/>
        <v>0</v>
      </c>
      <c r="O20" s="91">
        <f t="shared" si="5"/>
        <v>0</v>
      </c>
      <c r="P20" s="91">
        <f>ROUND(O20*L20*K20,2)</f>
        <v>0</v>
      </c>
      <c r="Q20" s="92"/>
      <c r="R20" s="85">
        <v>1</v>
      </c>
      <c r="S20" s="86">
        <v>11</v>
      </c>
      <c r="T20" s="90">
        <f t="shared" si="6"/>
        <v>0</v>
      </c>
      <c r="U20" s="88">
        <f t="shared" si="7"/>
        <v>0</v>
      </c>
      <c r="V20" s="91">
        <f t="shared" si="8"/>
        <v>0</v>
      </c>
      <c r="W20" s="91">
        <f t="shared" si="9"/>
        <v>0</v>
      </c>
      <c r="X20" s="93"/>
      <c r="Y20" s="91">
        <f t="shared" si="10"/>
        <v>0</v>
      </c>
      <c r="Z20" s="94"/>
      <c r="AA20" s="20"/>
      <c r="AB20" s="20"/>
      <c r="AC20" s="20"/>
      <c r="AD20" s="20"/>
    </row>
    <row r="21" spans="1:33" ht="51.95" customHeight="1" thickBot="1" x14ac:dyDescent="0.3">
      <c r="A21" s="82">
        <v>10</v>
      </c>
      <c r="B21" s="83" t="s">
        <v>27</v>
      </c>
      <c r="C21" s="64" t="s">
        <v>74</v>
      </c>
      <c r="D21" s="85">
        <v>2</v>
      </c>
      <c r="E21" s="86">
        <v>1</v>
      </c>
      <c r="F21" s="87">
        <v>0</v>
      </c>
      <c r="G21" s="88">
        <f t="shared" si="0"/>
        <v>0</v>
      </c>
      <c r="H21" s="88">
        <f t="shared" si="1"/>
        <v>0</v>
      </c>
      <c r="I21" s="88">
        <f t="shared" si="2"/>
        <v>0</v>
      </c>
      <c r="J21" s="89"/>
      <c r="K21" s="85">
        <v>2</v>
      </c>
      <c r="L21" s="86">
        <v>12</v>
      </c>
      <c r="M21" s="90">
        <f t="shared" si="3"/>
        <v>0</v>
      </c>
      <c r="N21" s="88">
        <f t="shared" si="4"/>
        <v>0</v>
      </c>
      <c r="O21" s="91">
        <f t="shared" si="5"/>
        <v>0</v>
      </c>
      <c r="P21" s="91">
        <f t="shared" si="11"/>
        <v>0</v>
      </c>
      <c r="Q21" s="92"/>
      <c r="R21" s="85">
        <v>2</v>
      </c>
      <c r="S21" s="86">
        <v>11</v>
      </c>
      <c r="T21" s="90">
        <f t="shared" si="6"/>
        <v>0</v>
      </c>
      <c r="U21" s="88">
        <f t="shared" si="7"/>
        <v>0</v>
      </c>
      <c r="V21" s="91">
        <f t="shared" si="8"/>
        <v>0</v>
      </c>
      <c r="W21" s="91">
        <f t="shared" si="9"/>
        <v>0</v>
      </c>
      <c r="X21" s="93"/>
      <c r="Y21" s="91">
        <f t="shared" si="10"/>
        <v>0</v>
      </c>
      <c r="Z21" s="94"/>
      <c r="AA21" s="20"/>
      <c r="AB21" s="20"/>
      <c r="AC21" s="20"/>
      <c r="AD21" s="20"/>
    </row>
    <row r="22" spans="1:33" ht="51.95" customHeight="1" thickBot="1" x14ac:dyDescent="0.3">
      <c r="A22" s="84">
        <v>11</v>
      </c>
      <c r="B22" s="83" t="s">
        <v>28</v>
      </c>
      <c r="C22" s="64" t="s">
        <v>74</v>
      </c>
      <c r="D22" s="85">
        <v>2</v>
      </c>
      <c r="E22" s="86">
        <v>1</v>
      </c>
      <c r="F22" s="87">
        <v>0</v>
      </c>
      <c r="G22" s="88">
        <f t="shared" si="0"/>
        <v>0</v>
      </c>
      <c r="H22" s="88">
        <f t="shared" si="1"/>
        <v>0</v>
      </c>
      <c r="I22" s="88">
        <f t="shared" si="2"/>
        <v>0</v>
      </c>
      <c r="J22" s="89"/>
      <c r="K22" s="85">
        <v>2</v>
      </c>
      <c r="L22" s="86">
        <v>12</v>
      </c>
      <c r="M22" s="90">
        <f t="shared" si="3"/>
        <v>0</v>
      </c>
      <c r="N22" s="88">
        <f t="shared" si="4"/>
        <v>0</v>
      </c>
      <c r="O22" s="91">
        <f t="shared" si="5"/>
        <v>0</v>
      </c>
      <c r="P22" s="91">
        <f>ROUND(O22*L22*K22,2)</f>
        <v>0</v>
      </c>
      <c r="Q22" s="92"/>
      <c r="R22" s="85">
        <v>2</v>
      </c>
      <c r="S22" s="86">
        <v>11</v>
      </c>
      <c r="T22" s="90">
        <f t="shared" si="6"/>
        <v>0</v>
      </c>
      <c r="U22" s="88">
        <f t="shared" si="7"/>
        <v>0</v>
      </c>
      <c r="V22" s="91">
        <f t="shared" si="8"/>
        <v>0</v>
      </c>
      <c r="W22" s="91">
        <f t="shared" si="9"/>
        <v>0</v>
      </c>
      <c r="X22" s="93"/>
      <c r="Y22" s="91">
        <f>ROUND(I22+P22+W22,2)</f>
        <v>0</v>
      </c>
      <c r="Z22" s="94"/>
      <c r="AA22" s="20"/>
      <c r="AB22" s="20"/>
      <c r="AC22" s="20"/>
      <c r="AD22" s="20"/>
      <c r="AE22" s="22"/>
    </row>
    <row r="23" spans="1:33" ht="51.95" customHeight="1" thickBot="1" x14ac:dyDescent="0.3">
      <c r="A23" s="84">
        <v>12</v>
      </c>
      <c r="B23" s="83" t="s">
        <v>29</v>
      </c>
      <c r="C23" s="64" t="s">
        <v>74</v>
      </c>
      <c r="D23" s="85">
        <v>20</v>
      </c>
      <c r="E23" s="86">
        <v>1</v>
      </c>
      <c r="F23" s="87">
        <v>0</v>
      </c>
      <c r="G23" s="88">
        <f t="shared" si="0"/>
        <v>0</v>
      </c>
      <c r="H23" s="88">
        <f t="shared" si="1"/>
        <v>0</v>
      </c>
      <c r="I23" s="88">
        <f t="shared" si="2"/>
        <v>0</v>
      </c>
      <c r="J23" s="89"/>
      <c r="K23" s="85">
        <v>20</v>
      </c>
      <c r="L23" s="86">
        <v>12</v>
      </c>
      <c r="M23" s="90">
        <f t="shared" si="3"/>
        <v>0</v>
      </c>
      <c r="N23" s="88">
        <f t="shared" si="4"/>
        <v>0</v>
      </c>
      <c r="O23" s="91">
        <f t="shared" si="5"/>
        <v>0</v>
      </c>
      <c r="P23" s="91">
        <f t="shared" si="11"/>
        <v>0</v>
      </c>
      <c r="Q23" s="92"/>
      <c r="R23" s="85">
        <v>20</v>
      </c>
      <c r="S23" s="86">
        <v>11</v>
      </c>
      <c r="T23" s="90">
        <f t="shared" si="6"/>
        <v>0</v>
      </c>
      <c r="U23" s="88">
        <f t="shared" si="7"/>
        <v>0</v>
      </c>
      <c r="V23" s="91">
        <f t="shared" si="8"/>
        <v>0</v>
      </c>
      <c r="W23" s="91">
        <f t="shared" si="9"/>
        <v>0</v>
      </c>
      <c r="X23" s="93"/>
      <c r="Y23" s="91">
        <f t="shared" si="10"/>
        <v>0</v>
      </c>
      <c r="Z23" s="94"/>
      <c r="AA23" s="20"/>
      <c r="AB23" s="20"/>
      <c r="AC23" s="20"/>
      <c r="AD23" s="20"/>
    </row>
    <row r="24" spans="1:33" ht="51.95" customHeight="1" thickBot="1" x14ac:dyDescent="0.3">
      <c r="A24" s="82">
        <v>13</v>
      </c>
      <c r="B24" s="83" t="s">
        <v>30</v>
      </c>
      <c r="C24" s="64" t="s">
        <v>74</v>
      </c>
      <c r="D24" s="85">
        <v>46</v>
      </c>
      <c r="E24" s="86">
        <v>1</v>
      </c>
      <c r="F24" s="87">
        <v>0</v>
      </c>
      <c r="G24" s="88">
        <f t="shared" si="0"/>
        <v>0</v>
      </c>
      <c r="H24" s="88">
        <f t="shared" si="1"/>
        <v>0</v>
      </c>
      <c r="I24" s="88">
        <f t="shared" si="2"/>
        <v>0</v>
      </c>
      <c r="J24" s="89"/>
      <c r="K24" s="85">
        <v>46</v>
      </c>
      <c r="L24" s="86">
        <v>12</v>
      </c>
      <c r="M24" s="90">
        <f t="shared" si="3"/>
        <v>0</v>
      </c>
      <c r="N24" s="88">
        <f t="shared" si="4"/>
        <v>0</v>
      </c>
      <c r="O24" s="91">
        <f t="shared" si="5"/>
        <v>0</v>
      </c>
      <c r="P24" s="91">
        <f t="shared" si="11"/>
        <v>0</v>
      </c>
      <c r="Q24" s="92"/>
      <c r="R24" s="85">
        <v>46</v>
      </c>
      <c r="S24" s="86">
        <v>11</v>
      </c>
      <c r="T24" s="90">
        <f t="shared" si="6"/>
        <v>0</v>
      </c>
      <c r="U24" s="88">
        <f t="shared" si="7"/>
        <v>0</v>
      </c>
      <c r="V24" s="91">
        <f t="shared" si="8"/>
        <v>0</v>
      </c>
      <c r="W24" s="91">
        <f t="shared" si="9"/>
        <v>0</v>
      </c>
      <c r="X24" s="93"/>
      <c r="Y24" s="91">
        <f t="shared" si="10"/>
        <v>0</v>
      </c>
      <c r="Z24" s="94"/>
      <c r="AA24" s="20"/>
      <c r="AB24" s="20"/>
      <c r="AC24" s="20"/>
      <c r="AD24" s="20"/>
    </row>
    <row r="25" spans="1:33" ht="51.95" customHeight="1" thickBot="1" x14ac:dyDescent="0.3">
      <c r="A25" s="84">
        <v>14</v>
      </c>
      <c r="B25" s="83" t="s">
        <v>31</v>
      </c>
      <c r="C25" s="64" t="s">
        <v>74</v>
      </c>
      <c r="D25" s="85">
        <v>2</v>
      </c>
      <c r="E25" s="86">
        <v>1</v>
      </c>
      <c r="F25" s="87">
        <v>0</v>
      </c>
      <c r="G25" s="88">
        <f t="shared" si="0"/>
        <v>0</v>
      </c>
      <c r="H25" s="88">
        <f t="shared" si="1"/>
        <v>0</v>
      </c>
      <c r="I25" s="88">
        <f t="shared" si="2"/>
        <v>0</v>
      </c>
      <c r="J25" s="89"/>
      <c r="K25" s="85">
        <v>2</v>
      </c>
      <c r="L25" s="86">
        <v>12</v>
      </c>
      <c r="M25" s="90">
        <f t="shared" si="3"/>
        <v>0</v>
      </c>
      <c r="N25" s="88">
        <f t="shared" si="4"/>
        <v>0</v>
      </c>
      <c r="O25" s="91">
        <f t="shared" si="5"/>
        <v>0</v>
      </c>
      <c r="P25" s="91">
        <f>ROUND(O25*L25*K25,2)</f>
        <v>0</v>
      </c>
      <c r="Q25" s="92"/>
      <c r="R25" s="85">
        <v>2</v>
      </c>
      <c r="S25" s="86">
        <v>11</v>
      </c>
      <c r="T25" s="90">
        <f>M25+(M25*$W$11)</f>
        <v>0</v>
      </c>
      <c r="U25" s="88">
        <f t="shared" si="7"/>
        <v>0</v>
      </c>
      <c r="V25" s="91">
        <f t="shared" si="8"/>
        <v>0</v>
      </c>
      <c r="W25" s="91">
        <f>ROUND(V25*S25*R25,2)</f>
        <v>0</v>
      </c>
      <c r="X25" s="93"/>
      <c r="Y25" s="91">
        <f t="shared" si="10"/>
        <v>0</v>
      </c>
      <c r="Z25" s="94"/>
      <c r="AA25" s="20"/>
      <c r="AB25" s="20"/>
      <c r="AC25" s="20"/>
      <c r="AD25" s="20"/>
      <c r="AE25" s="22"/>
    </row>
    <row r="26" spans="1:33" ht="51.95" customHeight="1" thickBot="1" x14ac:dyDescent="0.3">
      <c r="A26" s="84">
        <v>15</v>
      </c>
      <c r="B26" s="83" t="s">
        <v>32</v>
      </c>
      <c r="C26" s="64" t="s">
        <v>74</v>
      </c>
      <c r="D26" s="85">
        <v>1</v>
      </c>
      <c r="E26" s="86">
        <v>1</v>
      </c>
      <c r="F26" s="87">
        <v>0</v>
      </c>
      <c r="G26" s="88">
        <f t="shared" si="0"/>
        <v>0</v>
      </c>
      <c r="H26" s="88">
        <f t="shared" si="1"/>
        <v>0</v>
      </c>
      <c r="I26" s="88">
        <f t="shared" si="2"/>
        <v>0</v>
      </c>
      <c r="J26" s="89"/>
      <c r="K26" s="85">
        <v>1</v>
      </c>
      <c r="L26" s="86">
        <v>12</v>
      </c>
      <c r="M26" s="90">
        <f t="shared" si="3"/>
        <v>0</v>
      </c>
      <c r="N26" s="88">
        <f t="shared" si="4"/>
        <v>0</v>
      </c>
      <c r="O26" s="91">
        <f t="shared" si="5"/>
        <v>0</v>
      </c>
      <c r="P26" s="91">
        <f t="shared" si="11"/>
        <v>0</v>
      </c>
      <c r="Q26" s="92"/>
      <c r="R26" s="85">
        <v>1</v>
      </c>
      <c r="S26" s="86">
        <v>11</v>
      </c>
      <c r="T26" s="90">
        <f t="shared" si="6"/>
        <v>0</v>
      </c>
      <c r="U26" s="88">
        <f t="shared" si="7"/>
        <v>0</v>
      </c>
      <c r="V26" s="91">
        <f t="shared" si="8"/>
        <v>0</v>
      </c>
      <c r="W26" s="91">
        <f t="shared" si="9"/>
        <v>0</v>
      </c>
      <c r="X26" s="93"/>
      <c r="Y26" s="91">
        <f t="shared" si="10"/>
        <v>0</v>
      </c>
      <c r="Z26" s="94"/>
      <c r="AA26" s="20"/>
      <c r="AB26" s="20"/>
      <c r="AC26" s="20"/>
      <c r="AD26" s="20"/>
    </row>
    <row r="27" spans="1:33" ht="51.95" customHeight="1" thickBot="1" x14ac:dyDescent="0.3">
      <c r="A27" s="82">
        <v>16</v>
      </c>
      <c r="B27" s="83" t="s">
        <v>33</v>
      </c>
      <c r="C27" s="64" t="s">
        <v>74</v>
      </c>
      <c r="D27" s="85">
        <v>1</v>
      </c>
      <c r="E27" s="86">
        <v>1</v>
      </c>
      <c r="F27" s="87">
        <v>0</v>
      </c>
      <c r="G27" s="88">
        <f t="shared" si="0"/>
        <v>0</v>
      </c>
      <c r="H27" s="88">
        <f t="shared" si="1"/>
        <v>0</v>
      </c>
      <c r="I27" s="88">
        <f t="shared" si="2"/>
        <v>0</v>
      </c>
      <c r="J27" s="89"/>
      <c r="K27" s="85">
        <v>1</v>
      </c>
      <c r="L27" s="86">
        <v>12</v>
      </c>
      <c r="M27" s="90">
        <f t="shared" si="3"/>
        <v>0</v>
      </c>
      <c r="N27" s="88">
        <f t="shared" si="4"/>
        <v>0</v>
      </c>
      <c r="O27" s="91">
        <f t="shared" si="5"/>
        <v>0</v>
      </c>
      <c r="P27" s="91">
        <f>ROUND(O27*L27*K27,2)</f>
        <v>0</v>
      </c>
      <c r="Q27" s="92"/>
      <c r="R27" s="85">
        <v>1</v>
      </c>
      <c r="S27" s="86">
        <v>11</v>
      </c>
      <c r="T27" s="90">
        <f t="shared" si="6"/>
        <v>0</v>
      </c>
      <c r="U27" s="88">
        <f t="shared" si="7"/>
        <v>0</v>
      </c>
      <c r="V27" s="91">
        <f t="shared" si="8"/>
        <v>0</v>
      </c>
      <c r="W27" s="91">
        <f t="shared" si="9"/>
        <v>0</v>
      </c>
      <c r="X27" s="93"/>
      <c r="Y27" s="91">
        <f t="shared" si="10"/>
        <v>0</v>
      </c>
      <c r="Z27" s="94"/>
      <c r="AA27" s="20"/>
      <c r="AB27" s="20"/>
      <c r="AC27" s="20"/>
      <c r="AD27" s="20"/>
    </row>
    <row r="28" spans="1:33" ht="51.95" customHeight="1" thickBot="1" x14ac:dyDescent="0.3">
      <c r="A28" s="84">
        <v>17</v>
      </c>
      <c r="B28" s="83" t="s">
        <v>34</v>
      </c>
      <c r="C28" s="64" t="s">
        <v>74</v>
      </c>
      <c r="D28" s="85">
        <v>1</v>
      </c>
      <c r="E28" s="86">
        <v>1</v>
      </c>
      <c r="F28" s="87">
        <v>0</v>
      </c>
      <c r="G28" s="88">
        <f t="shared" si="0"/>
        <v>0</v>
      </c>
      <c r="H28" s="88">
        <f t="shared" si="1"/>
        <v>0</v>
      </c>
      <c r="I28" s="88">
        <f t="shared" si="2"/>
        <v>0</v>
      </c>
      <c r="J28" s="89"/>
      <c r="K28" s="85">
        <v>1</v>
      </c>
      <c r="L28" s="86">
        <v>12</v>
      </c>
      <c r="M28" s="90">
        <f t="shared" si="3"/>
        <v>0</v>
      </c>
      <c r="N28" s="88">
        <f t="shared" si="4"/>
        <v>0</v>
      </c>
      <c r="O28" s="91">
        <f t="shared" si="5"/>
        <v>0</v>
      </c>
      <c r="P28" s="91">
        <f>ROUND(O28*L28*K28,2)</f>
        <v>0</v>
      </c>
      <c r="Q28" s="92"/>
      <c r="R28" s="85">
        <v>1</v>
      </c>
      <c r="S28" s="86">
        <v>11</v>
      </c>
      <c r="T28" s="90">
        <f t="shared" si="6"/>
        <v>0</v>
      </c>
      <c r="U28" s="88">
        <f t="shared" si="7"/>
        <v>0</v>
      </c>
      <c r="V28" s="91">
        <f t="shared" si="8"/>
        <v>0</v>
      </c>
      <c r="W28" s="91">
        <f t="shared" si="9"/>
        <v>0</v>
      </c>
      <c r="X28" s="93"/>
      <c r="Y28" s="91">
        <f t="shared" si="10"/>
        <v>0</v>
      </c>
      <c r="Z28" s="94"/>
      <c r="AA28" s="20"/>
      <c r="AB28" s="20"/>
      <c r="AC28" s="20"/>
      <c r="AD28" s="20"/>
    </row>
    <row r="29" spans="1:33" ht="82.5" customHeight="1" x14ac:dyDescent="0.25">
      <c r="A29" s="170" t="s">
        <v>5</v>
      </c>
      <c r="B29" s="171"/>
      <c r="C29" s="23"/>
      <c r="D29" s="95"/>
      <c r="E29" s="96"/>
      <c r="F29" s="172" t="s">
        <v>39</v>
      </c>
      <c r="G29" s="172"/>
      <c r="H29" s="172"/>
      <c r="I29" s="97">
        <f>SUM(I12:I28)</f>
        <v>0</v>
      </c>
      <c r="J29" s="98"/>
      <c r="K29" s="99"/>
      <c r="L29" s="95"/>
      <c r="M29" s="157" t="s">
        <v>40</v>
      </c>
      <c r="N29" s="157"/>
      <c r="O29" s="157"/>
      <c r="P29" s="100">
        <f>ROUND(SUM(P12:P28),2)</f>
        <v>0</v>
      </c>
      <c r="Q29" s="99"/>
      <c r="R29" s="99"/>
      <c r="S29" s="95"/>
      <c r="T29" s="158" t="s">
        <v>71</v>
      </c>
      <c r="U29" s="158"/>
      <c r="V29" s="158"/>
      <c r="W29" s="100">
        <f>ROUND(SUM(W12:W28),2)</f>
        <v>0</v>
      </c>
      <c r="X29" s="96"/>
      <c r="Y29" s="100">
        <f>ROUND(SUM(Y12:Y28),2)</f>
        <v>0</v>
      </c>
      <c r="Z29" s="96"/>
      <c r="AA29" s="24"/>
      <c r="AF29" s="22"/>
      <c r="AG29" s="22"/>
    </row>
    <row r="30" spans="1:33" ht="35.1" customHeight="1" x14ac:dyDescent="0.25">
      <c r="A30" s="25"/>
      <c r="B30" s="25"/>
      <c r="C30" s="25"/>
      <c r="D30" s="25"/>
      <c r="E30" s="26"/>
      <c r="F30" s="26"/>
      <c r="G30" s="26"/>
      <c r="H30" s="26"/>
      <c r="I30" s="26"/>
      <c r="J30" s="26"/>
      <c r="K30" s="26"/>
      <c r="L30" s="25"/>
      <c r="M30" s="26"/>
      <c r="N30" s="26"/>
      <c r="O30" s="26"/>
      <c r="P30" s="26"/>
      <c r="Q30" s="26"/>
      <c r="R30" s="26"/>
      <c r="S30" s="25"/>
      <c r="T30" s="26"/>
      <c r="U30" s="26"/>
      <c r="V30" s="26"/>
      <c r="W30" s="26"/>
      <c r="X30" s="26"/>
      <c r="Y30" s="26"/>
      <c r="Z30" s="26"/>
      <c r="AA30" s="26"/>
      <c r="AB30" s="26"/>
      <c r="AC30" s="26"/>
      <c r="AD30" s="26"/>
    </row>
    <row r="31" spans="1:33" ht="35.1" hidden="1" customHeight="1" thickBot="1" x14ac:dyDescent="0.3">
      <c r="A31" s="25"/>
      <c r="B31" s="167"/>
      <c r="C31" s="168"/>
      <c r="D31" s="168"/>
      <c r="E31" s="168"/>
      <c r="F31" s="168"/>
      <c r="G31" s="168"/>
      <c r="H31" s="169"/>
      <c r="I31" s="26"/>
      <c r="J31" s="26"/>
      <c r="K31" s="26"/>
      <c r="L31" s="25"/>
      <c r="M31" s="26"/>
      <c r="N31" s="26"/>
      <c r="O31" s="26"/>
      <c r="P31" s="26"/>
      <c r="Q31" s="26"/>
      <c r="R31" s="26"/>
      <c r="S31" s="25"/>
      <c r="T31" s="26"/>
      <c r="U31" s="26"/>
      <c r="V31" s="26"/>
      <c r="W31" s="26"/>
      <c r="X31" s="26"/>
      <c r="Y31" s="26"/>
      <c r="Z31" s="26"/>
      <c r="AA31" s="26"/>
      <c r="AB31" s="26"/>
      <c r="AC31" s="26"/>
      <c r="AD31" s="26"/>
    </row>
    <row r="32" spans="1:33" ht="35.1" hidden="1" customHeight="1" x14ac:dyDescent="0.25">
      <c r="A32" s="25"/>
      <c r="B32" s="25"/>
      <c r="C32" s="25"/>
      <c r="D32" s="25"/>
      <c r="E32" s="26"/>
      <c r="F32" s="26"/>
      <c r="G32" s="26"/>
      <c r="H32" s="26"/>
      <c r="I32" s="26"/>
      <c r="J32" s="26"/>
      <c r="K32" s="26"/>
      <c r="L32" s="25"/>
      <c r="M32" s="26"/>
      <c r="N32" s="26"/>
      <c r="O32" s="26"/>
      <c r="P32" s="26"/>
      <c r="Q32" s="26"/>
      <c r="R32" s="26"/>
      <c r="S32" s="25"/>
      <c r="T32" s="26"/>
      <c r="U32" s="26"/>
      <c r="V32" s="26"/>
      <c r="W32" s="26"/>
      <c r="X32" s="26"/>
      <c r="Y32" s="26"/>
      <c r="Z32" s="26"/>
      <c r="AA32" s="26"/>
      <c r="AB32" s="26"/>
      <c r="AC32" s="26"/>
      <c r="AD32" s="26"/>
    </row>
    <row r="33" spans="1:30" s="41" customFormat="1" ht="21.75" customHeight="1" x14ac:dyDescent="0.25">
      <c r="B33" s="42"/>
      <c r="C33" s="45"/>
      <c r="D33" s="45"/>
    </row>
    <row r="34" spans="1:30" ht="35.1" customHeight="1" thickBot="1" x14ac:dyDescent="0.3">
      <c r="A34" s="25"/>
      <c r="B34" s="25"/>
      <c r="C34" s="25"/>
      <c r="D34" s="25"/>
      <c r="E34" s="26"/>
      <c r="F34" s="26"/>
      <c r="G34" s="26"/>
      <c r="H34" s="26"/>
      <c r="I34" s="26"/>
      <c r="J34" s="26"/>
      <c r="K34" s="26"/>
      <c r="L34" s="25"/>
      <c r="M34" s="26"/>
      <c r="N34" s="26"/>
      <c r="O34" s="26"/>
      <c r="P34" s="26"/>
      <c r="Q34" s="26"/>
      <c r="R34" s="26"/>
      <c r="S34" s="25"/>
      <c r="T34" s="26"/>
      <c r="U34" s="26"/>
      <c r="V34" s="26"/>
      <c r="W34" s="26"/>
      <c r="X34" s="26"/>
      <c r="Y34" s="26"/>
      <c r="Z34" s="26"/>
      <c r="AA34" s="26"/>
      <c r="AB34" s="26"/>
      <c r="AC34" s="26"/>
      <c r="AD34" s="26"/>
    </row>
    <row r="35" spans="1:30" customFormat="1" ht="41.25" customHeight="1" thickBot="1" x14ac:dyDescent="0.3">
      <c r="B35" s="144" t="s">
        <v>83</v>
      </c>
      <c r="C35" s="145"/>
      <c r="D35" s="145"/>
      <c r="E35" s="145"/>
      <c r="F35" s="145"/>
      <c r="G35" s="145"/>
      <c r="H35" s="145"/>
      <c r="I35" s="145"/>
      <c r="J35" s="145"/>
      <c r="K35" s="146"/>
    </row>
    <row r="36" spans="1:30" customFormat="1" ht="15.75" thickBot="1" x14ac:dyDescent="0.3"/>
    <row r="37" spans="1:30" s="33" customFormat="1" ht="48.75" customHeight="1" thickBot="1" x14ac:dyDescent="0.3">
      <c r="A37" s="142" t="s">
        <v>0</v>
      </c>
      <c r="B37" s="142" t="s">
        <v>0</v>
      </c>
      <c r="D37" s="142" t="s">
        <v>1</v>
      </c>
      <c r="E37" s="142" t="s">
        <v>7</v>
      </c>
      <c r="G37" s="134">
        <v>2026</v>
      </c>
      <c r="H37" s="135"/>
      <c r="I37" s="136"/>
      <c r="J37" s="123"/>
      <c r="K37" s="134">
        <v>2027</v>
      </c>
      <c r="L37" s="139"/>
      <c r="M37" s="72">
        <v>4.3999999999999997E-2</v>
      </c>
      <c r="O37" s="134">
        <v>2028</v>
      </c>
      <c r="P37" s="139"/>
      <c r="Q37" s="73">
        <v>0.03</v>
      </c>
      <c r="S37" s="137" t="s">
        <v>86</v>
      </c>
    </row>
    <row r="38" spans="1:30" s="33" customFormat="1" ht="39" thickBot="1" x14ac:dyDescent="0.25">
      <c r="A38" s="143"/>
      <c r="B38" s="143"/>
      <c r="D38" s="143"/>
      <c r="E38" s="143"/>
      <c r="G38" s="38" t="s">
        <v>2</v>
      </c>
      <c r="H38" s="38" t="s">
        <v>3</v>
      </c>
      <c r="I38" s="60" t="s">
        <v>4</v>
      </c>
      <c r="J38" s="122"/>
      <c r="K38" s="38" t="s">
        <v>2</v>
      </c>
      <c r="L38" s="38" t="s">
        <v>3</v>
      </c>
      <c r="M38" s="60" t="s">
        <v>4</v>
      </c>
      <c r="O38" s="38" t="s">
        <v>2</v>
      </c>
      <c r="P38" s="38" t="s">
        <v>3</v>
      </c>
      <c r="Q38" s="60" t="s">
        <v>4</v>
      </c>
      <c r="S38" s="138"/>
    </row>
    <row r="39" spans="1:30" customFormat="1" ht="18" customHeight="1" thickBot="1" x14ac:dyDescent="0.3">
      <c r="A39" s="75"/>
      <c r="B39" s="75"/>
      <c r="C39" s="76"/>
      <c r="D39" s="37"/>
      <c r="G39" s="36"/>
      <c r="H39" s="36"/>
      <c r="I39" s="36"/>
      <c r="J39" s="62"/>
      <c r="K39" s="36"/>
      <c r="L39" s="36"/>
      <c r="M39" s="36"/>
      <c r="O39" s="36"/>
      <c r="P39" s="36"/>
      <c r="Q39" s="36"/>
    </row>
    <row r="40" spans="1:30" s="33" customFormat="1" ht="44.25" customHeight="1" thickBot="1" x14ac:dyDescent="0.25">
      <c r="A40" s="35">
        <v>1</v>
      </c>
      <c r="B40" s="57" t="s">
        <v>44</v>
      </c>
      <c r="C40" s="64" t="s">
        <v>74</v>
      </c>
      <c r="D40" s="59" t="s">
        <v>6</v>
      </c>
      <c r="E40" s="34">
        <v>1</v>
      </c>
      <c r="G40" s="77"/>
      <c r="H40" s="77">
        <f>+ROUND(G40*19%,2)</f>
        <v>0</v>
      </c>
      <c r="I40" s="78">
        <f>ROUND(+G40+H40,2)</f>
        <v>0</v>
      </c>
      <c r="J40" s="63"/>
      <c r="K40" s="77">
        <f>G40+(G40*$M$37)</f>
        <v>0</v>
      </c>
      <c r="L40" s="77">
        <f>+ROUND(K40*19%,2)</f>
        <v>0</v>
      </c>
      <c r="M40" s="78">
        <f>ROUND(+K40+L40,2)</f>
        <v>0</v>
      </c>
      <c r="O40" s="77">
        <f>K40+(K40*$Q$37)</f>
        <v>0</v>
      </c>
      <c r="P40" s="77">
        <f>+ROUND(O40*19%,2)</f>
        <v>0</v>
      </c>
      <c r="Q40" s="77">
        <f>ROUND(+O40+P40,2)</f>
        <v>0</v>
      </c>
      <c r="S40" s="128">
        <f>ROUND(I40+M40+Q40,2)</f>
        <v>0</v>
      </c>
    </row>
    <row r="41" spans="1:30" s="33" customFormat="1" ht="18" customHeight="1" thickBot="1" x14ac:dyDescent="0.25">
      <c r="A41" s="35">
        <f t="shared" ref="A41:A64" si="12">A40+1</f>
        <v>2</v>
      </c>
      <c r="B41" s="58" t="s">
        <v>45</v>
      </c>
      <c r="C41" s="64" t="s">
        <v>74</v>
      </c>
      <c r="D41" s="59" t="s">
        <v>6</v>
      </c>
      <c r="E41" s="34">
        <v>1</v>
      </c>
      <c r="G41" s="77"/>
      <c r="H41" s="77">
        <f t="shared" ref="H41:H64" si="13">+ROUND(G41*19%,2)</f>
        <v>0</v>
      </c>
      <c r="I41" s="78">
        <f t="shared" ref="I41:I64" si="14">ROUND(+G41+H41,2)</f>
        <v>0</v>
      </c>
      <c r="J41" s="63"/>
      <c r="K41" s="77">
        <f t="shared" ref="K41:K64" si="15">G41+(G41*$M$37)</f>
        <v>0</v>
      </c>
      <c r="L41" s="77">
        <f t="shared" ref="L41:L64" si="16">+ROUND(K41*19%,2)</f>
        <v>0</v>
      </c>
      <c r="M41" s="78">
        <f t="shared" ref="M41:M64" si="17">ROUND(+K41+L41,2)</f>
        <v>0</v>
      </c>
      <c r="O41" s="77">
        <f t="shared" ref="O41:O64" si="18">K41+(K41*$Q$37)</f>
        <v>0</v>
      </c>
      <c r="P41" s="77">
        <f t="shared" ref="P41:P64" si="19">+ROUND(O41*19%,2)</f>
        <v>0</v>
      </c>
      <c r="Q41" s="77">
        <f t="shared" ref="Q41:Q64" si="20">ROUND(+O41+P41,2)</f>
        <v>0</v>
      </c>
      <c r="S41" s="128">
        <f t="shared" ref="S41:S64" si="21">ROUND(I41+M41+Q41,2)</f>
        <v>0</v>
      </c>
    </row>
    <row r="42" spans="1:30" s="33" customFormat="1" ht="24.75" customHeight="1" thickBot="1" x14ac:dyDescent="0.25">
      <c r="A42" s="35">
        <f t="shared" si="12"/>
        <v>3</v>
      </c>
      <c r="B42" s="58" t="s">
        <v>46</v>
      </c>
      <c r="C42" s="64" t="s">
        <v>74</v>
      </c>
      <c r="D42" s="59" t="s">
        <v>6</v>
      </c>
      <c r="E42" s="34">
        <v>1</v>
      </c>
      <c r="G42" s="77"/>
      <c r="H42" s="77">
        <f t="shared" si="13"/>
        <v>0</v>
      </c>
      <c r="I42" s="78">
        <f t="shared" si="14"/>
        <v>0</v>
      </c>
      <c r="J42" s="63"/>
      <c r="K42" s="77">
        <f t="shared" si="15"/>
        <v>0</v>
      </c>
      <c r="L42" s="77">
        <f t="shared" si="16"/>
        <v>0</v>
      </c>
      <c r="M42" s="78">
        <f t="shared" si="17"/>
        <v>0</v>
      </c>
      <c r="O42" s="77">
        <f t="shared" si="18"/>
        <v>0</v>
      </c>
      <c r="P42" s="77">
        <f t="shared" si="19"/>
        <v>0</v>
      </c>
      <c r="Q42" s="77">
        <f t="shared" si="20"/>
        <v>0</v>
      </c>
      <c r="S42" s="128">
        <f t="shared" si="21"/>
        <v>0</v>
      </c>
    </row>
    <row r="43" spans="1:30" s="33" customFormat="1" ht="22.5" customHeight="1" thickBot="1" x14ac:dyDescent="0.25">
      <c r="A43" s="35">
        <f t="shared" si="12"/>
        <v>4</v>
      </c>
      <c r="B43" s="58" t="s">
        <v>47</v>
      </c>
      <c r="C43" s="64" t="s">
        <v>74</v>
      </c>
      <c r="D43" s="59" t="s">
        <v>6</v>
      </c>
      <c r="E43" s="34">
        <v>1</v>
      </c>
      <c r="G43" s="77"/>
      <c r="H43" s="77">
        <f t="shared" si="13"/>
        <v>0</v>
      </c>
      <c r="I43" s="78">
        <f t="shared" si="14"/>
        <v>0</v>
      </c>
      <c r="J43" s="63"/>
      <c r="K43" s="77">
        <f t="shared" si="15"/>
        <v>0</v>
      </c>
      <c r="L43" s="77">
        <f t="shared" si="16"/>
        <v>0</v>
      </c>
      <c r="M43" s="78">
        <f t="shared" si="17"/>
        <v>0</v>
      </c>
      <c r="O43" s="77">
        <f t="shared" si="18"/>
        <v>0</v>
      </c>
      <c r="P43" s="77">
        <f t="shared" si="19"/>
        <v>0</v>
      </c>
      <c r="Q43" s="77">
        <f t="shared" si="20"/>
        <v>0</v>
      </c>
      <c r="S43" s="128">
        <f t="shared" si="21"/>
        <v>0</v>
      </c>
    </row>
    <row r="44" spans="1:30" s="33" customFormat="1" ht="26.1" customHeight="1" thickBot="1" x14ac:dyDescent="0.25">
      <c r="A44" s="35">
        <f t="shared" si="12"/>
        <v>5</v>
      </c>
      <c r="B44" s="58" t="s">
        <v>48</v>
      </c>
      <c r="C44" s="64" t="s">
        <v>74</v>
      </c>
      <c r="D44" s="59" t="s">
        <v>6</v>
      </c>
      <c r="E44" s="34">
        <v>1</v>
      </c>
      <c r="G44" s="77"/>
      <c r="H44" s="77">
        <f t="shared" si="13"/>
        <v>0</v>
      </c>
      <c r="I44" s="78">
        <f t="shared" si="14"/>
        <v>0</v>
      </c>
      <c r="J44" s="63"/>
      <c r="K44" s="77">
        <f t="shared" si="15"/>
        <v>0</v>
      </c>
      <c r="L44" s="77">
        <f t="shared" si="16"/>
        <v>0</v>
      </c>
      <c r="M44" s="78">
        <f t="shared" si="17"/>
        <v>0</v>
      </c>
      <c r="O44" s="77">
        <f t="shared" si="18"/>
        <v>0</v>
      </c>
      <c r="P44" s="77">
        <f t="shared" si="19"/>
        <v>0</v>
      </c>
      <c r="Q44" s="77">
        <f t="shared" si="20"/>
        <v>0</v>
      </c>
      <c r="S44" s="128">
        <f t="shared" si="21"/>
        <v>0</v>
      </c>
    </row>
    <row r="45" spans="1:30" s="33" customFormat="1" ht="26.1" customHeight="1" thickBot="1" x14ac:dyDescent="0.25">
      <c r="A45" s="35">
        <f t="shared" si="12"/>
        <v>6</v>
      </c>
      <c r="B45" s="58" t="s">
        <v>49</v>
      </c>
      <c r="C45" s="64" t="s">
        <v>74</v>
      </c>
      <c r="D45" s="59" t="s">
        <v>6</v>
      </c>
      <c r="E45" s="34">
        <v>1</v>
      </c>
      <c r="G45" s="77"/>
      <c r="H45" s="77">
        <f t="shared" si="13"/>
        <v>0</v>
      </c>
      <c r="I45" s="78">
        <f t="shared" si="14"/>
        <v>0</v>
      </c>
      <c r="J45" s="63"/>
      <c r="K45" s="77">
        <f t="shared" si="15"/>
        <v>0</v>
      </c>
      <c r="L45" s="77">
        <f t="shared" si="16"/>
        <v>0</v>
      </c>
      <c r="M45" s="78">
        <f t="shared" si="17"/>
        <v>0</v>
      </c>
      <c r="O45" s="77">
        <f t="shared" si="18"/>
        <v>0</v>
      </c>
      <c r="P45" s="77">
        <f t="shared" si="19"/>
        <v>0</v>
      </c>
      <c r="Q45" s="77">
        <f t="shared" si="20"/>
        <v>0</v>
      </c>
      <c r="S45" s="128">
        <f t="shared" si="21"/>
        <v>0</v>
      </c>
    </row>
    <row r="46" spans="1:30" s="33" customFormat="1" ht="26.1" customHeight="1" thickBot="1" x14ac:dyDescent="0.25">
      <c r="A46" s="35">
        <f t="shared" si="12"/>
        <v>7</v>
      </c>
      <c r="B46" s="58" t="s">
        <v>50</v>
      </c>
      <c r="C46" s="64" t="s">
        <v>74</v>
      </c>
      <c r="D46" s="59" t="s">
        <v>61</v>
      </c>
      <c r="E46" s="34">
        <v>1</v>
      </c>
      <c r="G46" s="77"/>
      <c r="H46" s="77">
        <f t="shared" si="13"/>
        <v>0</v>
      </c>
      <c r="I46" s="78">
        <f t="shared" si="14"/>
        <v>0</v>
      </c>
      <c r="J46" s="63"/>
      <c r="K46" s="77">
        <f t="shared" si="15"/>
        <v>0</v>
      </c>
      <c r="L46" s="77">
        <f t="shared" si="16"/>
        <v>0</v>
      </c>
      <c r="M46" s="78">
        <f t="shared" si="17"/>
        <v>0</v>
      </c>
      <c r="O46" s="77">
        <f t="shared" si="18"/>
        <v>0</v>
      </c>
      <c r="P46" s="77">
        <f t="shared" si="19"/>
        <v>0</v>
      </c>
      <c r="Q46" s="77">
        <f t="shared" si="20"/>
        <v>0</v>
      </c>
      <c r="S46" s="128">
        <f t="shared" si="21"/>
        <v>0</v>
      </c>
    </row>
    <row r="47" spans="1:30" s="33" customFormat="1" ht="26.1" customHeight="1" thickBot="1" x14ac:dyDescent="0.25">
      <c r="A47" s="35">
        <f t="shared" si="12"/>
        <v>8</v>
      </c>
      <c r="B47" s="58" t="s">
        <v>51</v>
      </c>
      <c r="C47" s="64" t="s">
        <v>74</v>
      </c>
      <c r="D47" s="59" t="s">
        <v>6</v>
      </c>
      <c r="E47" s="34">
        <v>1</v>
      </c>
      <c r="G47" s="77"/>
      <c r="H47" s="77">
        <f t="shared" si="13"/>
        <v>0</v>
      </c>
      <c r="I47" s="78">
        <f t="shared" si="14"/>
        <v>0</v>
      </c>
      <c r="J47" s="63"/>
      <c r="K47" s="77">
        <f t="shared" si="15"/>
        <v>0</v>
      </c>
      <c r="L47" s="77">
        <f t="shared" si="16"/>
        <v>0</v>
      </c>
      <c r="M47" s="78">
        <f t="shared" si="17"/>
        <v>0</v>
      </c>
      <c r="O47" s="77">
        <f t="shared" si="18"/>
        <v>0</v>
      </c>
      <c r="P47" s="77">
        <f t="shared" si="19"/>
        <v>0</v>
      </c>
      <c r="Q47" s="77">
        <f t="shared" si="20"/>
        <v>0</v>
      </c>
      <c r="S47" s="128">
        <f t="shared" si="21"/>
        <v>0</v>
      </c>
    </row>
    <row r="48" spans="1:30" s="33" customFormat="1" ht="26.1" customHeight="1" thickBot="1" x14ac:dyDescent="0.25">
      <c r="A48" s="35">
        <f t="shared" si="12"/>
        <v>9</v>
      </c>
      <c r="B48" s="58" t="s">
        <v>52</v>
      </c>
      <c r="C48" s="64" t="s">
        <v>74</v>
      </c>
      <c r="D48" s="59" t="s">
        <v>6</v>
      </c>
      <c r="E48" s="34">
        <v>1</v>
      </c>
      <c r="G48" s="77"/>
      <c r="H48" s="77">
        <f t="shared" si="13"/>
        <v>0</v>
      </c>
      <c r="I48" s="78">
        <f t="shared" si="14"/>
        <v>0</v>
      </c>
      <c r="J48" s="63"/>
      <c r="K48" s="77">
        <f t="shared" si="15"/>
        <v>0</v>
      </c>
      <c r="L48" s="77">
        <f t="shared" si="16"/>
        <v>0</v>
      </c>
      <c r="M48" s="78">
        <f t="shared" si="17"/>
        <v>0</v>
      </c>
      <c r="O48" s="77">
        <f t="shared" si="18"/>
        <v>0</v>
      </c>
      <c r="P48" s="77">
        <f t="shared" si="19"/>
        <v>0</v>
      </c>
      <c r="Q48" s="77">
        <f t="shared" si="20"/>
        <v>0</v>
      </c>
      <c r="S48" s="128">
        <f t="shared" si="21"/>
        <v>0</v>
      </c>
    </row>
    <row r="49" spans="1:19" s="33" customFormat="1" ht="33.75" customHeight="1" thickBot="1" x14ac:dyDescent="0.25">
      <c r="A49" s="35">
        <f t="shared" si="12"/>
        <v>10</v>
      </c>
      <c r="B49" s="58" t="s">
        <v>53</v>
      </c>
      <c r="C49" s="64" t="s">
        <v>74</v>
      </c>
      <c r="D49" s="59" t="s">
        <v>6</v>
      </c>
      <c r="E49" s="34">
        <v>1</v>
      </c>
      <c r="G49" s="77"/>
      <c r="H49" s="77">
        <f t="shared" si="13"/>
        <v>0</v>
      </c>
      <c r="I49" s="78">
        <f t="shared" si="14"/>
        <v>0</v>
      </c>
      <c r="J49" s="63"/>
      <c r="K49" s="77">
        <f t="shared" si="15"/>
        <v>0</v>
      </c>
      <c r="L49" s="77">
        <f t="shared" si="16"/>
        <v>0</v>
      </c>
      <c r="M49" s="78">
        <f t="shared" si="17"/>
        <v>0</v>
      </c>
      <c r="O49" s="77">
        <f t="shared" si="18"/>
        <v>0</v>
      </c>
      <c r="P49" s="77">
        <f t="shared" si="19"/>
        <v>0</v>
      </c>
      <c r="Q49" s="77">
        <f t="shared" si="20"/>
        <v>0</v>
      </c>
      <c r="S49" s="128">
        <f t="shared" si="21"/>
        <v>0</v>
      </c>
    </row>
    <row r="50" spans="1:19" s="33" customFormat="1" ht="26.1" customHeight="1" thickBot="1" x14ac:dyDescent="0.25">
      <c r="A50" s="35">
        <f t="shared" si="12"/>
        <v>11</v>
      </c>
      <c r="B50" s="58" t="s">
        <v>54</v>
      </c>
      <c r="C50" s="64" t="s">
        <v>74</v>
      </c>
      <c r="D50" s="59" t="s">
        <v>6</v>
      </c>
      <c r="E50" s="34">
        <v>1</v>
      </c>
      <c r="G50" s="77"/>
      <c r="H50" s="77">
        <f t="shared" si="13"/>
        <v>0</v>
      </c>
      <c r="I50" s="78">
        <f t="shared" si="14"/>
        <v>0</v>
      </c>
      <c r="J50" s="63"/>
      <c r="K50" s="77">
        <f t="shared" si="15"/>
        <v>0</v>
      </c>
      <c r="L50" s="77">
        <f t="shared" si="16"/>
        <v>0</v>
      </c>
      <c r="M50" s="78">
        <f t="shared" si="17"/>
        <v>0</v>
      </c>
      <c r="O50" s="77">
        <f t="shared" si="18"/>
        <v>0</v>
      </c>
      <c r="P50" s="77">
        <f t="shared" si="19"/>
        <v>0</v>
      </c>
      <c r="Q50" s="77">
        <f t="shared" si="20"/>
        <v>0</v>
      </c>
      <c r="S50" s="128">
        <f t="shared" si="21"/>
        <v>0</v>
      </c>
    </row>
    <row r="51" spans="1:19" s="33" customFormat="1" ht="26.1" customHeight="1" thickBot="1" x14ac:dyDescent="0.25">
      <c r="A51" s="35">
        <f t="shared" si="12"/>
        <v>12</v>
      </c>
      <c r="B51" s="58" t="s">
        <v>55</v>
      </c>
      <c r="C51" s="64" t="s">
        <v>74</v>
      </c>
      <c r="D51" s="59" t="s">
        <v>6</v>
      </c>
      <c r="E51" s="34">
        <v>1</v>
      </c>
      <c r="G51" s="77"/>
      <c r="H51" s="77">
        <f t="shared" si="13"/>
        <v>0</v>
      </c>
      <c r="I51" s="78">
        <f t="shared" si="14"/>
        <v>0</v>
      </c>
      <c r="J51" s="63"/>
      <c r="K51" s="77">
        <f t="shared" si="15"/>
        <v>0</v>
      </c>
      <c r="L51" s="77">
        <f t="shared" si="16"/>
        <v>0</v>
      </c>
      <c r="M51" s="78">
        <f t="shared" si="17"/>
        <v>0</v>
      </c>
      <c r="O51" s="77">
        <f t="shared" si="18"/>
        <v>0</v>
      </c>
      <c r="P51" s="77">
        <f t="shared" si="19"/>
        <v>0</v>
      </c>
      <c r="Q51" s="77">
        <f t="shared" si="20"/>
        <v>0</v>
      </c>
      <c r="S51" s="128">
        <f t="shared" si="21"/>
        <v>0</v>
      </c>
    </row>
    <row r="52" spans="1:19" s="33" customFormat="1" ht="26.1" customHeight="1" thickBot="1" x14ac:dyDescent="0.25">
      <c r="A52" s="35">
        <f t="shared" si="12"/>
        <v>13</v>
      </c>
      <c r="B52" s="58" t="s">
        <v>56</v>
      </c>
      <c r="C52" s="64" t="s">
        <v>74</v>
      </c>
      <c r="D52" s="59" t="s">
        <v>6</v>
      </c>
      <c r="E52" s="34">
        <v>1</v>
      </c>
      <c r="G52" s="77"/>
      <c r="H52" s="77">
        <f t="shared" si="13"/>
        <v>0</v>
      </c>
      <c r="I52" s="78">
        <f t="shared" si="14"/>
        <v>0</v>
      </c>
      <c r="J52" s="63"/>
      <c r="K52" s="77">
        <f t="shared" si="15"/>
        <v>0</v>
      </c>
      <c r="L52" s="77">
        <f t="shared" si="16"/>
        <v>0</v>
      </c>
      <c r="M52" s="78">
        <f t="shared" si="17"/>
        <v>0</v>
      </c>
      <c r="O52" s="77">
        <f t="shared" si="18"/>
        <v>0</v>
      </c>
      <c r="P52" s="77">
        <f t="shared" si="19"/>
        <v>0</v>
      </c>
      <c r="Q52" s="77">
        <f t="shared" si="20"/>
        <v>0</v>
      </c>
      <c r="S52" s="128">
        <f t="shared" si="21"/>
        <v>0</v>
      </c>
    </row>
    <row r="53" spans="1:19" s="33" customFormat="1" ht="26.1" customHeight="1" thickBot="1" x14ac:dyDescent="0.25">
      <c r="A53" s="35">
        <f t="shared" si="12"/>
        <v>14</v>
      </c>
      <c r="B53" s="58" t="s">
        <v>57</v>
      </c>
      <c r="C53" s="64" t="s">
        <v>74</v>
      </c>
      <c r="D53" s="59" t="s">
        <v>6</v>
      </c>
      <c r="E53" s="34">
        <v>1</v>
      </c>
      <c r="G53" s="77"/>
      <c r="H53" s="77">
        <f t="shared" si="13"/>
        <v>0</v>
      </c>
      <c r="I53" s="78">
        <f t="shared" si="14"/>
        <v>0</v>
      </c>
      <c r="J53" s="63"/>
      <c r="K53" s="77">
        <f t="shared" si="15"/>
        <v>0</v>
      </c>
      <c r="L53" s="77">
        <f t="shared" si="16"/>
        <v>0</v>
      </c>
      <c r="M53" s="78">
        <f t="shared" si="17"/>
        <v>0</v>
      </c>
      <c r="O53" s="77">
        <f t="shared" si="18"/>
        <v>0</v>
      </c>
      <c r="P53" s="77">
        <f t="shared" si="19"/>
        <v>0</v>
      </c>
      <c r="Q53" s="77">
        <f t="shared" si="20"/>
        <v>0</v>
      </c>
      <c r="S53" s="128">
        <f t="shared" si="21"/>
        <v>0</v>
      </c>
    </row>
    <row r="54" spans="1:19" s="33" customFormat="1" ht="26.1" customHeight="1" thickBot="1" x14ac:dyDescent="0.25">
      <c r="A54" s="35">
        <f t="shared" si="12"/>
        <v>15</v>
      </c>
      <c r="B54" s="58" t="s">
        <v>58</v>
      </c>
      <c r="C54" s="64" t="s">
        <v>74</v>
      </c>
      <c r="D54" s="59" t="s">
        <v>6</v>
      </c>
      <c r="E54" s="34">
        <v>1</v>
      </c>
      <c r="G54" s="77"/>
      <c r="H54" s="77">
        <f t="shared" si="13"/>
        <v>0</v>
      </c>
      <c r="I54" s="78">
        <f t="shared" si="14"/>
        <v>0</v>
      </c>
      <c r="J54" s="63"/>
      <c r="K54" s="77">
        <f t="shared" si="15"/>
        <v>0</v>
      </c>
      <c r="L54" s="77">
        <f t="shared" si="16"/>
        <v>0</v>
      </c>
      <c r="M54" s="78">
        <f t="shared" si="17"/>
        <v>0</v>
      </c>
      <c r="O54" s="77">
        <f t="shared" si="18"/>
        <v>0</v>
      </c>
      <c r="P54" s="77">
        <f t="shared" si="19"/>
        <v>0</v>
      </c>
      <c r="Q54" s="77">
        <f t="shared" si="20"/>
        <v>0</v>
      </c>
      <c r="S54" s="128">
        <f t="shared" si="21"/>
        <v>0</v>
      </c>
    </row>
    <row r="55" spans="1:19" s="33" customFormat="1" ht="26.1" customHeight="1" thickBot="1" x14ac:dyDescent="0.25">
      <c r="A55" s="35">
        <f t="shared" si="12"/>
        <v>16</v>
      </c>
      <c r="B55" s="58" t="s">
        <v>59</v>
      </c>
      <c r="C55" s="64" t="s">
        <v>74</v>
      </c>
      <c r="D55" s="59" t="s">
        <v>6</v>
      </c>
      <c r="E55" s="34">
        <v>1</v>
      </c>
      <c r="G55" s="77"/>
      <c r="H55" s="77">
        <f t="shared" si="13"/>
        <v>0</v>
      </c>
      <c r="I55" s="78">
        <f t="shared" si="14"/>
        <v>0</v>
      </c>
      <c r="J55" s="63"/>
      <c r="K55" s="77">
        <f t="shared" si="15"/>
        <v>0</v>
      </c>
      <c r="L55" s="77">
        <f t="shared" si="16"/>
        <v>0</v>
      </c>
      <c r="M55" s="78">
        <f t="shared" si="17"/>
        <v>0</v>
      </c>
      <c r="O55" s="77">
        <f t="shared" si="18"/>
        <v>0</v>
      </c>
      <c r="P55" s="77">
        <f t="shared" si="19"/>
        <v>0</v>
      </c>
      <c r="Q55" s="77">
        <f t="shared" si="20"/>
        <v>0</v>
      </c>
      <c r="S55" s="128">
        <f t="shared" si="21"/>
        <v>0</v>
      </c>
    </row>
    <row r="56" spans="1:19" s="33" customFormat="1" ht="26.1" customHeight="1" thickBot="1" x14ac:dyDescent="0.25">
      <c r="A56" s="35">
        <f t="shared" si="12"/>
        <v>17</v>
      </c>
      <c r="B56" s="58" t="s">
        <v>60</v>
      </c>
      <c r="C56" s="64" t="s">
        <v>74</v>
      </c>
      <c r="D56" s="59" t="s">
        <v>6</v>
      </c>
      <c r="E56" s="34">
        <v>1</v>
      </c>
      <c r="G56" s="77"/>
      <c r="H56" s="77">
        <f t="shared" si="13"/>
        <v>0</v>
      </c>
      <c r="I56" s="78">
        <f t="shared" si="14"/>
        <v>0</v>
      </c>
      <c r="J56" s="63"/>
      <c r="K56" s="77">
        <f t="shared" si="15"/>
        <v>0</v>
      </c>
      <c r="L56" s="77">
        <f t="shared" si="16"/>
        <v>0</v>
      </c>
      <c r="M56" s="78">
        <f t="shared" si="17"/>
        <v>0</v>
      </c>
      <c r="O56" s="77">
        <f t="shared" si="18"/>
        <v>0</v>
      </c>
      <c r="P56" s="77">
        <f t="shared" si="19"/>
        <v>0</v>
      </c>
      <c r="Q56" s="77">
        <f t="shared" si="20"/>
        <v>0</v>
      </c>
      <c r="S56" s="128">
        <f t="shared" si="21"/>
        <v>0</v>
      </c>
    </row>
    <row r="57" spans="1:19" s="33" customFormat="1" ht="26.1" customHeight="1" thickBot="1" x14ac:dyDescent="0.25">
      <c r="A57" s="35">
        <f t="shared" si="12"/>
        <v>18</v>
      </c>
      <c r="B57" s="58" t="s">
        <v>62</v>
      </c>
      <c r="C57" s="64" t="s">
        <v>74</v>
      </c>
      <c r="D57" s="59" t="s">
        <v>61</v>
      </c>
      <c r="E57" s="34">
        <v>1</v>
      </c>
      <c r="G57" s="77"/>
      <c r="H57" s="77">
        <f t="shared" si="13"/>
        <v>0</v>
      </c>
      <c r="I57" s="78">
        <f t="shared" si="14"/>
        <v>0</v>
      </c>
      <c r="J57" s="63"/>
      <c r="K57" s="77">
        <f t="shared" si="15"/>
        <v>0</v>
      </c>
      <c r="L57" s="77">
        <f t="shared" si="16"/>
        <v>0</v>
      </c>
      <c r="M57" s="78">
        <f t="shared" si="17"/>
        <v>0</v>
      </c>
      <c r="O57" s="77">
        <f t="shared" si="18"/>
        <v>0</v>
      </c>
      <c r="P57" s="77">
        <f t="shared" si="19"/>
        <v>0</v>
      </c>
      <c r="Q57" s="77">
        <f t="shared" si="20"/>
        <v>0</v>
      </c>
      <c r="S57" s="128">
        <f t="shared" si="21"/>
        <v>0</v>
      </c>
    </row>
    <row r="58" spans="1:19" s="33" customFormat="1" ht="26.1" customHeight="1" thickBot="1" x14ac:dyDescent="0.25">
      <c r="A58" s="35">
        <f t="shared" si="12"/>
        <v>19</v>
      </c>
      <c r="B58" s="58" t="s">
        <v>63</v>
      </c>
      <c r="C58" s="64" t="s">
        <v>74</v>
      </c>
      <c r="D58" s="59" t="s">
        <v>6</v>
      </c>
      <c r="E58" s="34">
        <v>1</v>
      </c>
      <c r="G58" s="77"/>
      <c r="H58" s="77">
        <f t="shared" si="13"/>
        <v>0</v>
      </c>
      <c r="I58" s="78">
        <f t="shared" si="14"/>
        <v>0</v>
      </c>
      <c r="J58" s="63"/>
      <c r="K58" s="77">
        <f t="shared" si="15"/>
        <v>0</v>
      </c>
      <c r="L58" s="77">
        <f t="shared" si="16"/>
        <v>0</v>
      </c>
      <c r="M58" s="78">
        <f t="shared" si="17"/>
        <v>0</v>
      </c>
      <c r="O58" s="77">
        <f t="shared" si="18"/>
        <v>0</v>
      </c>
      <c r="P58" s="77">
        <f t="shared" si="19"/>
        <v>0</v>
      </c>
      <c r="Q58" s="77">
        <f t="shared" si="20"/>
        <v>0</v>
      </c>
      <c r="S58" s="128">
        <f t="shared" si="21"/>
        <v>0</v>
      </c>
    </row>
    <row r="59" spans="1:19" s="33" customFormat="1" ht="26.1" customHeight="1" thickBot="1" x14ac:dyDescent="0.25">
      <c r="A59" s="35">
        <f t="shared" si="12"/>
        <v>20</v>
      </c>
      <c r="B59" s="58" t="s">
        <v>64</v>
      </c>
      <c r="C59" s="64" t="s">
        <v>74</v>
      </c>
      <c r="D59" s="59" t="s">
        <v>6</v>
      </c>
      <c r="E59" s="34">
        <v>1</v>
      </c>
      <c r="G59" s="77"/>
      <c r="H59" s="77">
        <f t="shared" si="13"/>
        <v>0</v>
      </c>
      <c r="I59" s="78">
        <f t="shared" si="14"/>
        <v>0</v>
      </c>
      <c r="J59" s="63"/>
      <c r="K59" s="77">
        <f t="shared" si="15"/>
        <v>0</v>
      </c>
      <c r="L59" s="77">
        <f t="shared" si="16"/>
        <v>0</v>
      </c>
      <c r="M59" s="78">
        <f t="shared" si="17"/>
        <v>0</v>
      </c>
      <c r="O59" s="77">
        <f t="shared" si="18"/>
        <v>0</v>
      </c>
      <c r="P59" s="77">
        <f t="shared" si="19"/>
        <v>0</v>
      </c>
      <c r="Q59" s="77">
        <f t="shared" si="20"/>
        <v>0</v>
      </c>
      <c r="S59" s="128">
        <f t="shared" si="21"/>
        <v>0</v>
      </c>
    </row>
    <row r="60" spans="1:19" s="33" customFormat="1" ht="26.1" customHeight="1" thickBot="1" x14ac:dyDescent="0.25">
      <c r="A60" s="35">
        <f t="shared" si="12"/>
        <v>21</v>
      </c>
      <c r="B60" s="58" t="s">
        <v>65</v>
      </c>
      <c r="C60" s="64" t="s">
        <v>74</v>
      </c>
      <c r="D60" s="59" t="s">
        <v>61</v>
      </c>
      <c r="E60" s="34">
        <v>1</v>
      </c>
      <c r="G60" s="77"/>
      <c r="H60" s="77">
        <f t="shared" si="13"/>
        <v>0</v>
      </c>
      <c r="I60" s="78">
        <f t="shared" si="14"/>
        <v>0</v>
      </c>
      <c r="J60" s="63"/>
      <c r="K60" s="77">
        <f t="shared" si="15"/>
        <v>0</v>
      </c>
      <c r="L60" s="77">
        <f t="shared" si="16"/>
        <v>0</v>
      </c>
      <c r="M60" s="78">
        <f t="shared" si="17"/>
        <v>0</v>
      </c>
      <c r="O60" s="77">
        <f t="shared" si="18"/>
        <v>0</v>
      </c>
      <c r="P60" s="77">
        <f t="shared" si="19"/>
        <v>0</v>
      </c>
      <c r="Q60" s="77">
        <f t="shared" si="20"/>
        <v>0</v>
      </c>
      <c r="S60" s="128">
        <f t="shared" si="21"/>
        <v>0</v>
      </c>
    </row>
    <row r="61" spans="1:19" s="33" customFormat="1" ht="26.1" customHeight="1" thickBot="1" x14ac:dyDescent="0.25">
      <c r="A61" s="35">
        <f t="shared" si="12"/>
        <v>22</v>
      </c>
      <c r="B61" s="58" t="s">
        <v>66</v>
      </c>
      <c r="C61" s="64" t="s">
        <v>74</v>
      </c>
      <c r="D61" s="59" t="s">
        <v>6</v>
      </c>
      <c r="E61" s="34">
        <v>1</v>
      </c>
      <c r="G61" s="77"/>
      <c r="H61" s="77">
        <f t="shared" si="13"/>
        <v>0</v>
      </c>
      <c r="I61" s="78">
        <f t="shared" si="14"/>
        <v>0</v>
      </c>
      <c r="J61" s="63"/>
      <c r="K61" s="77">
        <f t="shared" si="15"/>
        <v>0</v>
      </c>
      <c r="L61" s="77">
        <f t="shared" si="16"/>
        <v>0</v>
      </c>
      <c r="M61" s="78">
        <f t="shared" si="17"/>
        <v>0</v>
      </c>
      <c r="O61" s="77">
        <f t="shared" si="18"/>
        <v>0</v>
      </c>
      <c r="P61" s="77">
        <f t="shared" si="19"/>
        <v>0</v>
      </c>
      <c r="Q61" s="77">
        <f t="shared" si="20"/>
        <v>0</v>
      </c>
      <c r="S61" s="128">
        <f t="shared" si="21"/>
        <v>0</v>
      </c>
    </row>
    <row r="62" spans="1:19" s="33" customFormat="1" ht="26.1" customHeight="1" thickBot="1" x14ac:dyDescent="0.25">
      <c r="A62" s="35">
        <f t="shared" si="12"/>
        <v>23</v>
      </c>
      <c r="B62" s="58" t="s">
        <v>67</v>
      </c>
      <c r="C62" s="64" t="s">
        <v>74</v>
      </c>
      <c r="D62" s="59" t="s">
        <v>6</v>
      </c>
      <c r="E62" s="34">
        <v>1</v>
      </c>
      <c r="G62" s="77"/>
      <c r="H62" s="77">
        <f t="shared" si="13"/>
        <v>0</v>
      </c>
      <c r="I62" s="78">
        <f t="shared" si="14"/>
        <v>0</v>
      </c>
      <c r="J62" s="63"/>
      <c r="K62" s="77">
        <f t="shared" si="15"/>
        <v>0</v>
      </c>
      <c r="L62" s="77">
        <f t="shared" si="16"/>
        <v>0</v>
      </c>
      <c r="M62" s="78">
        <f t="shared" si="17"/>
        <v>0</v>
      </c>
      <c r="O62" s="77">
        <f t="shared" si="18"/>
        <v>0</v>
      </c>
      <c r="P62" s="77">
        <f t="shared" si="19"/>
        <v>0</v>
      </c>
      <c r="Q62" s="77">
        <f t="shared" si="20"/>
        <v>0</v>
      </c>
      <c r="S62" s="128">
        <f t="shared" si="21"/>
        <v>0</v>
      </c>
    </row>
    <row r="63" spans="1:19" s="33" customFormat="1" ht="38.25" customHeight="1" thickBot="1" x14ac:dyDescent="0.25">
      <c r="A63" s="35">
        <f t="shared" si="12"/>
        <v>24</v>
      </c>
      <c r="B63" s="58" t="s">
        <v>68</v>
      </c>
      <c r="C63" s="64" t="s">
        <v>74</v>
      </c>
      <c r="D63" s="59" t="s">
        <v>6</v>
      </c>
      <c r="E63" s="34">
        <v>1</v>
      </c>
      <c r="G63" s="77"/>
      <c r="H63" s="77">
        <f t="shared" si="13"/>
        <v>0</v>
      </c>
      <c r="I63" s="78">
        <f t="shared" si="14"/>
        <v>0</v>
      </c>
      <c r="J63" s="63"/>
      <c r="K63" s="77">
        <f t="shared" si="15"/>
        <v>0</v>
      </c>
      <c r="L63" s="77">
        <f t="shared" si="16"/>
        <v>0</v>
      </c>
      <c r="M63" s="78">
        <f t="shared" si="17"/>
        <v>0</v>
      </c>
      <c r="O63" s="77">
        <f t="shared" si="18"/>
        <v>0</v>
      </c>
      <c r="P63" s="77">
        <f t="shared" si="19"/>
        <v>0</v>
      </c>
      <c r="Q63" s="77">
        <f t="shared" si="20"/>
        <v>0</v>
      </c>
      <c r="S63" s="128">
        <f t="shared" si="21"/>
        <v>0</v>
      </c>
    </row>
    <row r="64" spans="1:19" s="33" customFormat="1" ht="26.1" customHeight="1" thickBot="1" x14ac:dyDescent="0.25">
      <c r="A64" s="35">
        <f t="shared" si="12"/>
        <v>25</v>
      </c>
      <c r="B64" s="58" t="s">
        <v>69</v>
      </c>
      <c r="C64" s="64" t="s">
        <v>74</v>
      </c>
      <c r="D64" s="59" t="s">
        <v>6</v>
      </c>
      <c r="E64" s="34">
        <v>1</v>
      </c>
      <c r="G64" s="77"/>
      <c r="H64" s="77">
        <f t="shared" si="13"/>
        <v>0</v>
      </c>
      <c r="I64" s="79">
        <f t="shared" si="14"/>
        <v>0</v>
      </c>
      <c r="J64" s="63"/>
      <c r="K64" s="77">
        <f t="shared" si="15"/>
        <v>0</v>
      </c>
      <c r="L64" s="77">
        <f t="shared" si="16"/>
        <v>0</v>
      </c>
      <c r="M64" s="78">
        <f t="shared" si="17"/>
        <v>0</v>
      </c>
      <c r="O64" s="77">
        <f t="shared" si="18"/>
        <v>0</v>
      </c>
      <c r="P64" s="77">
        <f t="shared" si="19"/>
        <v>0</v>
      </c>
      <c r="Q64" s="77">
        <f t="shared" si="20"/>
        <v>0</v>
      </c>
      <c r="S64" s="128">
        <f t="shared" si="21"/>
        <v>0</v>
      </c>
    </row>
    <row r="65" spans="1:32" s="115" customFormat="1" ht="49.5" customHeight="1" thickBot="1" x14ac:dyDescent="0.3">
      <c r="B65" s="140" t="s">
        <v>84</v>
      </c>
      <c r="C65" s="141"/>
      <c r="D65" s="119"/>
      <c r="G65" s="117"/>
      <c r="H65" s="118"/>
      <c r="I65" s="116">
        <f>ROUND(SUM(I40:I64),2)</f>
        <v>0</v>
      </c>
      <c r="K65" s="117"/>
      <c r="L65" s="118"/>
      <c r="M65" s="116">
        <f>ROUND(SUM(M40:M64),2)</f>
        <v>0</v>
      </c>
      <c r="O65" s="117"/>
      <c r="P65" s="126"/>
      <c r="Q65" s="127">
        <f>ROUND(SUM(Q40:Q64),2)</f>
        <v>0</v>
      </c>
      <c r="S65" s="127">
        <f>ROUND(SUM(S40:S64),2)</f>
        <v>0</v>
      </c>
    </row>
    <row r="66" spans="1:32" customFormat="1" ht="15" x14ac:dyDescent="0.25">
      <c r="G66" s="80"/>
      <c r="H66" s="80"/>
      <c r="I66" s="80"/>
      <c r="O66" s="80"/>
      <c r="P66" s="80"/>
      <c r="Q66" s="80"/>
    </row>
    <row r="67" spans="1:32" s="27" customFormat="1" x14ac:dyDescent="0.25">
      <c r="A67" s="28"/>
      <c r="B67" s="28"/>
      <c r="C67" s="29"/>
      <c r="D67" s="29"/>
      <c r="E67" s="29"/>
      <c r="F67" s="4"/>
      <c r="G67" s="4"/>
      <c r="H67" s="4"/>
      <c r="I67" s="4"/>
      <c r="J67" s="4"/>
      <c r="K67" s="4"/>
      <c r="L67" s="29"/>
      <c r="M67" s="4"/>
      <c r="N67" s="4"/>
      <c r="O67" s="4"/>
      <c r="P67" s="4"/>
      <c r="Q67" s="4"/>
      <c r="R67" s="4"/>
      <c r="S67" s="29"/>
      <c r="T67" s="4"/>
      <c r="U67" s="4"/>
      <c r="V67" s="4"/>
      <c r="W67" s="4"/>
      <c r="X67" s="4"/>
      <c r="Y67" s="4"/>
      <c r="Z67" s="4"/>
      <c r="AA67" s="4"/>
      <c r="AB67" s="4"/>
      <c r="AC67" s="4"/>
      <c r="AD67" s="4"/>
    </row>
    <row r="68" spans="1:32" s="107" customFormat="1" ht="33" customHeight="1" thickBot="1" x14ac:dyDescent="0.3">
      <c r="A68" s="105"/>
      <c r="B68" s="109"/>
      <c r="C68" s="109"/>
      <c r="D68" s="109"/>
      <c r="E68" s="109"/>
      <c r="F68" s="109"/>
      <c r="G68" s="109"/>
      <c r="H68" s="109"/>
      <c r="I68" s="109"/>
      <c r="J68" s="109"/>
      <c r="K68" s="109"/>
      <c r="L68" s="109"/>
      <c r="M68" s="110"/>
      <c r="N68" s="106"/>
      <c r="O68" s="106"/>
      <c r="P68" s="106"/>
      <c r="Q68" s="111"/>
      <c r="R68" s="112"/>
      <c r="S68" s="106"/>
      <c r="T68" s="106"/>
      <c r="U68" s="106"/>
      <c r="V68" s="111"/>
      <c r="X68" s="113"/>
      <c r="Y68" s="113"/>
      <c r="Z68" s="113"/>
      <c r="AA68" s="111"/>
      <c r="AB68" s="108"/>
      <c r="AC68" s="111"/>
    </row>
    <row r="69" spans="1:32" s="107" customFormat="1" ht="96.75" customHeight="1" thickTop="1" thickBot="1" x14ac:dyDescent="0.3">
      <c r="A69" s="105"/>
      <c r="B69" s="131" t="s">
        <v>85</v>
      </c>
      <c r="C69" s="132"/>
      <c r="D69" s="132"/>
      <c r="E69" s="133"/>
      <c r="F69" s="120"/>
      <c r="G69" s="121"/>
      <c r="H69" s="125">
        <v>2026</v>
      </c>
      <c r="I69" s="124">
        <f>ROUND(SUM(I29+I65),2)</f>
        <v>0</v>
      </c>
      <c r="J69" s="120"/>
      <c r="K69" s="121"/>
      <c r="L69" s="125">
        <v>2027</v>
      </c>
      <c r="M69" s="114">
        <f>ROUND(SUM(P29+M65),2)</f>
        <v>0</v>
      </c>
      <c r="N69" s="106"/>
      <c r="O69" s="106"/>
      <c r="P69" s="125">
        <v>2028</v>
      </c>
      <c r="Q69" s="114">
        <f>ROUND(SUM(W29+Q65),2)</f>
        <v>0</v>
      </c>
      <c r="R69" s="106"/>
      <c r="S69" s="129" t="s">
        <v>87</v>
      </c>
      <c r="T69" s="114">
        <f>ROUND(SUM(Y29+S65),2)</f>
        <v>0</v>
      </c>
      <c r="U69" s="106"/>
      <c r="V69" s="115"/>
      <c r="X69" s="130"/>
      <c r="Y69" s="130"/>
      <c r="Z69" s="130"/>
      <c r="AA69" s="115"/>
      <c r="AC69" s="115"/>
    </row>
    <row r="70" spans="1:32" s="27" customFormat="1" x14ac:dyDescent="0.25">
      <c r="A70" s="28"/>
      <c r="B70" s="28"/>
      <c r="C70" s="29"/>
      <c r="D70" s="29"/>
      <c r="E70" s="29"/>
      <c r="F70" s="4"/>
      <c r="G70" s="4"/>
      <c r="H70" s="4"/>
      <c r="I70" s="4"/>
      <c r="J70" s="4"/>
      <c r="K70" s="4"/>
      <c r="L70" s="29"/>
      <c r="M70" s="4"/>
      <c r="N70" s="4"/>
      <c r="O70" s="4"/>
      <c r="P70" s="4"/>
      <c r="Q70" s="4"/>
      <c r="R70" s="4"/>
      <c r="S70" s="29"/>
      <c r="T70" s="4"/>
      <c r="U70" s="4"/>
      <c r="V70" s="4"/>
      <c r="W70" s="4"/>
      <c r="X70" s="4"/>
      <c r="Y70" s="4"/>
      <c r="Z70" s="4"/>
      <c r="AA70" s="4"/>
      <c r="AB70" s="4"/>
      <c r="AC70" s="4"/>
      <c r="AD70" s="4"/>
    </row>
    <row r="71" spans="1:32" s="27" customFormat="1" x14ac:dyDescent="0.25">
      <c r="A71" s="28"/>
      <c r="B71" s="28"/>
      <c r="C71" s="29"/>
      <c r="D71" s="29"/>
      <c r="E71" s="29"/>
      <c r="F71" s="4"/>
      <c r="G71" s="4"/>
      <c r="H71" s="4"/>
      <c r="I71" s="4"/>
      <c r="J71" s="4"/>
      <c r="K71" s="4"/>
      <c r="L71" s="29"/>
      <c r="M71" s="4"/>
      <c r="N71" s="4"/>
      <c r="O71" s="4"/>
      <c r="P71" s="4"/>
      <c r="Q71" s="4"/>
      <c r="R71" s="4"/>
      <c r="S71" s="29"/>
      <c r="T71" s="4"/>
      <c r="U71" s="4"/>
      <c r="V71" s="4"/>
      <c r="W71" s="4"/>
      <c r="X71" s="4"/>
      <c r="Y71" s="4"/>
      <c r="Z71" s="4"/>
      <c r="AA71" s="4"/>
      <c r="AB71" s="4"/>
      <c r="AC71" s="4"/>
      <c r="AD71" s="4"/>
    </row>
    <row r="72" spans="1:32" s="27" customFormat="1" x14ac:dyDescent="0.25">
      <c r="B72" s="31"/>
      <c r="C72" s="30"/>
      <c r="D72" s="30"/>
      <c r="E72" s="30"/>
      <c r="F72" s="4"/>
      <c r="G72" s="4"/>
      <c r="H72" s="4"/>
      <c r="I72" s="4"/>
      <c r="J72" s="4"/>
      <c r="K72" s="4"/>
      <c r="L72" s="30"/>
      <c r="M72" s="4"/>
      <c r="N72" s="4"/>
      <c r="O72" s="4"/>
      <c r="P72" s="4"/>
      <c r="Q72" s="4"/>
      <c r="R72" s="4"/>
      <c r="S72" s="30"/>
      <c r="T72" s="4"/>
      <c r="U72" s="4"/>
      <c r="V72" s="4"/>
      <c r="W72" s="4"/>
      <c r="X72" s="4"/>
      <c r="Y72" s="4"/>
      <c r="Z72" s="4"/>
      <c r="AA72" s="4"/>
      <c r="AB72" s="4"/>
      <c r="AC72" s="4"/>
      <c r="AD72" s="4"/>
    </row>
    <row r="73" spans="1:32" ht="15.75" customHeight="1" x14ac:dyDescent="0.25"/>
    <row r="74" spans="1:32" s="41" customFormat="1" ht="21.75" customHeight="1" x14ac:dyDescent="0.25">
      <c r="B74" s="42" t="s">
        <v>81</v>
      </c>
      <c r="C74" s="45"/>
      <c r="D74" s="45"/>
    </row>
    <row r="75" spans="1:32" s="41" customFormat="1" ht="42" customHeight="1" x14ac:dyDescent="0.25">
      <c r="B75" s="147" t="s">
        <v>88</v>
      </c>
      <c r="C75" s="148"/>
      <c r="D75" s="148"/>
      <c r="E75" s="148"/>
      <c r="F75" s="148"/>
      <c r="G75" s="148"/>
    </row>
    <row r="76" spans="1:32" s="47" customFormat="1" ht="107.25" customHeight="1" x14ac:dyDescent="0.2">
      <c r="B76" s="149" t="s">
        <v>82</v>
      </c>
      <c r="C76" s="150"/>
      <c r="D76" s="150"/>
      <c r="E76" s="150"/>
      <c r="F76" s="150"/>
      <c r="G76" s="150"/>
      <c r="H76" s="151"/>
    </row>
    <row r="77" spans="1:32" s="47" customFormat="1" ht="0.75" customHeight="1" thickBot="1" x14ac:dyDescent="0.4">
      <c r="B77" s="49"/>
      <c r="C77" s="48"/>
      <c r="D77" s="48"/>
      <c r="E77" s="48"/>
      <c r="F77" s="48"/>
      <c r="G77" s="48"/>
      <c r="H77" s="48"/>
    </row>
    <row r="78" spans="1:32" s="47" customFormat="1" ht="200.25" customHeight="1" thickBot="1" x14ac:dyDescent="0.3">
      <c r="B78" s="152" t="s">
        <v>80</v>
      </c>
      <c r="C78" s="153"/>
      <c r="D78" s="153"/>
      <c r="E78" s="153"/>
      <c r="F78" s="153"/>
      <c r="G78" s="153"/>
      <c r="H78" s="153"/>
      <c r="I78" s="154"/>
      <c r="J78" s="155"/>
      <c r="K78" s="156"/>
      <c r="L78" s="156"/>
      <c r="M78" s="156"/>
      <c r="N78" s="156"/>
      <c r="O78" s="156"/>
      <c r="P78" s="156"/>
      <c r="Q78" s="156"/>
      <c r="R78" s="156"/>
      <c r="S78" s="156"/>
      <c r="T78" s="156"/>
      <c r="U78" s="156"/>
      <c r="V78" s="156"/>
      <c r="W78" s="70"/>
      <c r="X78" s="70"/>
      <c r="Y78" s="70"/>
      <c r="Z78" s="70"/>
      <c r="AA78" s="70"/>
      <c r="AB78" s="70"/>
      <c r="AC78" s="70"/>
      <c r="AD78" s="70"/>
      <c r="AE78" s="70"/>
      <c r="AF78" s="70"/>
    </row>
    <row r="79" spans="1:32" s="47" customFormat="1" ht="32.25" customHeight="1" thickBot="1" x14ac:dyDescent="0.3">
      <c r="B79" s="74" t="s">
        <v>9</v>
      </c>
      <c r="C79" s="217"/>
      <c r="D79" s="218"/>
      <c r="E79" s="218"/>
      <c r="F79" s="218"/>
      <c r="G79" s="218"/>
      <c r="H79" s="219"/>
      <c r="J79" s="70"/>
      <c r="K79" s="70"/>
      <c r="L79" s="70"/>
      <c r="M79" s="70"/>
      <c r="N79" s="70"/>
      <c r="O79" s="70"/>
      <c r="P79" s="70"/>
      <c r="Q79" s="70"/>
      <c r="R79" s="70"/>
      <c r="S79" s="70"/>
      <c r="T79" s="70"/>
      <c r="U79" s="70"/>
      <c r="V79" s="70"/>
      <c r="W79" s="70"/>
      <c r="X79" s="70"/>
      <c r="Y79" s="70"/>
      <c r="Z79" s="70"/>
      <c r="AA79" s="70"/>
      <c r="AB79" s="70"/>
      <c r="AC79" s="70"/>
      <c r="AD79" s="70"/>
      <c r="AE79" s="70"/>
      <c r="AF79" s="70"/>
    </row>
    <row r="80" spans="1:32" s="51" customFormat="1" ht="28.5" customHeight="1" thickBot="1" x14ac:dyDescent="0.3">
      <c r="B80" s="56" t="s">
        <v>10</v>
      </c>
      <c r="C80" s="217"/>
      <c r="D80" s="218"/>
      <c r="E80" s="218"/>
      <c r="F80" s="218"/>
      <c r="G80" s="218"/>
      <c r="H80" s="219"/>
      <c r="J80" s="71"/>
      <c r="K80" s="71"/>
      <c r="L80" s="71"/>
      <c r="M80" s="71"/>
      <c r="N80" s="71"/>
      <c r="O80" s="71"/>
      <c r="P80" s="71"/>
      <c r="Q80" s="71"/>
      <c r="R80" s="71"/>
      <c r="S80" s="71"/>
      <c r="T80" s="71"/>
      <c r="U80" s="71"/>
      <c r="V80" s="71"/>
      <c r="W80" s="71"/>
      <c r="X80" s="71"/>
      <c r="Y80" s="71"/>
      <c r="Z80" s="71"/>
      <c r="AA80" s="71"/>
      <c r="AB80" s="71"/>
      <c r="AC80" s="71"/>
      <c r="AD80" s="71"/>
      <c r="AE80" s="71"/>
      <c r="AF80" s="71"/>
    </row>
    <row r="81" spans="1:32" s="47" customFormat="1" ht="23.25" customHeight="1" thickBot="1" x14ac:dyDescent="0.3">
      <c r="B81" s="56" t="s">
        <v>11</v>
      </c>
      <c r="C81" s="217"/>
      <c r="D81" s="218"/>
      <c r="E81" s="218"/>
      <c r="F81" s="218"/>
      <c r="G81" s="218"/>
      <c r="H81" s="219"/>
      <c r="J81" s="70"/>
      <c r="K81" s="70"/>
      <c r="L81" s="70"/>
      <c r="M81" s="70"/>
      <c r="N81" s="70"/>
      <c r="O81" s="70"/>
      <c r="P81" s="70"/>
      <c r="Q81" s="70"/>
      <c r="R81" s="70"/>
      <c r="S81" s="70"/>
      <c r="T81" s="70"/>
      <c r="U81" s="70"/>
      <c r="V81" s="70"/>
      <c r="W81" s="70"/>
      <c r="X81" s="70"/>
      <c r="Y81" s="70"/>
      <c r="Z81" s="70"/>
      <c r="AA81" s="70"/>
      <c r="AB81" s="70"/>
      <c r="AC81" s="70"/>
      <c r="AD81" s="70"/>
      <c r="AE81" s="70"/>
      <c r="AF81" s="70"/>
    </row>
    <row r="82" spans="1:32" s="47" customFormat="1" ht="30" customHeight="1" thickBot="1" x14ac:dyDescent="0.3">
      <c r="B82" s="56" t="s">
        <v>12</v>
      </c>
      <c r="C82" s="217"/>
      <c r="D82" s="218"/>
      <c r="E82" s="218"/>
      <c r="F82" s="218"/>
      <c r="G82" s="218"/>
      <c r="H82" s="219"/>
      <c r="J82" s="70"/>
      <c r="K82" s="70"/>
      <c r="L82" s="70"/>
      <c r="M82" s="70"/>
      <c r="N82" s="70"/>
      <c r="O82" s="70"/>
      <c r="P82" s="70"/>
      <c r="Q82" s="70"/>
      <c r="R82" s="70"/>
      <c r="S82" s="70"/>
      <c r="T82" s="70"/>
      <c r="U82" s="70"/>
      <c r="V82" s="70"/>
      <c r="W82" s="70"/>
      <c r="X82" s="70"/>
      <c r="Y82" s="70"/>
      <c r="Z82" s="70"/>
      <c r="AA82" s="70"/>
      <c r="AB82" s="70"/>
      <c r="AC82" s="70"/>
      <c r="AD82" s="70"/>
      <c r="AE82" s="70"/>
      <c r="AF82" s="70"/>
    </row>
    <row r="83" spans="1:32" s="47" customFormat="1" ht="39.75" customHeight="1" thickBot="1" x14ac:dyDescent="0.3">
      <c r="B83" s="56" t="s">
        <v>13</v>
      </c>
      <c r="C83" s="217"/>
      <c r="D83" s="218"/>
      <c r="E83" s="218"/>
      <c r="F83" s="218"/>
      <c r="G83" s="218"/>
      <c r="H83" s="219"/>
      <c r="J83" s="70"/>
      <c r="K83" s="70"/>
      <c r="L83" s="70"/>
      <c r="M83" s="70"/>
      <c r="N83" s="70"/>
      <c r="O83" s="70"/>
      <c r="P83" s="70"/>
      <c r="Q83" s="70"/>
      <c r="R83" s="70"/>
      <c r="S83" s="70"/>
      <c r="T83" s="70"/>
      <c r="U83" s="70"/>
      <c r="V83" s="70"/>
      <c r="W83" s="70"/>
      <c r="X83" s="70"/>
      <c r="Y83" s="70"/>
      <c r="Z83" s="70"/>
      <c r="AA83" s="70"/>
      <c r="AB83" s="70"/>
      <c r="AC83" s="70"/>
      <c r="AD83" s="70"/>
      <c r="AE83" s="70"/>
      <c r="AF83" s="70"/>
    </row>
    <row r="84" spans="1:32" s="47" customFormat="1" ht="26.25" customHeight="1" thickBot="1" x14ac:dyDescent="0.3">
      <c r="B84" s="56" t="s">
        <v>14</v>
      </c>
      <c r="C84" s="220"/>
      <c r="D84" s="221"/>
      <c r="E84" s="221"/>
      <c r="F84" s="221"/>
      <c r="G84" s="221"/>
      <c r="H84" s="222"/>
      <c r="J84" s="70"/>
      <c r="K84" s="70"/>
      <c r="L84" s="70"/>
      <c r="M84" s="70"/>
      <c r="N84" s="70"/>
      <c r="O84" s="70"/>
      <c r="P84" s="70"/>
      <c r="Q84" s="70"/>
      <c r="R84" s="70"/>
      <c r="S84" s="70"/>
      <c r="T84" s="70"/>
      <c r="U84" s="70"/>
      <c r="V84" s="70"/>
      <c r="W84" s="70"/>
      <c r="X84" s="70"/>
      <c r="Y84" s="70"/>
      <c r="Z84" s="70"/>
      <c r="AA84" s="70"/>
      <c r="AB84" s="70"/>
      <c r="AC84" s="70"/>
      <c r="AD84" s="70"/>
      <c r="AE84" s="70"/>
      <c r="AF84" s="70"/>
    </row>
    <row r="85" spans="1:32" s="47" customFormat="1" ht="26.25" customHeight="1" thickBot="1" x14ac:dyDescent="0.3">
      <c r="B85" s="56" t="s">
        <v>15</v>
      </c>
      <c r="C85" s="217"/>
      <c r="D85" s="218"/>
      <c r="E85" s="218"/>
      <c r="F85" s="218"/>
      <c r="G85" s="218"/>
      <c r="H85" s="219"/>
    </row>
    <row r="86" spans="1:32" s="47" customFormat="1" ht="49.5" customHeight="1" thickBot="1" x14ac:dyDescent="0.3">
      <c r="B86" s="56" t="s">
        <v>16</v>
      </c>
      <c r="C86" s="217"/>
      <c r="D86" s="218"/>
      <c r="E86" s="218"/>
      <c r="F86" s="218"/>
      <c r="G86" s="218"/>
      <c r="H86" s="219"/>
    </row>
    <row r="87" spans="1:32" ht="52.5" customHeight="1" x14ac:dyDescent="0.25">
      <c r="A87" s="25"/>
      <c r="B87" s="56" t="s">
        <v>89</v>
      </c>
      <c r="C87" s="217"/>
      <c r="D87" s="218"/>
      <c r="E87" s="218"/>
      <c r="F87" s="218"/>
      <c r="G87" s="218"/>
      <c r="H87" s="219"/>
      <c r="I87" s="26"/>
      <c r="J87" s="26"/>
      <c r="K87" s="26"/>
      <c r="L87" s="25"/>
      <c r="M87" s="26"/>
      <c r="N87" s="26"/>
      <c r="O87" s="26"/>
      <c r="P87" s="26"/>
      <c r="Q87" s="26"/>
      <c r="R87" s="26"/>
      <c r="S87" s="25"/>
      <c r="T87" s="26"/>
      <c r="U87" s="26"/>
      <c r="V87" s="26"/>
      <c r="W87" s="26"/>
      <c r="X87" s="26"/>
      <c r="Y87" s="26"/>
      <c r="Z87" s="26"/>
      <c r="AA87" s="26"/>
      <c r="AB87" s="26"/>
      <c r="AC87" s="26"/>
      <c r="AD87" s="26"/>
    </row>
    <row r="88" spans="1:32" ht="15.75" customHeight="1" x14ac:dyDescent="0.25"/>
    <row r="89" spans="1:32" ht="15.75" customHeight="1" x14ac:dyDescent="0.25"/>
    <row r="90" spans="1:32" ht="15.75" customHeight="1" x14ac:dyDescent="0.25"/>
    <row r="91" spans="1:32" ht="15.75" customHeight="1" x14ac:dyDescent="0.25"/>
    <row r="92" spans="1:32" ht="15.75" customHeight="1" x14ac:dyDescent="0.25"/>
    <row r="93" spans="1:32" ht="15.75" customHeight="1" x14ac:dyDescent="0.25"/>
    <row r="94" spans="1:32" ht="15.75" customHeight="1" x14ac:dyDescent="0.25"/>
    <row r="95" spans="1:32" ht="15.75" customHeight="1" x14ac:dyDescent="0.25"/>
    <row r="96" spans="1:32"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sheetData>
  <mergeCells count="60">
    <mergeCell ref="C85:H85"/>
    <mergeCell ref="C86:H86"/>
    <mergeCell ref="C87:H87"/>
    <mergeCell ref="C80:H80"/>
    <mergeCell ref="C81:H81"/>
    <mergeCell ref="C82:H82"/>
    <mergeCell ref="C83:H83"/>
    <mergeCell ref="C84:H84"/>
    <mergeCell ref="Y9:Y10"/>
    <mergeCell ref="D9:D10"/>
    <mergeCell ref="V9:V10"/>
    <mergeCell ref="A1:AD1"/>
    <mergeCell ref="C3:AD3"/>
    <mergeCell ref="C4:Y4"/>
    <mergeCell ref="A7:B7"/>
    <mergeCell ref="E7:I8"/>
    <mergeCell ref="L7:P8"/>
    <mergeCell ref="S7:W8"/>
    <mergeCell ref="A8:B8"/>
    <mergeCell ref="P9:P10"/>
    <mergeCell ref="S9:S10"/>
    <mergeCell ref="T9:T10"/>
    <mergeCell ref="R9:R10"/>
    <mergeCell ref="U9:U10"/>
    <mergeCell ref="W9:W10"/>
    <mergeCell ref="F9:F10"/>
    <mergeCell ref="G9:G10"/>
    <mergeCell ref="H9:H10"/>
    <mergeCell ref="I9:I10"/>
    <mergeCell ref="K9:K10"/>
    <mergeCell ref="M9:M10"/>
    <mergeCell ref="N9:N10"/>
    <mergeCell ref="O9:O10"/>
    <mergeCell ref="L9:L10"/>
    <mergeCell ref="A9:A10"/>
    <mergeCell ref="B9:B10"/>
    <mergeCell ref="E9:E10"/>
    <mergeCell ref="B31:H31"/>
    <mergeCell ref="A29:B29"/>
    <mergeCell ref="F29:H29"/>
    <mergeCell ref="J78:V78"/>
    <mergeCell ref="M29:O29"/>
    <mergeCell ref="T29:V29"/>
    <mergeCell ref="A11:B11"/>
    <mergeCell ref="C79:H79"/>
    <mergeCell ref="A37:A38"/>
    <mergeCell ref="B35:K35"/>
    <mergeCell ref="B37:B38"/>
    <mergeCell ref="D37:D38"/>
    <mergeCell ref="E37:E38"/>
    <mergeCell ref="K37:L37"/>
    <mergeCell ref="B75:G75"/>
    <mergeCell ref="B76:H76"/>
    <mergeCell ref="B78:I78"/>
    <mergeCell ref="X69:Z69"/>
    <mergeCell ref="B69:E69"/>
    <mergeCell ref="G37:I37"/>
    <mergeCell ref="S37:S38"/>
    <mergeCell ref="O37:P37"/>
    <mergeCell ref="B65:C65"/>
  </mergeCells>
  <printOptions horizontalCentered="1" verticalCentered="1"/>
  <pageMargins left="0.70866141732283472" right="0.70866141732283472" top="0.74803149606299213" bottom="0.74803149606299213" header="0.31496062992125984" footer="0.31496062992125984"/>
  <pageSetup paperSize="5" scale="38" orientation="landscape" horizontalDpi="4294967293" verticalDpi="300" r:id="rId1"/>
  <rowBreaks count="2" manualBreakCount="2">
    <brk id="14" max="26" man="1"/>
    <brk id="45" max="2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B1:Q47"/>
  <sheetViews>
    <sheetView workbookViewId="0">
      <selection activeCell="E8" sqref="E8"/>
    </sheetView>
  </sheetViews>
  <sheetFormatPr baseColWidth="10" defaultRowHeight="15" x14ac:dyDescent="0.25"/>
  <cols>
    <col min="1" max="1" width="2.85546875" customWidth="1"/>
    <col min="2" max="2" width="5.85546875" customWidth="1"/>
    <col min="3" max="3" width="46.28515625" customWidth="1"/>
    <col min="4" max="4" width="12.28515625" customWidth="1"/>
    <col min="5" max="5" width="11.42578125" customWidth="1"/>
    <col min="6" max="6" width="6" customWidth="1"/>
    <col min="7" max="11" width="11.42578125" customWidth="1"/>
  </cols>
  <sheetData>
    <row r="1" spans="2:17" ht="41.25" customHeight="1" thickBot="1" x14ac:dyDescent="0.3">
      <c r="B1" s="208" t="s">
        <v>73</v>
      </c>
      <c r="C1" s="145"/>
      <c r="D1" s="145"/>
      <c r="E1" s="145"/>
      <c r="F1" s="145"/>
      <c r="G1" s="145"/>
      <c r="H1" s="145"/>
      <c r="I1" s="145"/>
      <c r="J1" s="145"/>
      <c r="K1" s="209"/>
    </row>
    <row r="2" spans="2:17" ht="15.75" thickBot="1" x14ac:dyDescent="0.3"/>
    <row r="3" spans="2:17" s="33" customFormat="1" ht="48.75" customHeight="1" thickBot="1" x14ac:dyDescent="0.3">
      <c r="B3" s="142" t="s">
        <v>0</v>
      </c>
      <c r="C3" s="142" t="s">
        <v>1</v>
      </c>
      <c r="D3" s="40"/>
      <c r="E3" s="210" t="s">
        <v>7</v>
      </c>
      <c r="G3" s="212">
        <v>2026</v>
      </c>
      <c r="H3" s="213"/>
      <c r="I3" s="213"/>
      <c r="J3" s="214"/>
      <c r="K3" s="215">
        <v>2027</v>
      </c>
      <c r="L3" s="216"/>
      <c r="M3" s="72">
        <v>4.3999999999999997E-2</v>
      </c>
      <c r="O3" s="202">
        <v>2028</v>
      </c>
      <c r="P3" s="203"/>
      <c r="Q3" s="73">
        <v>0.03</v>
      </c>
    </row>
    <row r="4" spans="2:17" s="33" customFormat="1" ht="51.75" thickBot="1" x14ac:dyDescent="0.25">
      <c r="B4" s="143"/>
      <c r="C4" s="143"/>
      <c r="D4" s="39"/>
      <c r="E4" s="211"/>
      <c r="G4" s="38" t="s">
        <v>2</v>
      </c>
      <c r="H4" s="38" t="s">
        <v>3</v>
      </c>
      <c r="I4" s="60" t="s">
        <v>4</v>
      </c>
      <c r="J4" s="61"/>
      <c r="K4" s="38" t="s">
        <v>2</v>
      </c>
      <c r="L4" s="38" t="s">
        <v>3</v>
      </c>
      <c r="M4" s="60" t="s">
        <v>4</v>
      </c>
      <c r="O4" s="38" t="s">
        <v>2</v>
      </c>
      <c r="P4" s="38" t="s">
        <v>3</v>
      </c>
      <c r="Q4" s="60" t="s">
        <v>4</v>
      </c>
    </row>
    <row r="5" spans="2:17" ht="18" customHeight="1" thickBot="1" x14ac:dyDescent="0.3">
      <c r="B5" s="204"/>
      <c r="C5" s="205"/>
      <c r="D5" s="37"/>
      <c r="G5" s="36"/>
      <c r="H5" s="36"/>
      <c r="I5" s="36"/>
      <c r="J5" s="62"/>
      <c r="K5" s="36"/>
      <c r="L5" s="36"/>
      <c r="M5" s="36"/>
      <c r="O5" s="36"/>
      <c r="P5" s="36"/>
      <c r="Q5" s="36"/>
    </row>
    <row r="6" spans="2:17" s="33" customFormat="1" ht="26.1" customHeight="1" thickBot="1" x14ac:dyDescent="0.25">
      <c r="B6" s="35">
        <v>1</v>
      </c>
      <c r="C6" s="57" t="s">
        <v>44</v>
      </c>
      <c r="D6" s="59" t="s">
        <v>6</v>
      </c>
      <c r="E6" s="34">
        <v>1</v>
      </c>
      <c r="G6" s="77"/>
      <c r="H6" s="77">
        <f>+ROUND(G6*19%,2)</f>
        <v>0</v>
      </c>
      <c r="I6" s="78">
        <f>ROUND(+G6+H6,2)</f>
        <v>0</v>
      </c>
      <c r="J6" s="63"/>
      <c r="K6" s="77">
        <f>G6+(G6*$M$3)</f>
        <v>0</v>
      </c>
      <c r="L6" s="77">
        <f>+ROUND(K6*19%,2)</f>
        <v>0</v>
      </c>
      <c r="M6" s="78">
        <f>ROUND(+K6+L6,2)</f>
        <v>0</v>
      </c>
      <c r="O6" s="77">
        <f>K6+(K6*$Q$3)</f>
        <v>0</v>
      </c>
      <c r="P6" s="77">
        <f>+ROUND(O6*19%,2)</f>
        <v>0</v>
      </c>
      <c r="Q6" s="78">
        <f>ROUND(+O6+P6,2)</f>
        <v>0</v>
      </c>
    </row>
    <row r="7" spans="2:17" s="33" customFormat="1" ht="18" customHeight="1" thickBot="1" x14ac:dyDescent="0.25">
      <c r="B7" s="35">
        <f t="shared" ref="B7:B30" si="0">B6+1</f>
        <v>2</v>
      </c>
      <c r="C7" s="58" t="s">
        <v>45</v>
      </c>
      <c r="D7" s="59" t="s">
        <v>6</v>
      </c>
      <c r="E7" s="34">
        <v>1</v>
      </c>
      <c r="G7" s="77"/>
      <c r="H7" s="77">
        <f t="shared" ref="H7:H30" si="1">+ROUND(G7*19%,2)</f>
        <v>0</v>
      </c>
      <c r="I7" s="78">
        <f t="shared" ref="I7:I30" si="2">ROUND(+G7+H7,2)</f>
        <v>0</v>
      </c>
      <c r="J7" s="63"/>
      <c r="K7" s="77">
        <f t="shared" ref="K7:K30" si="3">G7+(G7*$M$3)</f>
        <v>0</v>
      </c>
      <c r="L7" s="77">
        <f t="shared" ref="L7:L30" si="4">+ROUND(K7*19%,2)</f>
        <v>0</v>
      </c>
      <c r="M7" s="78">
        <f t="shared" ref="M7:M30" si="5">ROUND(+K7+L7,2)</f>
        <v>0</v>
      </c>
      <c r="O7" s="77">
        <f t="shared" ref="O7:O30" si="6">K7+(K7*$Q$3)</f>
        <v>0</v>
      </c>
      <c r="P7" s="77">
        <f t="shared" ref="P7:P30" si="7">+ROUND(O7*19%,2)</f>
        <v>0</v>
      </c>
      <c r="Q7" s="78">
        <f t="shared" ref="Q7:Q30" si="8">ROUND(+O7+P7,2)</f>
        <v>0</v>
      </c>
    </row>
    <row r="8" spans="2:17" s="33" customFormat="1" ht="24.75" customHeight="1" thickBot="1" x14ac:dyDescent="0.25">
      <c r="B8" s="35">
        <f t="shared" si="0"/>
        <v>3</v>
      </c>
      <c r="C8" s="58" t="s">
        <v>46</v>
      </c>
      <c r="D8" s="59" t="s">
        <v>6</v>
      </c>
      <c r="E8" s="34">
        <v>1</v>
      </c>
      <c r="G8" s="77"/>
      <c r="H8" s="77">
        <f t="shared" si="1"/>
        <v>0</v>
      </c>
      <c r="I8" s="78">
        <f t="shared" si="2"/>
        <v>0</v>
      </c>
      <c r="J8" s="63"/>
      <c r="K8" s="77">
        <f t="shared" si="3"/>
        <v>0</v>
      </c>
      <c r="L8" s="77">
        <f t="shared" si="4"/>
        <v>0</v>
      </c>
      <c r="M8" s="78">
        <f t="shared" si="5"/>
        <v>0</v>
      </c>
      <c r="O8" s="77">
        <f>K8+(K8*$Q$3)</f>
        <v>0</v>
      </c>
      <c r="P8" s="77">
        <f t="shared" si="7"/>
        <v>0</v>
      </c>
      <c r="Q8" s="78">
        <f t="shared" si="8"/>
        <v>0</v>
      </c>
    </row>
    <row r="9" spans="2:17" s="33" customFormat="1" ht="22.5" customHeight="1" thickBot="1" x14ac:dyDescent="0.25">
      <c r="B9" s="35">
        <f t="shared" si="0"/>
        <v>4</v>
      </c>
      <c r="C9" s="58" t="s">
        <v>47</v>
      </c>
      <c r="D9" s="59" t="s">
        <v>6</v>
      </c>
      <c r="E9" s="34">
        <v>1</v>
      </c>
      <c r="G9" s="77"/>
      <c r="H9" s="77">
        <f t="shared" si="1"/>
        <v>0</v>
      </c>
      <c r="I9" s="78">
        <f t="shared" si="2"/>
        <v>0</v>
      </c>
      <c r="J9" s="63"/>
      <c r="K9" s="77">
        <f>G9+(G9*$M$3)</f>
        <v>0</v>
      </c>
      <c r="L9" s="77">
        <f t="shared" si="4"/>
        <v>0</v>
      </c>
      <c r="M9" s="78">
        <f t="shared" si="5"/>
        <v>0</v>
      </c>
      <c r="O9" s="77">
        <f t="shared" si="6"/>
        <v>0</v>
      </c>
      <c r="P9" s="77">
        <f t="shared" si="7"/>
        <v>0</v>
      </c>
      <c r="Q9" s="78">
        <f t="shared" si="8"/>
        <v>0</v>
      </c>
    </row>
    <row r="10" spans="2:17" s="33" customFormat="1" ht="26.1" customHeight="1" thickBot="1" x14ac:dyDescent="0.25">
      <c r="B10" s="35">
        <f t="shared" si="0"/>
        <v>5</v>
      </c>
      <c r="C10" s="58" t="s">
        <v>48</v>
      </c>
      <c r="D10" s="59" t="s">
        <v>6</v>
      </c>
      <c r="E10" s="34">
        <v>1</v>
      </c>
      <c r="G10" s="77"/>
      <c r="H10" s="77">
        <f t="shared" si="1"/>
        <v>0</v>
      </c>
      <c r="I10" s="78">
        <f t="shared" si="2"/>
        <v>0</v>
      </c>
      <c r="J10" s="63"/>
      <c r="K10" s="77">
        <f t="shared" si="3"/>
        <v>0</v>
      </c>
      <c r="L10" s="77">
        <f t="shared" si="4"/>
        <v>0</v>
      </c>
      <c r="M10" s="78">
        <f t="shared" si="5"/>
        <v>0</v>
      </c>
      <c r="O10" s="77">
        <f t="shared" si="6"/>
        <v>0</v>
      </c>
      <c r="P10" s="77">
        <f t="shared" si="7"/>
        <v>0</v>
      </c>
      <c r="Q10" s="78">
        <f t="shared" si="8"/>
        <v>0</v>
      </c>
    </row>
    <row r="11" spans="2:17" s="33" customFormat="1" ht="26.1" customHeight="1" thickBot="1" x14ac:dyDescent="0.25">
      <c r="B11" s="35">
        <f t="shared" si="0"/>
        <v>6</v>
      </c>
      <c r="C11" s="58" t="s">
        <v>49</v>
      </c>
      <c r="D11" s="59" t="s">
        <v>6</v>
      </c>
      <c r="E11" s="34">
        <v>1</v>
      </c>
      <c r="G11" s="77"/>
      <c r="H11" s="77">
        <f t="shared" si="1"/>
        <v>0</v>
      </c>
      <c r="I11" s="78">
        <f t="shared" si="2"/>
        <v>0</v>
      </c>
      <c r="J11" s="63"/>
      <c r="K11" s="77">
        <f t="shared" si="3"/>
        <v>0</v>
      </c>
      <c r="L11" s="77">
        <f t="shared" si="4"/>
        <v>0</v>
      </c>
      <c r="M11" s="78">
        <f t="shared" si="5"/>
        <v>0</v>
      </c>
      <c r="O11" s="77">
        <f t="shared" si="6"/>
        <v>0</v>
      </c>
      <c r="P11" s="77">
        <f t="shared" si="7"/>
        <v>0</v>
      </c>
      <c r="Q11" s="78">
        <f t="shared" si="8"/>
        <v>0</v>
      </c>
    </row>
    <row r="12" spans="2:17" s="33" customFormat="1" ht="26.1" customHeight="1" thickBot="1" x14ac:dyDescent="0.25">
      <c r="B12" s="35">
        <f t="shared" si="0"/>
        <v>7</v>
      </c>
      <c r="C12" s="58" t="s">
        <v>50</v>
      </c>
      <c r="D12" s="59" t="s">
        <v>61</v>
      </c>
      <c r="E12" s="34">
        <v>1</v>
      </c>
      <c r="G12" s="77"/>
      <c r="H12" s="77">
        <f t="shared" si="1"/>
        <v>0</v>
      </c>
      <c r="I12" s="78">
        <f t="shared" si="2"/>
        <v>0</v>
      </c>
      <c r="J12" s="63"/>
      <c r="K12" s="77">
        <f t="shared" si="3"/>
        <v>0</v>
      </c>
      <c r="L12" s="77">
        <f t="shared" si="4"/>
        <v>0</v>
      </c>
      <c r="M12" s="78">
        <f t="shared" si="5"/>
        <v>0</v>
      </c>
      <c r="O12" s="77">
        <f t="shared" si="6"/>
        <v>0</v>
      </c>
      <c r="P12" s="77">
        <f t="shared" si="7"/>
        <v>0</v>
      </c>
      <c r="Q12" s="78">
        <f t="shared" si="8"/>
        <v>0</v>
      </c>
    </row>
    <row r="13" spans="2:17" s="33" customFormat="1" ht="26.1" customHeight="1" thickBot="1" x14ac:dyDescent="0.25">
      <c r="B13" s="35">
        <f t="shared" si="0"/>
        <v>8</v>
      </c>
      <c r="C13" s="58" t="s">
        <v>51</v>
      </c>
      <c r="D13" s="59" t="s">
        <v>6</v>
      </c>
      <c r="E13" s="34">
        <v>1</v>
      </c>
      <c r="G13" s="77"/>
      <c r="H13" s="77">
        <f t="shared" si="1"/>
        <v>0</v>
      </c>
      <c r="I13" s="78">
        <f t="shared" si="2"/>
        <v>0</v>
      </c>
      <c r="J13" s="63"/>
      <c r="K13" s="77">
        <f t="shared" si="3"/>
        <v>0</v>
      </c>
      <c r="L13" s="77">
        <f t="shared" si="4"/>
        <v>0</v>
      </c>
      <c r="M13" s="78">
        <f t="shared" si="5"/>
        <v>0</v>
      </c>
      <c r="O13" s="77">
        <f t="shared" si="6"/>
        <v>0</v>
      </c>
      <c r="P13" s="77">
        <f t="shared" si="7"/>
        <v>0</v>
      </c>
      <c r="Q13" s="78">
        <f t="shared" si="8"/>
        <v>0</v>
      </c>
    </row>
    <row r="14" spans="2:17" s="33" customFormat="1" ht="26.1" customHeight="1" thickBot="1" x14ac:dyDescent="0.25">
      <c r="B14" s="35">
        <f t="shared" si="0"/>
        <v>9</v>
      </c>
      <c r="C14" s="58" t="s">
        <v>52</v>
      </c>
      <c r="D14" s="59" t="s">
        <v>6</v>
      </c>
      <c r="E14" s="34">
        <v>1</v>
      </c>
      <c r="G14" s="77"/>
      <c r="H14" s="77">
        <f t="shared" si="1"/>
        <v>0</v>
      </c>
      <c r="I14" s="78">
        <f t="shared" si="2"/>
        <v>0</v>
      </c>
      <c r="J14" s="63"/>
      <c r="K14" s="77">
        <f t="shared" si="3"/>
        <v>0</v>
      </c>
      <c r="L14" s="77">
        <f t="shared" si="4"/>
        <v>0</v>
      </c>
      <c r="M14" s="78">
        <f t="shared" si="5"/>
        <v>0</v>
      </c>
      <c r="O14" s="77">
        <f t="shared" si="6"/>
        <v>0</v>
      </c>
      <c r="P14" s="77">
        <f t="shared" si="7"/>
        <v>0</v>
      </c>
      <c r="Q14" s="78">
        <f t="shared" si="8"/>
        <v>0</v>
      </c>
    </row>
    <row r="15" spans="2:17" s="33" customFormat="1" ht="33.75" customHeight="1" thickBot="1" x14ac:dyDescent="0.25">
      <c r="B15" s="35">
        <f t="shared" si="0"/>
        <v>10</v>
      </c>
      <c r="C15" s="58" t="s">
        <v>53</v>
      </c>
      <c r="D15" s="59" t="s">
        <v>6</v>
      </c>
      <c r="E15" s="34">
        <v>1</v>
      </c>
      <c r="G15" s="77"/>
      <c r="H15" s="77">
        <f t="shared" si="1"/>
        <v>0</v>
      </c>
      <c r="I15" s="78">
        <f t="shared" si="2"/>
        <v>0</v>
      </c>
      <c r="J15" s="63"/>
      <c r="K15" s="77">
        <f t="shared" si="3"/>
        <v>0</v>
      </c>
      <c r="L15" s="77">
        <f t="shared" si="4"/>
        <v>0</v>
      </c>
      <c r="M15" s="78">
        <f t="shared" si="5"/>
        <v>0</v>
      </c>
      <c r="O15" s="77">
        <f t="shared" si="6"/>
        <v>0</v>
      </c>
      <c r="P15" s="77">
        <f t="shared" si="7"/>
        <v>0</v>
      </c>
      <c r="Q15" s="78">
        <f t="shared" si="8"/>
        <v>0</v>
      </c>
    </row>
    <row r="16" spans="2:17" s="33" customFormat="1" ht="26.1" customHeight="1" thickBot="1" x14ac:dyDescent="0.25">
      <c r="B16" s="35">
        <f t="shared" si="0"/>
        <v>11</v>
      </c>
      <c r="C16" s="58" t="s">
        <v>54</v>
      </c>
      <c r="D16" s="59" t="s">
        <v>6</v>
      </c>
      <c r="E16" s="34">
        <v>1</v>
      </c>
      <c r="G16" s="77"/>
      <c r="H16" s="77">
        <f t="shared" si="1"/>
        <v>0</v>
      </c>
      <c r="I16" s="78">
        <f t="shared" si="2"/>
        <v>0</v>
      </c>
      <c r="J16" s="63"/>
      <c r="K16" s="77">
        <f t="shared" si="3"/>
        <v>0</v>
      </c>
      <c r="L16" s="77">
        <f t="shared" si="4"/>
        <v>0</v>
      </c>
      <c r="M16" s="78">
        <f t="shared" si="5"/>
        <v>0</v>
      </c>
      <c r="O16" s="77">
        <f t="shared" si="6"/>
        <v>0</v>
      </c>
      <c r="P16" s="77">
        <f t="shared" si="7"/>
        <v>0</v>
      </c>
      <c r="Q16" s="78">
        <f t="shared" si="8"/>
        <v>0</v>
      </c>
    </row>
    <row r="17" spans="2:17" s="33" customFormat="1" ht="26.1" customHeight="1" thickBot="1" x14ac:dyDescent="0.25">
      <c r="B17" s="35">
        <f t="shared" si="0"/>
        <v>12</v>
      </c>
      <c r="C17" s="58" t="s">
        <v>55</v>
      </c>
      <c r="D17" s="59" t="s">
        <v>6</v>
      </c>
      <c r="E17" s="34">
        <v>1</v>
      </c>
      <c r="G17" s="77"/>
      <c r="H17" s="77">
        <f t="shared" si="1"/>
        <v>0</v>
      </c>
      <c r="I17" s="78">
        <f t="shared" si="2"/>
        <v>0</v>
      </c>
      <c r="J17" s="63"/>
      <c r="K17" s="77">
        <f t="shared" si="3"/>
        <v>0</v>
      </c>
      <c r="L17" s="77">
        <f t="shared" si="4"/>
        <v>0</v>
      </c>
      <c r="M17" s="78">
        <f t="shared" si="5"/>
        <v>0</v>
      </c>
      <c r="O17" s="77">
        <f t="shared" si="6"/>
        <v>0</v>
      </c>
      <c r="P17" s="77">
        <f t="shared" si="7"/>
        <v>0</v>
      </c>
      <c r="Q17" s="78">
        <f t="shared" si="8"/>
        <v>0</v>
      </c>
    </row>
    <row r="18" spans="2:17" s="33" customFormat="1" ht="26.1" customHeight="1" thickBot="1" x14ac:dyDescent="0.25">
      <c r="B18" s="35">
        <f t="shared" si="0"/>
        <v>13</v>
      </c>
      <c r="C18" s="58" t="s">
        <v>56</v>
      </c>
      <c r="D18" s="59" t="s">
        <v>6</v>
      </c>
      <c r="E18" s="34">
        <v>1</v>
      </c>
      <c r="G18" s="77"/>
      <c r="H18" s="77">
        <f t="shared" si="1"/>
        <v>0</v>
      </c>
      <c r="I18" s="78">
        <f t="shared" si="2"/>
        <v>0</v>
      </c>
      <c r="J18" s="63"/>
      <c r="K18" s="77">
        <f t="shared" si="3"/>
        <v>0</v>
      </c>
      <c r="L18" s="77">
        <f t="shared" si="4"/>
        <v>0</v>
      </c>
      <c r="M18" s="78">
        <f t="shared" si="5"/>
        <v>0</v>
      </c>
      <c r="O18" s="77">
        <f t="shared" si="6"/>
        <v>0</v>
      </c>
      <c r="P18" s="77">
        <f t="shared" si="7"/>
        <v>0</v>
      </c>
      <c r="Q18" s="78">
        <f t="shared" si="8"/>
        <v>0</v>
      </c>
    </row>
    <row r="19" spans="2:17" s="33" customFormat="1" ht="26.1" customHeight="1" thickBot="1" x14ac:dyDescent="0.25">
      <c r="B19" s="35">
        <f t="shared" si="0"/>
        <v>14</v>
      </c>
      <c r="C19" s="58" t="s">
        <v>57</v>
      </c>
      <c r="D19" s="59" t="s">
        <v>6</v>
      </c>
      <c r="E19" s="34">
        <v>1</v>
      </c>
      <c r="G19" s="77"/>
      <c r="H19" s="77">
        <f t="shared" si="1"/>
        <v>0</v>
      </c>
      <c r="I19" s="78">
        <f t="shared" si="2"/>
        <v>0</v>
      </c>
      <c r="J19" s="63"/>
      <c r="K19" s="77">
        <f t="shared" si="3"/>
        <v>0</v>
      </c>
      <c r="L19" s="77">
        <f t="shared" si="4"/>
        <v>0</v>
      </c>
      <c r="M19" s="78">
        <f t="shared" si="5"/>
        <v>0</v>
      </c>
      <c r="O19" s="77">
        <f t="shared" si="6"/>
        <v>0</v>
      </c>
      <c r="P19" s="77">
        <f t="shared" si="7"/>
        <v>0</v>
      </c>
      <c r="Q19" s="78">
        <f t="shared" si="8"/>
        <v>0</v>
      </c>
    </row>
    <row r="20" spans="2:17" s="33" customFormat="1" ht="26.1" customHeight="1" thickBot="1" x14ac:dyDescent="0.25">
      <c r="B20" s="35">
        <f t="shared" si="0"/>
        <v>15</v>
      </c>
      <c r="C20" s="58" t="s">
        <v>58</v>
      </c>
      <c r="D20" s="59" t="s">
        <v>6</v>
      </c>
      <c r="E20" s="34">
        <v>1</v>
      </c>
      <c r="G20" s="77"/>
      <c r="H20" s="77">
        <f t="shared" si="1"/>
        <v>0</v>
      </c>
      <c r="I20" s="78">
        <f t="shared" si="2"/>
        <v>0</v>
      </c>
      <c r="J20" s="63"/>
      <c r="K20" s="77">
        <f t="shared" si="3"/>
        <v>0</v>
      </c>
      <c r="L20" s="77">
        <f t="shared" si="4"/>
        <v>0</v>
      </c>
      <c r="M20" s="78">
        <f t="shared" si="5"/>
        <v>0</v>
      </c>
      <c r="O20" s="77">
        <f t="shared" si="6"/>
        <v>0</v>
      </c>
      <c r="P20" s="77">
        <f t="shared" si="7"/>
        <v>0</v>
      </c>
      <c r="Q20" s="78">
        <f t="shared" si="8"/>
        <v>0</v>
      </c>
    </row>
    <row r="21" spans="2:17" s="33" customFormat="1" ht="26.1" customHeight="1" thickBot="1" x14ac:dyDescent="0.25">
      <c r="B21" s="35">
        <f t="shared" si="0"/>
        <v>16</v>
      </c>
      <c r="C21" s="58" t="s">
        <v>59</v>
      </c>
      <c r="D21" s="59" t="s">
        <v>6</v>
      </c>
      <c r="E21" s="34">
        <v>1</v>
      </c>
      <c r="G21" s="77"/>
      <c r="H21" s="77">
        <f t="shared" si="1"/>
        <v>0</v>
      </c>
      <c r="I21" s="78">
        <f t="shared" si="2"/>
        <v>0</v>
      </c>
      <c r="J21" s="63"/>
      <c r="K21" s="77">
        <f t="shared" si="3"/>
        <v>0</v>
      </c>
      <c r="L21" s="77">
        <f t="shared" si="4"/>
        <v>0</v>
      </c>
      <c r="M21" s="78">
        <f t="shared" si="5"/>
        <v>0</v>
      </c>
      <c r="O21" s="77">
        <f t="shared" si="6"/>
        <v>0</v>
      </c>
      <c r="P21" s="77">
        <f t="shared" si="7"/>
        <v>0</v>
      </c>
      <c r="Q21" s="78">
        <f t="shared" si="8"/>
        <v>0</v>
      </c>
    </row>
    <row r="22" spans="2:17" s="33" customFormat="1" ht="26.1" customHeight="1" thickBot="1" x14ac:dyDescent="0.25">
      <c r="B22" s="35">
        <f t="shared" si="0"/>
        <v>17</v>
      </c>
      <c r="C22" s="58" t="s">
        <v>60</v>
      </c>
      <c r="D22" s="59" t="s">
        <v>6</v>
      </c>
      <c r="E22" s="34">
        <v>1</v>
      </c>
      <c r="G22" s="77"/>
      <c r="H22" s="77">
        <f t="shared" si="1"/>
        <v>0</v>
      </c>
      <c r="I22" s="78">
        <f t="shared" si="2"/>
        <v>0</v>
      </c>
      <c r="J22" s="63"/>
      <c r="K22" s="77">
        <f t="shared" si="3"/>
        <v>0</v>
      </c>
      <c r="L22" s="77">
        <f t="shared" si="4"/>
        <v>0</v>
      </c>
      <c r="M22" s="78">
        <f t="shared" si="5"/>
        <v>0</v>
      </c>
      <c r="O22" s="77">
        <f t="shared" si="6"/>
        <v>0</v>
      </c>
      <c r="P22" s="77">
        <f t="shared" si="7"/>
        <v>0</v>
      </c>
      <c r="Q22" s="78">
        <f t="shared" si="8"/>
        <v>0</v>
      </c>
    </row>
    <row r="23" spans="2:17" s="33" customFormat="1" ht="26.1" customHeight="1" thickBot="1" x14ac:dyDescent="0.25">
      <c r="B23" s="35">
        <f t="shared" si="0"/>
        <v>18</v>
      </c>
      <c r="C23" s="58" t="s">
        <v>62</v>
      </c>
      <c r="D23" s="59" t="s">
        <v>61</v>
      </c>
      <c r="E23" s="34">
        <v>1</v>
      </c>
      <c r="G23" s="77"/>
      <c r="H23" s="77">
        <f t="shared" si="1"/>
        <v>0</v>
      </c>
      <c r="I23" s="78">
        <f t="shared" si="2"/>
        <v>0</v>
      </c>
      <c r="J23" s="63"/>
      <c r="K23" s="77">
        <f t="shared" si="3"/>
        <v>0</v>
      </c>
      <c r="L23" s="77">
        <f t="shared" si="4"/>
        <v>0</v>
      </c>
      <c r="M23" s="78">
        <f t="shared" si="5"/>
        <v>0</v>
      </c>
      <c r="O23" s="77">
        <f t="shared" si="6"/>
        <v>0</v>
      </c>
      <c r="P23" s="77">
        <f t="shared" si="7"/>
        <v>0</v>
      </c>
      <c r="Q23" s="78">
        <f t="shared" si="8"/>
        <v>0</v>
      </c>
    </row>
    <row r="24" spans="2:17" s="33" customFormat="1" ht="26.1" customHeight="1" thickBot="1" x14ac:dyDescent="0.25">
      <c r="B24" s="35">
        <f t="shared" si="0"/>
        <v>19</v>
      </c>
      <c r="C24" s="58" t="s">
        <v>63</v>
      </c>
      <c r="D24" s="59" t="s">
        <v>6</v>
      </c>
      <c r="E24" s="34">
        <v>1</v>
      </c>
      <c r="G24" s="77"/>
      <c r="H24" s="77">
        <f t="shared" si="1"/>
        <v>0</v>
      </c>
      <c r="I24" s="78">
        <f t="shared" si="2"/>
        <v>0</v>
      </c>
      <c r="J24" s="63"/>
      <c r="K24" s="77">
        <f t="shared" si="3"/>
        <v>0</v>
      </c>
      <c r="L24" s="77">
        <f t="shared" si="4"/>
        <v>0</v>
      </c>
      <c r="M24" s="78">
        <f t="shared" si="5"/>
        <v>0</v>
      </c>
      <c r="O24" s="77">
        <f t="shared" si="6"/>
        <v>0</v>
      </c>
      <c r="P24" s="77">
        <f t="shared" si="7"/>
        <v>0</v>
      </c>
      <c r="Q24" s="78">
        <f t="shared" si="8"/>
        <v>0</v>
      </c>
    </row>
    <row r="25" spans="2:17" s="33" customFormat="1" ht="26.1" customHeight="1" thickBot="1" x14ac:dyDescent="0.25">
      <c r="B25" s="35">
        <f t="shared" si="0"/>
        <v>20</v>
      </c>
      <c r="C25" s="58" t="s">
        <v>64</v>
      </c>
      <c r="D25" s="59" t="s">
        <v>6</v>
      </c>
      <c r="E25" s="34">
        <v>1</v>
      </c>
      <c r="G25" s="77"/>
      <c r="H25" s="77">
        <f t="shared" si="1"/>
        <v>0</v>
      </c>
      <c r="I25" s="78">
        <f t="shared" si="2"/>
        <v>0</v>
      </c>
      <c r="J25" s="63"/>
      <c r="K25" s="77">
        <f t="shared" si="3"/>
        <v>0</v>
      </c>
      <c r="L25" s="77">
        <f t="shared" si="4"/>
        <v>0</v>
      </c>
      <c r="M25" s="78">
        <f t="shared" si="5"/>
        <v>0</v>
      </c>
      <c r="O25" s="77">
        <f t="shared" si="6"/>
        <v>0</v>
      </c>
      <c r="P25" s="77">
        <f t="shared" si="7"/>
        <v>0</v>
      </c>
      <c r="Q25" s="78">
        <f t="shared" si="8"/>
        <v>0</v>
      </c>
    </row>
    <row r="26" spans="2:17" s="33" customFormat="1" ht="26.1" customHeight="1" thickBot="1" x14ac:dyDescent="0.25">
      <c r="B26" s="35">
        <f t="shared" si="0"/>
        <v>21</v>
      </c>
      <c r="C26" s="58" t="s">
        <v>65</v>
      </c>
      <c r="D26" s="59" t="s">
        <v>61</v>
      </c>
      <c r="E26" s="34">
        <v>1</v>
      </c>
      <c r="G26" s="77"/>
      <c r="H26" s="77">
        <f t="shared" si="1"/>
        <v>0</v>
      </c>
      <c r="I26" s="78">
        <f t="shared" si="2"/>
        <v>0</v>
      </c>
      <c r="J26" s="63"/>
      <c r="K26" s="77">
        <f t="shared" si="3"/>
        <v>0</v>
      </c>
      <c r="L26" s="77">
        <f t="shared" si="4"/>
        <v>0</v>
      </c>
      <c r="M26" s="78">
        <f t="shared" si="5"/>
        <v>0</v>
      </c>
      <c r="O26" s="77">
        <f t="shared" si="6"/>
        <v>0</v>
      </c>
      <c r="P26" s="77">
        <f t="shared" si="7"/>
        <v>0</v>
      </c>
      <c r="Q26" s="78">
        <f t="shared" si="8"/>
        <v>0</v>
      </c>
    </row>
    <row r="27" spans="2:17" s="33" customFormat="1" ht="26.1" customHeight="1" thickBot="1" x14ac:dyDescent="0.25">
      <c r="B27" s="35">
        <f t="shared" si="0"/>
        <v>22</v>
      </c>
      <c r="C27" s="58" t="s">
        <v>66</v>
      </c>
      <c r="D27" s="59" t="s">
        <v>6</v>
      </c>
      <c r="E27" s="34">
        <v>1</v>
      </c>
      <c r="G27" s="77"/>
      <c r="H27" s="77">
        <f t="shared" si="1"/>
        <v>0</v>
      </c>
      <c r="I27" s="78">
        <f t="shared" si="2"/>
        <v>0</v>
      </c>
      <c r="J27" s="63"/>
      <c r="K27" s="77">
        <f t="shared" si="3"/>
        <v>0</v>
      </c>
      <c r="L27" s="77">
        <f t="shared" si="4"/>
        <v>0</v>
      </c>
      <c r="M27" s="78">
        <f t="shared" si="5"/>
        <v>0</v>
      </c>
      <c r="O27" s="77">
        <f t="shared" si="6"/>
        <v>0</v>
      </c>
      <c r="P27" s="77">
        <f t="shared" si="7"/>
        <v>0</v>
      </c>
      <c r="Q27" s="78">
        <f t="shared" si="8"/>
        <v>0</v>
      </c>
    </row>
    <row r="28" spans="2:17" s="33" customFormat="1" ht="26.1" customHeight="1" thickBot="1" x14ac:dyDescent="0.25">
      <c r="B28" s="35">
        <f t="shared" si="0"/>
        <v>23</v>
      </c>
      <c r="C28" s="58" t="s">
        <v>67</v>
      </c>
      <c r="D28" s="59" t="s">
        <v>6</v>
      </c>
      <c r="E28" s="34">
        <v>1</v>
      </c>
      <c r="G28" s="77"/>
      <c r="H28" s="77">
        <f t="shared" si="1"/>
        <v>0</v>
      </c>
      <c r="I28" s="78">
        <f t="shared" si="2"/>
        <v>0</v>
      </c>
      <c r="J28" s="63"/>
      <c r="K28" s="77">
        <f t="shared" si="3"/>
        <v>0</v>
      </c>
      <c r="L28" s="77">
        <f t="shared" si="4"/>
        <v>0</v>
      </c>
      <c r="M28" s="78">
        <f t="shared" si="5"/>
        <v>0</v>
      </c>
      <c r="O28" s="77">
        <f t="shared" si="6"/>
        <v>0</v>
      </c>
      <c r="P28" s="77">
        <f t="shared" si="7"/>
        <v>0</v>
      </c>
      <c r="Q28" s="78">
        <f t="shared" si="8"/>
        <v>0</v>
      </c>
    </row>
    <row r="29" spans="2:17" s="33" customFormat="1" ht="26.1" customHeight="1" thickBot="1" x14ac:dyDescent="0.25">
      <c r="B29" s="35">
        <f t="shared" si="0"/>
        <v>24</v>
      </c>
      <c r="C29" s="58" t="s">
        <v>68</v>
      </c>
      <c r="D29" s="59" t="s">
        <v>6</v>
      </c>
      <c r="E29" s="34">
        <v>1</v>
      </c>
      <c r="G29" s="77"/>
      <c r="H29" s="77">
        <f t="shared" si="1"/>
        <v>0</v>
      </c>
      <c r="I29" s="78">
        <f t="shared" si="2"/>
        <v>0</v>
      </c>
      <c r="J29" s="63"/>
      <c r="K29" s="77">
        <f t="shared" si="3"/>
        <v>0</v>
      </c>
      <c r="L29" s="77">
        <f t="shared" si="4"/>
        <v>0</v>
      </c>
      <c r="M29" s="78">
        <f t="shared" si="5"/>
        <v>0</v>
      </c>
      <c r="O29" s="77">
        <f>K29+(K29*$Q$3)</f>
        <v>0</v>
      </c>
      <c r="P29" s="77">
        <f t="shared" si="7"/>
        <v>0</v>
      </c>
      <c r="Q29" s="78">
        <f t="shared" si="8"/>
        <v>0</v>
      </c>
    </row>
    <row r="30" spans="2:17" s="33" customFormat="1" ht="26.1" customHeight="1" thickBot="1" x14ac:dyDescent="0.25">
      <c r="B30" s="35">
        <f t="shared" si="0"/>
        <v>25</v>
      </c>
      <c r="C30" s="58" t="s">
        <v>69</v>
      </c>
      <c r="D30" s="59" t="s">
        <v>6</v>
      </c>
      <c r="E30" s="34">
        <v>1</v>
      </c>
      <c r="G30" s="77"/>
      <c r="H30" s="77">
        <f t="shared" si="1"/>
        <v>0</v>
      </c>
      <c r="I30" s="79">
        <f t="shared" si="2"/>
        <v>0</v>
      </c>
      <c r="J30" s="63"/>
      <c r="K30" s="77">
        <f t="shared" si="3"/>
        <v>0</v>
      </c>
      <c r="L30" s="77">
        <f t="shared" si="4"/>
        <v>0</v>
      </c>
      <c r="M30" s="79">
        <f t="shared" si="5"/>
        <v>0</v>
      </c>
      <c r="O30" s="77">
        <f t="shared" si="6"/>
        <v>0</v>
      </c>
      <c r="P30" s="77">
        <f t="shared" si="7"/>
        <v>0</v>
      </c>
      <c r="Q30" s="79">
        <f t="shared" si="8"/>
        <v>0</v>
      </c>
    </row>
    <row r="31" spans="2:17" ht="15.75" thickBot="1" x14ac:dyDescent="0.3">
      <c r="B31" s="206"/>
      <c r="C31" s="207"/>
      <c r="D31" s="32"/>
      <c r="G31" s="80"/>
      <c r="H31" s="80"/>
      <c r="I31" s="81">
        <f>ROUND(SUM(I6:I30),2)</f>
        <v>0</v>
      </c>
      <c r="K31" s="80"/>
      <c r="L31" s="80"/>
      <c r="M31" s="81">
        <f>ROUND(SUM(M6:M30),2)</f>
        <v>0</v>
      </c>
      <c r="O31" s="80"/>
      <c r="P31" s="80"/>
      <c r="Q31" s="81">
        <f>ROUND(SUM(Q6:Q30),2)</f>
        <v>0</v>
      </c>
    </row>
    <row r="32" spans="2:17" x14ac:dyDescent="0.25">
      <c r="G32" s="80"/>
      <c r="H32" s="80"/>
      <c r="I32" s="80"/>
      <c r="O32" s="80"/>
      <c r="P32" s="80"/>
      <c r="Q32" s="80"/>
    </row>
    <row r="33" spans="2:17" x14ac:dyDescent="0.25">
      <c r="O33" s="80"/>
      <c r="P33" s="80"/>
      <c r="Q33" s="80"/>
    </row>
    <row r="34" spans="2:17" s="41" customFormat="1" ht="21.75" customHeight="1" x14ac:dyDescent="0.25">
      <c r="B34" s="42" t="s">
        <v>8</v>
      </c>
      <c r="C34" s="43"/>
      <c r="D34" s="44"/>
      <c r="E34" s="43"/>
      <c r="G34" s="45"/>
      <c r="K34" s="45"/>
      <c r="O34" s="45"/>
    </row>
    <row r="35" spans="2:17" s="41" customFormat="1" ht="27" customHeight="1" thickBot="1" x14ac:dyDescent="0.3">
      <c r="B35" s="198"/>
      <c r="C35" s="198"/>
      <c r="D35" s="198"/>
      <c r="E35" s="198"/>
      <c r="F35" s="46"/>
    </row>
    <row r="36" spans="2:17" s="47" customFormat="1" ht="117" customHeight="1" thickBot="1" x14ac:dyDescent="0.4">
      <c r="B36" s="199" t="s">
        <v>72</v>
      </c>
      <c r="C36" s="200"/>
      <c r="D36" s="200"/>
      <c r="E36" s="200"/>
      <c r="F36" s="200"/>
      <c r="G36" s="200"/>
      <c r="H36" s="201"/>
      <c r="I36" s="48"/>
      <c r="J36" s="48"/>
      <c r="K36" s="48"/>
      <c r="M36" s="48"/>
      <c r="Q36" s="48"/>
    </row>
    <row r="37" spans="2:17" s="47" customFormat="1" ht="0.75" customHeight="1" x14ac:dyDescent="0.35">
      <c r="B37" s="49"/>
      <c r="C37" s="50"/>
      <c r="D37" s="50"/>
      <c r="E37" s="49"/>
      <c r="F37" s="48"/>
      <c r="G37" s="48"/>
      <c r="H37" s="48"/>
      <c r="I37" s="48"/>
      <c r="J37" s="48"/>
      <c r="K37" s="48"/>
      <c r="L37" s="48"/>
      <c r="M37" s="48"/>
      <c r="O37" s="48"/>
      <c r="P37" s="48"/>
      <c r="Q37" s="48"/>
    </row>
    <row r="38" spans="2:17" s="47" customFormat="1" ht="22.5" customHeight="1" x14ac:dyDescent="0.35">
      <c r="B38" s="49"/>
      <c r="C38" s="50"/>
      <c r="D38" s="50"/>
      <c r="E38" s="49"/>
      <c r="F38" s="48"/>
      <c r="G38" s="48"/>
      <c r="H38" s="48"/>
      <c r="I38" s="48"/>
      <c r="J38" s="48"/>
      <c r="K38" s="48"/>
      <c r="L38" s="48"/>
      <c r="M38" s="48"/>
      <c r="O38" s="48"/>
      <c r="P38" s="48"/>
      <c r="Q38" s="48"/>
    </row>
    <row r="39" spans="2:17" s="47" customFormat="1" ht="32.25" customHeight="1" x14ac:dyDescent="0.35">
      <c r="B39" s="194" t="s">
        <v>9</v>
      </c>
      <c r="C39" s="194"/>
      <c r="D39" s="195"/>
      <c r="E39" s="196"/>
      <c r="F39" s="196"/>
      <c r="G39" s="197"/>
      <c r="H39" s="48"/>
      <c r="I39" s="48"/>
      <c r="J39" s="48"/>
      <c r="K39" s="48"/>
      <c r="L39" s="48"/>
      <c r="M39" s="48"/>
      <c r="P39" s="48"/>
      <c r="Q39" s="48"/>
    </row>
    <row r="40" spans="2:17" s="51" customFormat="1" ht="28.5" customHeight="1" x14ac:dyDescent="0.35">
      <c r="B40" s="194" t="s">
        <v>10</v>
      </c>
      <c r="C40" s="194"/>
      <c r="D40" s="195"/>
      <c r="E40" s="196"/>
      <c r="F40" s="196"/>
      <c r="G40" s="197"/>
      <c r="H40" s="48"/>
      <c r="I40" s="48"/>
      <c r="J40" s="48"/>
      <c r="K40" s="48"/>
      <c r="L40" s="48"/>
      <c r="M40" s="48"/>
      <c r="P40" s="48"/>
      <c r="Q40" s="48"/>
    </row>
    <row r="41" spans="2:17" s="47" customFormat="1" ht="23.25" customHeight="1" x14ac:dyDescent="0.35">
      <c r="B41" s="194" t="s">
        <v>11</v>
      </c>
      <c r="C41" s="194"/>
      <c r="D41" s="195"/>
      <c r="E41" s="196"/>
      <c r="F41" s="196"/>
      <c r="G41" s="197"/>
      <c r="H41" s="48"/>
      <c r="I41" s="48"/>
      <c r="J41" s="48"/>
      <c r="K41" s="48"/>
      <c r="L41" s="48"/>
      <c r="M41" s="48"/>
      <c r="P41" s="48"/>
      <c r="Q41" s="48"/>
    </row>
    <row r="42" spans="2:17" s="47" customFormat="1" ht="30" customHeight="1" x14ac:dyDescent="0.35">
      <c r="B42" s="194" t="s">
        <v>12</v>
      </c>
      <c r="C42" s="194"/>
      <c r="D42" s="195"/>
      <c r="E42" s="196"/>
      <c r="F42" s="196"/>
      <c r="G42" s="197"/>
      <c r="H42" s="48"/>
      <c r="I42" s="48"/>
      <c r="J42" s="48"/>
      <c r="K42" s="48"/>
      <c r="L42" s="48"/>
      <c r="M42" s="48"/>
      <c r="P42" s="48"/>
      <c r="Q42" s="48"/>
    </row>
    <row r="43" spans="2:17" s="47" customFormat="1" ht="23.25" x14ac:dyDescent="0.35">
      <c r="B43" s="194" t="s">
        <v>13</v>
      </c>
      <c r="C43" s="194"/>
      <c r="D43" s="195"/>
      <c r="E43" s="196"/>
      <c r="F43" s="196"/>
      <c r="G43" s="197"/>
      <c r="H43" s="48"/>
      <c r="I43" s="48"/>
      <c r="J43" s="48"/>
      <c r="K43" s="48"/>
      <c r="L43" s="48"/>
      <c r="M43" s="48"/>
      <c r="P43" s="48"/>
      <c r="Q43" s="48"/>
    </row>
    <row r="44" spans="2:17" s="47" customFormat="1" ht="26.25" customHeight="1" x14ac:dyDescent="0.35">
      <c r="B44" s="194" t="s">
        <v>14</v>
      </c>
      <c r="C44" s="194"/>
      <c r="D44" s="195"/>
      <c r="E44" s="196"/>
      <c r="F44" s="196"/>
      <c r="G44" s="197"/>
      <c r="H44" s="48"/>
      <c r="I44" s="48"/>
      <c r="J44" s="48"/>
      <c r="K44" s="48"/>
      <c r="L44" s="48"/>
      <c r="M44" s="48"/>
      <c r="P44" s="48"/>
      <c r="Q44" s="48"/>
    </row>
    <row r="45" spans="2:17" s="47" customFormat="1" ht="26.25" customHeight="1" x14ac:dyDescent="0.35">
      <c r="B45" s="194" t="s">
        <v>15</v>
      </c>
      <c r="C45" s="194"/>
      <c r="D45" s="195"/>
      <c r="E45" s="196"/>
      <c r="F45" s="196"/>
      <c r="G45" s="197"/>
      <c r="H45" s="48"/>
      <c r="I45" s="48"/>
      <c r="J45" s="48"/>
      <c r="K45" s="48"/>
      <c r="L45" s="48"/>
      <c r="M45" s="48"/>
      <c r="P45" s="48"/>
      <c r="Q45" s="48"/>
    </row>
    <row r="46" spans="2:17" s="47" customFormat="1" ht="49.5" customHeight="1" x14ac:dyDescent="0.35">
      <c r="B46" s="194" t="s">
        <v>16</v>
      </c>
      <c r="C46" s="194" t="s">
        <v>17</v>
      </c>
      <c r="D46" s="195"/>
      <c r="E46" s="196"/>
      <c r="F46" s="196"/>
      <c r="G46" s="197"/>
      <c r="H46" s="48"/>
      <c r="I46" s="48"/>
      <c r="J46" s="48"/>
      <c r="K46" s="48"/>
      <c r="L46" s="48"/>
      <c r="M46" s="48"/>
      <c r="P46" s="48"/>
      <c r="Q46" s="48"/>
    </row>
    <row r="47" spans="2:17" s="52" customFormat="1" x14ac:dyDescent="0.2">
      <c r="C47" s="53"/>
      <c r="D47" s="54"/>
      <c r="F47" s="55"/>
      <c r="J47" s="47"/>
    </row>
  </sheetData>
  <mergeCells count="27">
    <mergeCell ref="O3:P3"/>
    <mergeCell ref="B5:C5"/>
    <mergeCell ref="B31:C31"/>
    <mergeCell ref="B1:K1"/>
    <mergeCell ref="B3:B4"/>
    <mergeCell ref="C3:C4"/>
    <mergeCell ref="E3:E4"/>
    <mergeCell ref="G3:J3"/>
    <mergeCell ref="K3:L3"/>
    <mergeCell ref="B35:E35"/>
    <mergeCell ref="B36:H36"/>
    <mergeCell ref="B39:C39"/>
    <mergeCell ref="D39:G39"/>
    <mergeCell ref="B40:C40"/>
    <mergeCell ref="D40:G40"/>
    <mergeCell ref="B41:C41"/>
    <mergeCell ref="D41:G41"/>
    <mergeCell ref="B42:C42"/>
    <mergeCell ref="D42:G42"/>
    <mergeCell ref="B43:C43"/>
    <mergeCell ref="D43:G43"/>
    <mergeCell ref="B44:C44"/>
    <mergeCell ref="D44:G44"/>
    <mergeCell ref="B45:C45"/>
    <mergeCell ref="D45:G45"/>
    <mergeCell ref="B46:C46"/>
    <mergeCell ref="D46:G46"/>
  </mergeCell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'C:\Users\asantama\Desktop\PROCESOS 2016\ESTUDIOS DE MERCADO\MINIMA CUANTIA\ADQUISICION BUZONES DE SUGERENCIAS\[ESTUDIO DE MERCADO DEFINITIVO  BUZON DE SUGERENCIAS.xlsx]DATOS'!#REF!</xm:f>
          </x14:formula1>
          <xm:sqref>C41</xm:sqref>
        </x14:dataValidation>
      </x14:dataValidations>
    </ext>
  </extLs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PRESENTACION OFERTA</vt:lpstr>
      <vt:lpstr>LISTA REPUESTOS</vt:lpstr>
      <vt:lpstr>'FORMATO PRESENTACION OFERTA'!Área_de_impresión</vt:lpstr>
      <vt:lpstr>'FORMATO PRESENTACION OFERTA'!Títulos_a_imprimir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dcterms:created xsi:type="dcterms:W3CDTF">2022-03-10T21:59:23Z</dcterms:created>
  <dcterms:modified xsi:type="dcterms:W3CDTF">2026-08-06T14:45:37Z</dcterms:modified>
</cp:coreProperties>
</file>