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sena4-my.sharepoint.com/personal/magallego_sena_edu_co/Documents/2026 SENA/BIENES Y SERVICIOS/32. COMPRA MINIRACK/2. PRECONTRACTUAL/SECOP ll/"/>
    </mc:Choice>
  </mc:AlternateContent>
  <xr:revisionPtr revIDLastSave="1090" documentId="14_{75AEAB7B-8300-4255-95E0-A4DD095538F0}" xr6:coauthVersionLast="47" xr6:coauthVersionMax="47" xr10:uidLastSave="{EB293468-FA3B-403D-9549-80C3FE015A65}"/>
  <bookViews>
    <workbookView xWindow="-120" yWindow="-120" windowWidth="29040" windowHeight="15720" xr2:uid="{6B6C46EB-E0BA-4570-9DB6-56DB4B24E6AA}"/>
  </bookViews>
  <sheets>
    <sheet name="MINIRACK" sheetId="19" r:id="rId1"/>
  </sheets>
  <definedNames>
    <definedName name="_xlnm._FilterDatabase" localSheetId="0" hidden="1">MINIRACK!$A$1:$T$7</definedName>
    <definedName name="_xlnm.Print_Area" localSheetId="0">MINIRACK!$A$1:$T$6</definedName>
    <definedName name="Presentacion" localSheetId="0">#REF!</definedName>
    <definedName name="Presentacion">#REF!</definedName>
    <definedName name="Simbolos" localSheetId="0">#REF!</definedName>
    <definedName name="Simbol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5" i="19" l="1"/>
  <c r="K5" i="19"/>
  <c r="N5" i="19"/>
  <c r="N6" i="19"/>
  <c r="J6" i="19"/>
  <c r="J5" i="19"/>
  <c r="I6" i="19"/>
  <c r="I5" i="19"/>
  <c r="L5" i="19" l="1"/>
  <c r="M5" i="19" l="1"/>
  <c r="O5" i="19"/>
  <c r="P5" i="19" l="1"/>
  <c r="Q5"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B89945E6-9C50-4046-A78F-BBA62A274D3A}">
      <text>
        <r>
          <rPr>
            <b/>
            <sz val="9"/>
            <color indexed="81"/>
            <rFont val="Tahoma"/>
            <family val="2"/>
          </rPr>
          <t>Nikkel:</t>
        </r>
        <r>
          <rPr>
            <sz val="9"/>
            <color indexed="81"/>
            <rFont val="Tahoma"/>
            <family val="2"/>
          </rPr>
          <t xml:space="preserve">
Buscarlo en la hoja Adjunta</t>
        </r>
      </text>
    </comment>
    <comment ref="D3" authorId="1" shapeId="0" xr:uid="{499775C1-58EA-4321-980C-97DABA0FCE89}">
      <text>
        <r>
          <rPr>
            <b/>
            <sz val="9"/>
            <color indexed="81"/>
            <rFont val="Tahoma"/>
            <charset val="1"/>
          </rPr>
          <t>Nikkel:</t>
        </r>
        <r>
          <rPr>
            <sz val="9"/>
            <color indexed="81"/>
            <rFont val="Tahoma"/>
            <charset val="1"/>
          </rPr>
          <t xml:space="preserve">
Si requiere el nombre el  nombre de la unidad, lo puede consultar en la hoja Unidades.
Tambien lo puede editar de manera directa
</t>
        </r>
      </text>
    </comment>
    <comment ref="H3" authorId="0" shapeId="0" xr:uid="{48A92731-DB59-4A2A-AEBB-680D5D993636}">
      <text>
        <r>
          <rPr>
            <b/>
            <sz val="9"/>
            <color indexed="81"/>
            <rFont val="Tahoma"/>
            <family val="2"/>
          </rPr>
          <t>Nikkel:</t>
        </r>
        <r>
          <rPr>
            <sz val="9"/>
            <color indexed="81"/>
            <rFont val="Tahoma"/>
            <family val="2"/>
          </rPr>
          <t xml:space="preserve">
Anotar el valor directo , sin el formato (%)
</t>
        </r>
      </text>
    </comment>
    <comment ref="L3" authorId="1" shapeId="0" xr:uid="{AFE855EB-EA1C-4C2B-82C4-3D5D571455E6}">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O3" authorId="1" shapeId="0" xr:uid="{15EAB425-F992-4F65-837E-2D37610F189E}">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P3" authorId="1" shapeId="0" xr:uid="{C00F4BE8-9EEF-4A75-A106-43AA4AA6A414}">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Q3" authorId="1" shapeId="0" xr:uid="{194E712C-C877-4069-BCB5-0BB6387A95CF}">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R3" authorId="1" shapeId="0" xr:uid="{C02CB60D-C576-45EB-83CC-4B2CCB070593}">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S3" authorId="1" shapeId="0" xr:uid="{FF8A0307-308F-4B23-B93C-1ACEBDAB5BFC}">
      <text>
        <r>
          <rPr>
            <sz val="9"/>
            <color indexed="81"/>
            <rFont val="Tahoma"/>
            <family val="2"/>
          </rPr>
          <t xml:space="preserve">Elegir el valor sugerido según el análisis elaborado
</t>
        </r>
      </text>
    </comment>
  </commentList>
</comments>
</file>

<file path=xl/sharedStrings.xml><?xml version="1.0" encoding="utf-8"?>
<sst xmlns="http://schemas.openxmlformats.org/spreadsheetml/2006/main" count="27" uniqueCount="27">
  <si>
    <t xml:space="preserve">Relación de elemctos (información suministrata por el Centro de Formación) </t>
  </si>
  <si>
    <t>Información a registrar por el cotizante</t>
  </si>
  <si>
    <t>Análisis del precio</t>
  </si>
  <si>
    <t>Item</t>
  </si>
  <si>
    <t>Código
UNSPSC</t>
  </si>
  <si>
    <t>Descripción</t>
  </si>
  <si>
    <r>
      <t xml:space="preserve">Unidad de medida </t>
    </r>
    <r>
      <rPr>
        <b/>
        <i/>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</si>
  <si>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</si>
  <si>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</si>
  <si>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</si>
  <si>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</si>
  <si>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</si>
  <si>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</si>
  <si>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</si>
  <si>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</si>
  <si>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</si>
  <si>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</si>
  <si>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</si>
  <si>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</si>
  <si>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</si>
  <si>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</si>
  <si>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</si>
  <si>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Observaciones</t>
  </si>
  <si>
    <t xml:space="preserve">Se toma el promedio de las 02 cotizaciones </t>
  </si>
  <si>
    <t>Módulo de tubería 1"X1" Alto 1,80 metros Ancho 1,50 metros Fondo 60 cm, dividida en 2 con entrepaños en la lámina perforada y sistema de canastero con 10 bandejas en lamina</t>
  </si>
  <si>
    <t>AMI SOLUCIONES INTEGRALES</t>
  </si>
  <si>
    <t>MOMYER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</si>
</sst>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0.0%"/>
    <numFmt numFmtId="166" formatCode="&quot;$&quot;#,##0.00"/>
    <numFmt numFmtId="167" formatCode="&quot;$&quot;#,##0.0"/>
    <numFmt numFmtId="168" formatCode="&quot;$&quot;\ #,##0"/>
    <numFmt numFmtId="169" formatCode="&quot;$&quot;#,##0"/>
    <numFmt numFmtId="170" formatCode="#,##0.00\ \€"/>
  </numFmts>
  <fonts count="24"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0"/>
      <name val="Arial"/>
      <family val="2"/>
    </font>
    <font>
      <sz val="9"/>
      <color indexed="81"/>
      <name val="Tahoma"/>
      <charset val="1"/>
    </font>
    <font>
      <b/>
      <sz val="9"/>
      <color indexed="81"/>
      <name val="Tahoma"/>
      <charset val="1"/>
    </font>
    <font>
      <u/>
      <sz val="11"/>
      <color theme="10"/>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10"/>
      <color theme="1"/>
      <name val="Calibri"/>
      <scheme val="minor"/>
    </font>
    <font>
      <sz val="10"/>
      <color theme="1"/>
      <name val="Arial"/>
      <family val="2"/>
    </font>
    <font>
      <sz val="10"/>
      <color theme="1"/>
      <name val="Verdana"/>
      <family val="2"/>
    </font>
    <font>
      <b/>
      <sz val="10"/>
      <color theme="1"/>
      <name val="Verdana"/>
      <family val="2"/>
    </font>
    <font>
      <b/>
      <sz val="14"/>
      <color theme="1"/>
      <name val="Verdana"/>
      <family val="2"/>
    </font>
    <font>
      <sz val="8"/>
      <name val="Calibri"/>
      <family val="2"/>
      <scheme val="minor"/>
    </font>
    <font>
      <sz val="10"/>
      <color theme="1"/>
      <name val="Calibri"/>
      <family val="2"/>
      <scheme val="minor"/>
    </font>
  </fonts>
  <fills count="19">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s>
  <borders count="3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style="thin">
        <color rgb="FF000000"/>
      </left>
      <right style="thin">
        <color indexed="64"/>
      </right>
      <top style="thin">
        <color rgb="FF000000"/>
      </top>
      <bottom/>
      <diagonal/>
    </border>
    <border>
      <left style="thin">
        <color indexed="64"/>
      </left>
      <right/>
      <top/>
      <bottom/>
      <diagonal/>
    </border>
    <border>
      <left/>
      <right/>
      <top style="thin">
        <color indexed="64"/>
      </top>
      <bottom/>
      <diagonal/>
    </border>
    <border>
      <left style="thin">
        <color rgb="FF000000"/>
      </left>
      <right style="thin">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medium">
        <color indexed="64"/>
      </right>
      <top style="thin">
        <color rgb="FF000000"/>
      </top>
      <bottom/>
      <diagonal/>
    </border>
    <border>
      <left style="thin">
        <color rgb="FF000000"/>
      </left>
      <right style="medium">
        <color indexed="64"/>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rgb="FF000000"/>
      </left>
      <right style="medium">
        <color indexed="64"/>
      </right>
      <top/>
      <bottom/>
      <diagonal/>
    </border>
    <border>
      <left style="medium">
        <color indexed="64"/>
      </left>
      <right style="medium">
        <color indexed="64"/>
      </right>
      <top/>
      <bottom/>
      <diagonal/>
    </border>
    <border>
      <left style="thin">
        <color rgb="FF000000"/>
      </left>
      <right style="thin">
        <color indexed="64"/>
      </right>
      <top style="medium">
        <color indexed="64"/>
      </top>
      <bottom/>
      <diagonal/>
    </border>
    <border>
      <left style="thin">
        <color rgb="FF000000"/>
      </left>
      <right style="thin">
        <color indexed="64"/>
      </right>
      <top/>
      <bottom/>
      <diagonal/>
    </border>
  </borders>
  <cellStyleXfs count="32">
    <xf numFmtId="0" fontId="0"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4" fillId="0" borderId="0"/>
    <xf numFmtId="0" fontId="7" fillId="0" borderId="0" applyNumberFormat="0" applyFill="0" applyBorder="0" applyAlignment="0" applyProtection="0"/>
    <xf numFmtId="0" fontId="18" fillId="0" borderId="0"/>
    <xf numFmtId="9" fontId="18" fillId="0" borderId="0" applyFont="0" applyFill="0" applyBorder="0" applyAlignment="0" applyProtection="0"/>
    <xf numFmtId="44" fontId="18" fillId="0" borderId="0" applyFont="0" applyFill="0" applyBorder="0" applyAlignment="0" applyProtection="0"/>
    <xf numFmtId="42"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21" fillId="14" borderId="2" applyNumberFormat="0" applyProtection="0">
      <alignment horizontal="left" vertical="center"/>
    </xf>
    <xf numFmtId="0" fontId="20" fillId="15" borderId="0" applyNumberFormat="0" applyBorder="0" applyProtection="0">
      <alignment horizontal="center" vertical="center"/>
    </xf>
    <xf numFmtId="0" fontId="20" fillId="16" borderId="0" applyNumberFormat="0" applyBorder="0" applyProtection="0">
      <alignment horizontal="center" vertical="center"/>
    </xf>
    <xf numFmtId="0" fontId="20" fillId="14" borderId="0" applyNumberFormat="0" applyBorder="0" applyProtection="0">
      <alignment horizontal="center" vertical="center" wrapText="1"/>
    </xf>
    <xf numFmtId="0" fontId="20" fillId="14" borderId="0" applyNumberFormat="0" applyBorder="0" applyProtection="0">
      <alignment horizontal="right" vertical="center" wrapText="1"/>
    </xf>
    <xf numFmtId="0" fontId="20" fillId="17" borderId="0" applyNumberFormat="0" applyBorder="0" applyProtection="0">
      <alignment horizontal="center" vertical="center" wrapText="1"/>
    </xf>
    <xf numFmtId="0" fontId="19" fillId="17" borderId="0" applyNumberFormat="0" applyBorder="0" applyProtection="0">
      <alignment horizontal="right" vertical="center" wrapText="1"/>
    </xf>
    <xf numFmtId="49" fontId="19" fillId="0" borderId="0" applyFill="0" applyBorder="0" applyProtection="0">
      <alignment horizontal="left" vertical="center"/>
    </xf>
    <xf numFmtId="0" fontId="20" fillId="0" borderId="0" applyNumberFormat="0" applyFill="0" applyBorder="0" applyProtection="0">
      <alignment horizontal="left" vertical="center"/>
    </xf>
    <xf numFmtId="0" fontId="20" fillId="0" borderId="0" applyNumberFormat="0" applyFill="0" applyBorder="0" applyProtection="0">
      <alignment horizontal="right" vertical="center"/>
    </xf>
    <xf numFmtId="170" fontId="19" fillId="0" borderId="0" applyFill="0" applyBorder="0" applyProtection="0">
      <alignment horizontal="right" vertical="center"/>
    </xf>
    <xf numFmtId="14" fontId="19" fillId="0" borderId="0" applyFill="0" applyBorder="0" applyProtection="0">
      <alignment horizontal="right" vertical="center"/>
    </xf>
    <xf numFmtId="22" fontId="19" fillId="0" borderId="0" applyFill="0" applyBorder="0" applyProtection="0">
      <alignment horizontal="right" vertical="center"/>
    </xf>
    <xf numFmtId="3" fontId="19" fillId="0" borderId="0" applyFill="0" applyBorder="0" applyProtection="0">
      <alignment horizontal="right" vertical="center"/>
    </xf>
    <xf numFmtId="4" fontId="19" fillId="0" borderId="0" applyFill="0" applyBorder="0" applyProtection="0">
      <alignment horizontal="right" vertical="center"/>
    </xf>
    <xf numFmtId="0" fontId="19" fillId="0" borderId="2" applyNumberFormat="0" applyFill="0" applyProtection="0">
      <alignment horizontal="left" vertical="center"/>
    </xf>
    <xf numFmtId="170" fontId="19" fillId="0" borderId="2" applyFill="0" applyProtection="0">
      <alignment horizontal="right" vertical="center"/>
    </xf>
    <xf numFmtId="3" fontId="19" fillId="0" borderId="2" applyFill="0" applyProtection="0">
      <alignment horizontal="right" vertical="center"/>
    </xf>
    <xf numFmtId="4" fontId="19" fillId="0" borderId="2" applyFill="0" applyProtection="0">
      <alignment horizontal="right" vertical="center"/>
    </xf>
    <xf numFmtId="0" fontId="18" fillId="0" borderId="2" applyNumberFormat="0" applyFont="0" applyFill="0" applyAlignment="0" applyProtection="0"/>
  </cellStyleXfs>
  <cellXfs count="88">
    <xf numFmtId="0" fontId="0" fillId="0" borderId="0" xfId="0"/>
    <xf numFmtId="0" fontId="0" fillId="0" borderId="0" xfId="0" applyAlignment="1">
      <alignment horizontal="center" vertical="center"/>
    </xf>
    <xf numFmtId="0" fontId="0" fillId="0" borderId="0" xfId="0" applyAlignment="1">
      <alignment vertical="center"/>
    </xf>
    <xf numFmtId="166" fontId="0" fillId="0" borderId="0" xfId="0" applyNumberFormat="1" applyAlignment="1">
      <alignment vertical="center"/>
    </xf>
    <xf numFmtId="167" fontId="0" fillId="0" borderId="0" xfId="0" applyNumberFormat="1" applyAlignment="1">
      <alignment vertical="center"/>
    </xf>
    <xf numFmtId="168" fontId="15" fillId="0" borderId="8" xfId="0" applyNumberFormat="1" applyFont="1" applyBorder="1" applyAlignment="1">
      <alignment horizontal="center" vertical="center" wrapText="1"/>
    </xf>
    <xf numFmtId="167" fontId="15" fillId="10" borderId="7" xfId="0" applyNumberFormat="1" applyFont="1" applyFill="1" applyBorder="1" applyAlignment="1">
      <alignment horizontal="center" vertical="center"/>
    </xf>
    <xf numFmtId="0" fontId="7" fillId="0" borderId="11" xfId="5" applyBorder="1" applyAlignment="1">
      <alignment vertical="center"/>
    </xf>
    <xf numFmtId="0" fontId="7" fillId="0" borderId="7" xfId="5" applyBorder="1" applyAlignment="1">
      <alignment vertical="center"/>
    </xf>
    <xf numFmtId="169" fontId="0" fillId="0" borderId="0" xfId="0" applyNumberFormat="1" applyAlignment="1">
      <alignment vertical="center"/>
    </xf>
    <xf numFmtId="169" fontId="15" fillId="0" borderId="10" xfId="0" applyNumberFormat="1" applyFont="1" applyBorder="1" applyAlignment="1">
      <alignment horizontal="center" vertical="center"/>
    </xf>
    <xf numFmtId="0" fontId="16" fillId="0" borderId="2" xfId="0" applyFont="1" applyBorder="1" applyAlignment="1">
      <alignment horizontal="center" vertical="center"/>
    </xf>
    <xf numFmtId="0" fontId="15" fillId="0" borderId="13" xfId="0" applyFont="1" applyBorder="1" applyAlignment="1">
      <alignment horizontal="center" vertical="center"/>
    </xf>
    <xf numFmtId="0" fontId="15" fillId="7" borderId="28" xfId="1" applyNumberFormat="1" applyFont="1" applyFill="1" applyBorder="1" applyAlignment="1">
      <alignment horizontal="center" vertical="center"/>
    </xf>
    <xf numFmtId="0" fontId="15" fillId="7" borderId="28" xfId="0" applyFont="1" applyFill="1" applyBorder="1" applyAlignment="1">
      <alignment horizontal="center" vertical="center"/>
    </xf>
    <xf numFmtId="0" fontId="9" fillId="0" borderId="2" xfId="0" applyFont="1" applyBorder="1" applyAlignment="1">
      <alignment horizontal="center" vertical="center" wrapText="1"/>
    </xf>
    <xf numFmtId="168" fontId="15" fillId="18" borderId="8" xfId="0" applyNumberFormat="1" applyFont="1" applyFill="1" applyBorder="1" applyAlignment="1">
      <alignment horizontal="center" vertical="center" wrapText="1"/>
    </xf>
    <xf numFmtId="0" fontId="9" fillId="0" borderId="7" xfId="0" applyFont="1" applyBorder="1" applyAlignment="1">
      <alignment horizontal="center" vertical="center" wrapText="1"/>
    </xf>
    <xf numFmtId="166" fontId="15" fillId="10" borderId="1" xfId="0" applyNumberFormat="1" applyFont="1" applyFill="1" applyBorder="1" applyAlignment="1">
      <alignment horizontal="center" vertical="center"/>
    </xf>
    <xf numFmtId="169" fontId="9" fillId="9" borderId="7" xfId="0" applyNumberFormat="1" applyFont="1" applyFill="1" applyBorder="1" applyAlignment="1">
      <alignment horizontal="center" vertical="center" wrapText="1"/>
    </xf>
    <xf numFmtId="169" fontId="9" fillId="9" borderId="1" xfId="0" applyNumberFormat="1" applyFont="1" applyFill="1" applyBorder="1" applyAlignment="1">
      <alignment horizontal="center" vertical="center" wrapText="1"/>
    </xf>
    <xf numFmtId="0" fontId="9" fillId="8" borderId="8" xfId="0" applyFont="1" applyFill="1" applyBorder="1" applyAlignment="1">
      <alignment horizontal="center" vertical="center"/>
    </xf>
    <xf numFmtId="0" fontId="9" fillId="8" borderId="12" xfId="0" applyFont="1" applyFill="1" applyBorder="1" applyAlignment="1">
      <alignment horizontal="center" vertical="center"/>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9" fillId="8" borderId="2" xfId="0" applyFont="1" applyFill="1" applyBorder="1" applyAlignment="1">
      <alignment horizontal="right" vertical="center"/>
    </xf>
    <xf numFmtId="0" fontId="8" fillId="4" borderId="13" xfId="0" applyFont="1" applyFill="1" applyBorder="1" applyAlignment="1">
      <alignment horizontal="center" vertical="center"/>
    </xf>
    <xf numFmtId="0" fontId="8" fillId="4" borderId="23"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5"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29" xfId="0" applyFont="1" applyFill="1" applyBorder="1" applyAlignment="1">
      <alignment horizontal="center" vertical="center"/>
    </xf>
    <xf numFmtId="0" fontId="9" fillId="5" borderId="13" xfId="0" applyFont="1" applyFill="1" applyBorder="1" applyAlignment="1">
      <alignment horizontal="center" vertical="center"/>
    </xf>
    <xf numFmtId="0" fontId="9" fillId="5" borderId="23" xfId="0" applyFont="1" applyFill="1" applyBorder="1" applyAlignment="1">
      <alignment horizontal="center" vertical="center"/>
    </xf>
    <xf numFmtId="0" fontId="9" fillId="5" borderId="24" xfId="0" applyFont="1" applyFill="1" applyBorder="1" applyAlignment="1">
      <alignment horizontal="center" vertical="center"/>
    </xf>
    <xf numFmtId="0" fontId="9" fillId="5" borderId="25" xfId="0" applyFont="1" applyFill="1" applyBorder="1" applyAlignment="1">
      <alignment horizontal="center" vertical="center"/>
    </xf>
    <xf numFmtId="0" fontId="9" fillId="5" borderId="26" xfId="0" applyFont="1" applyFill="1" applyBorder="1" applyAlignment="1">
      <alignment horizontal="center" vertical="center"/>
    </xf>
    <xf numFmtId="0" fontId="9" fillId="5" borderId="27"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12" borderId="8" xfId="0" applyFont="1" applyFill="1" applyBorder="1" applyAlignment="1">
      <alignment horizontal="center" vertical="center" wrapText="1"/>
    </xf>
    <xf numFmtId="0" fontId="10" fillId="12" borderId="9" xfId="0" applyFont="1" applyFill="1" applyBorder="1" applyAlignment="1">
      <alignment horizontal="center" vertical="center" wrapText="1"/>
    </xf>
    <xf numFmtId="0" fontId="13" fillId="11" borderId="7"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14" fillId="13" borderId="7" xfId="0" applyFont="1" applyFill="1" applyBorder="1" applyAlignment="1">
      <alignment horizontal="center" vertical="center" wrapText="1"/>
    </xf>
    <xf numFmtId="0" fontId="14" fillId="13" borderId="1" xfId="0" applyFont="1" applyFill="1" applyBorder="1" applyAlignment="1">
      <alignment horizontal="center" vertical="center" wrapText="1"/>
    </xf>
    <xf numFmtId="166" fontId="9" fillId="6" borderId="7" xfId="0" applyNumberFormat="1" applyFont="1" applyFill="1" applyBorder="1" applyAlignment="1">
      <alignment horizontal="center" vertical="center" wrapText="1"/>
    </xf>
    <xf numFmtId="166" fontId="9" fillId="6" borderId="1" xfId="0" applyNumberFormat="1" applyFont="1" applyFill="1" applyBorder="1" applyAlignment="1">
      <alignment horizontal="center" vertical="center" wrapText="1"/>
    </xf>
    <xf numFmtId="167" fontId="9" fillId="9" borderId="7" xfId="0" applyNumberFormat="1" applyFont="1" applyFill="1" applyBorder="1" applyAlignment="1">
      <alignment horizontal="center" vertical="center" wrapText="1"/>
    </xf>
    <xf numFmtId="167" fontId="9" fillId="9" borderId="1" xfId="0" applyNumberFormat="1" applyFont="1" applyFill="1" applyBorder="1" applyAlignment="1">
      <alignment horizontal="center" vertical="center" wrapText="1"/>
    </xf>
    <xf numFmtId="166" fontId="9" fillId="9" borderId="7" xfId="0" applyNumberFormat="1" applyFont="1" applyFill="1" applyBorder="1" applyAlignment="1">
      <alignment horizontal="center" vertical="center" wrapText="1"/>
    </xf>
    <xf numFmtId="166" fontId="9" fillId="9" borderId="1" xfId="0" applyNumberFormat="1" applyFont="1" applyFill="1" applyBorder="1" applyAlignment="1">
      <alignment horizontal="center" vertical="center" wrapText="1"/>
    </xf>
    <xf numFmtId="0" fontId="9" fillId="9" borderId="7"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10" fillId="3" borderId="22" xfId="0" applyFont="1" applyFill="1" applyBorder="1" applyAlignment="1">
      <alignment horizontal="center" vertical="center" wrapText="1"/>
    </xf>
    <xf numFmtId="0" fontId="10" fillId="3" borderId="31" xfId="0" applyFont="1" applyFill="1" applyBorder="1" applyAlignment="1">
      <alignment horizontal="center" vertical="center" wrapText="1"/>
    </xf>
    <xf numFmtId="0" fontId="12" fillId="12" borderId="21" xfId="0" applyFont="1" applyFill="1" applyBorder="1" applyAlignment="1">
      <alignment horizontal="center" vertical="center" wrapText="1"/>
    </xf>
    <xf numFmtId="0" fontId="12" fillId="12" borderId="32" xfId="0" applyFont="1" applyFill="1" applyBorder="1" applyAlignment="1">
      <alignment horizontal="center" vertical="center" wrapText="1"/>
    </xf>
    <xf numFmtId="0" fontId="10" fillId="9" borderId="19" xfId="0" applyFont="1" applyFill="1" applyBorder="1" applyAlignment="1">
      <alignment horizontal="center" vertical="center" wrapText="1"/>
    </xf>
    <xf numFmtId="0" fontId="10" fillId="9" borderId="20"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169" fontId="10" fillId="3" borderId="15" xfId="0" applyNumberFormat="1" applyFont="1" applyFill="1" applyBorder="1" applyAlignment="1">
      <alignment horizontal="center" vertical="center" wrapText="1"/>
    </xf>
    <xf numFmtId="169" fontId="10" fillId="3" borderId="18" xfId="0" applyNumberFormat="1" applyFont="1" applyFill="1" applyBorder="1" applyAlignment="1">
      <alignment horizontal="center" vertical="center" wrapText="1"/>
    </xf>
    <xf numFmtId="166" fontId="16" fillId="10" borderId="7" xfId="0" applyNumberFormat="1" applyFont="1" applyFill="1" applyBorder="1" applyAlignment="1">
      <alignment horizontal="center" vertical="center" wrapText="1"/>
    </xf>
    <xf numFmtId="166" fontId="16" fillId="10" borderId="11" xfId="0" applyNumberFormat="1"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11" xfId="0" applyFont="1" applyBorder="1" applyAlignment="1">
      <alignment horizontal="center" vertical="center" wrapText="1"/>
    </xf>
    <xf numFmtId="0" fontId="17" fillId="0" borderId="30" xfId="0" applyFont="1" applyBorder="1" applyAlignment="1">
      <alignment horizontal="center" vertical="center"/>
    </xf>
    <xf numFmtId="0" fontId="17" fillId="0" borderId="11" xfId="0" applyFont="1" applyBorder="1" applyAlignment="1">
      <alignment horizontal="center" vertical="center"/>
    </xf>
    <xf numFmtId="169" fontId="9" fillId="10" borderId="7" xfId="0" applyNumberFormat="1" applyFont="1" applyFill="1" applyBorder="1" applyAlignment="1">
      <alignment horizontal="center" vertical="center"/>
    </xf>
    <xf numFmtId="169" fontId="9" fillId="10" borderId="11" xfId="0" applyNumberFormat="1" applyFont="1" applyFill="1" applyBorder="1" applyAlignment="1">
      <alignment horizontal="center" vertical="center"/>
    </xf>
    <xf numFmtId="167" fontId="9" fillId="10" borderId="3" xfId="0" applyNumberFormat="1" applyFont="1" applyFill="1" applyBorder="1" applyAlignment="1">
      <alignment horizontal="center" vertical="center"/>
    </xf>
    <xf numFmtId="167" fontId="9" fillId="10" borderId="16" xfId="0" applyNumberFormat="1" applyFont="1" applyFill="1" applyBorder="1" applyAlignment="1">
      <alignment horizontal="center" vertical="center"/>
    </xf>
    <xf numFmtId="167" fontId="9" fillId="10" borderId="7" xfId="0" applyNumberFormat="1" applyFont="1" applyFill="1" applyBorder="1" applyAlignment="1">
      <alignment horizontal="center" vertical="center" wrapText="1"/>
    </xf>
    <xf numFmtId="167" fontId="9" fillId="10" borderId="11" xfId="0" applyNumberFormat="1" applyFont="1" applyFill="1" applyBorder="1" applyAlignment="1">
      <alignment horizontal="center" vertical="center" wrapText="1"/>
    </xf>
    <xf numFmtId="167" fontId="9" fillId="10" borderId="7" xfId="0" applyNumberFormat="1" applyFont="1" applyFill="1" applyBorder="1" applyAlignment="1">
      <alignment horizontal="center" vertical="center"/>
    </xf>
    <xf numFmtId="167" fontId="9" fillId="10" borderId="11" xfId="0" applyNumberFormat="1" applyFont="1" applyFill="1" applyBorder="1" applyAlignment="1">
      <alignment horizontal="center" vertical="center"/>
    </xf>
    <xf numFmtId="165" fontId="9" fillId="10" borderId="7" xfId="1" applyNumberFormat="1" applyFont="1" applyFill="1" applyBorder="1" applyAlignment="1">
      <alignment horizontal="center" vertical="center"/>
    </xf>
    <xf numFmtId="165" fontId="9" fillId="10" borderId="11" xfId="1" applyNumberFormat="1" applyFont="1" applyFill="1" applyBorder="1" applyAlignment="1">
      <alignment horizontal="center" vertical="center"/>
    </xf>
    <xf numFmtId="0" fontId="16" fillId="10" borderId="7" xfId="0" applyFont="1" applyFill="1" applyBorder="1" applyAlignment="1">
      <alignment horizontal="center" vertical="center" wrapText="1"/>
    </xf>
    <xf numFmtId="0" fontId="16" fillId="10" borderId="11" xfId="0" applyFont="1" applyFill="1" applyBorder="1" applyAlignment="1">
      <alignment horizontal="center" vertical="center" wrapText="1"/>
    </xf>
  </cellXfs>
  <cellStyles count="32">
    <cellStyle name="BodyStyle" xfId="19" xr:uid="{ED39B1EF-1910-4FA2-A327-6D31257F81E9}"/>
    <cellStyle name="BodyStyleBold" xfId="20" xr:uid="{A810A985-FAEF-4BCB-BA43-BC4530FA9337}"/>
    <cellStyle name="BodyStyleBoldRight" xfId="21" xr:uid="{4D7A1F29-576B-48E4-A9E3-B298B6CE59B8}"/>
    <cellStyle name="BodyStyleWithBorder" xfId="27" xr:uid="{FDE70561-D587-4010-9963-89A47ECF2AD1}"/>
    <cellStyle name="BorderThinBlack" xfId="31" xr:uid="{00E22902-6174-443F-BABD-31C0A4B2D441}"/>
    <cellStyle name="Comma" xfId="10" xr:uid="{5EB9AAAE-8B74-4278-B296-205E85940943}"/>
    <cellStyle name="Comma [0]" xfId="11" xr:uid="{57401687-E0A5-4237-9751-D66B03D0DE01}"/>
    <cellStyle name="Currency" xfId="8" xr:uid="{8A9DB7B9-D4A9-4CC9-9D30-38C32D000F7F}"/>
    <cellStyle name="Currency [0]" xfId="9" xr:uid="{5DB1FAC6-4FD8-4C7B-9E9F-05E2BDED7F47}"/>
    <cellStyle name="DateStyle" xfId="23" xr:uid="{ACFE0910-EDD2-4A0B-9357-BB5846AC9DE6}"/>
    <cellStyle name="DateTimeStyle" xfId="24" xr:uid="{029987E1-E92B-4545-BF34-276A25397F6E}"/>
    <cellStyle name="Decimal" xfId="26" xr:uid="{5CBCAA18-3779-4625-A4A3-4DF002703684}"/>
    <cellStyle name="DecimalWithBorder" xfId="30" xr:uid="{19D68142-DBC2-40FC-AF0D-4AD3AB3261E9}"/>
    <cellStyle name="EuroCurrency" xfId="22" xr:uid="{5086D1CE-4523-4BE6-9D07-5E8491697E47}"/>
    <cellStyle name="EuroCurrencyWithBorder" xfId="28" xr:uid="{83EDBB4C-1AE9-4928-AA7A-F6546A8CD2DE}"/>
    <cellStyle name="HeaderStyle" xfId="13" xr:uid="{D258BDCF-1CC2-4CD6-A200-C32EC9EFDE5E}"/>
    <cellStyle name="HeaderSubTop" xfId="17" xr:uid="{41449134-C776-4951-9CFC-CFD773A063D5}"/>
    <cellStyle name="HeaderSubTopNoBold" xfId="18" xr:uid="{BCEEF9B2-E426-4D77-B7A2-C57DEF469295}"/>
    <cellStyle name="HeaderTopBuyer" xfId="14" xr:uid="{9ABE381E-8DE4-48B0-B03A-F4471A7ABD79}"/>
    <cellStyle name="HeaderTopStyle" xfId="15" xr:uid="{ACBD918D-AA4A-4DE9-A459-50BD61820A64}"/>
    <cellStyle name="HeaderTopStyleAlignRight" xfId="16" xr:uid="{E02A2DC3-BF33-4933-9FED-796AF6B5BEA1}"/>
    <cellStyle name="Hyperlink" xfId="5" xr:uid="{00000000-000B-0000-0000-000008000000}"/>
    <cellStyle name="MainTitle" xfId="12" xr:uid="{21883458-9B16-47C3-B0B4-BF75421A6853}"/>
    <cellStyle name="Millares 2" xfId="3" xr:uid="{CFCEE50C-1A59-46FC-8D2D-27032CAD662E}"/>
    <cellStyle name="Normal" xfId="0" builtinId="0"/>
    <cellStyle name="Normal 2" xfId="4" xr:uid="{7A748DF2-9C66-45C8-8742-34C223C2412B}"/>
    <cellStyle name="Normal 3" xfId="6" xr:uid="{04FB5562-2119-414D-AD18-1AE801B66BB2}"/>
    <cellStyle name="Normal 6" xfId="2" xr:uid="{1642449C-5B3C-4DAD-A23F-7892383B84DA}"/>
    <cellStyle name="Numeric" xfId="25" xr:uid="{7D3FC5E4-1231-43D7-9674-90F8C74041B1}"/>
    <cellStyle name="NumericWithBorder" xfId="29" xr:uid="{D5416C0C-AFEF-47B4-8D15-04CBF7BA4704}"/>
    <cellStyle name="Percent" xfId="7" xr:uid="{90E2E244-4FB8-496A-B434-42DF20898A89}"/>
    <cellStyle name="Porcentaje" xfId="1" builtinId="5"/>
  </cellStyles>
  <dxfs count="1">
    <dxf>
      <fill>
        <patternFill>
          <bgColor rgb="FFFFC000"/>
        </patternFill>
      </fill>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A539-0608-46DE-B2C5-E4B8A5FA7EED}">
  <dimension ref="A1:T9"/>
  <sheetViews>
    <sheetView tabSelected="1" zoomScaleNormal="100" zoomScaleSheetLayoutView="145" workbookViewId="0">
      <pane xSplit="2" ySplit="4" topLeftCell="C5" activePane="bottomRight" state="frozen"/>
      <selection pane="topRight" activeCell="H1" sqref="H1"/>
      <selection pane="bottomLeft" activeCell="H1" sqref="H1"/>
      <selection pane="bottomRight" activeCell="F11" sqref="F11"/>
    </sheetView>
  </sheetViews>
  <sheetFormatPr baseColWidth="10" defaultColWidth="11.42578125" defaultRowHeight="29.25" customHeight="1" outlineLevelCol="1" x14ac:dyDescent="0.25"/>
  <cols>
    <col min="1" max="1" width="7.85546875" style="2" customWidth="1"/>
    <col min="2" max="2" width="13.5703125" style="2" customWidth="1"/>
    <col min="3" max="3" width="74.7109375" style="2" customWidth="1"/>
    <col min="4" max="4" width="13.42578125" style="2" customWidth="1"/>
    <col min="5" max="5" width="13" style="2" customWidth="1"/>
    <col min="6" max="6" width="20.5703125" style="2" customWidth="1" outlineLevel="1"/>
    <col min="7" max="7" width="14.140625" style="1" customWidth="1" outlineLevel="1"/>
    <col min="8" max="8" width="11.42578125" style="2" customWidth="1" outlineLevel="1"/>
    <col min="9" max="9" width="15.7109375" style="1" customWidth="1" outlineLevel="1"/>
    <col min="10" max="12" width="15.85546875" style="9" customWidth="1"/>
    <col min="13" max="13" width="15.85546875" style="4" customWidth="1"/>
    <col min="14" max="14" width="17.85546875" style="3" customWidth="1"/>
    <col min="15" max="15" width="22.140625" style="4" customWidth="1"/>
    <col min="16" max="16" width="17.85546875" style="3" customWidth="1"/>
    <col min="17" max="17" width="17" style="2" customWidth="1"/>
    <col min="18" max="19" width="16.85546875" style="2" customWidth="1"/>
    <col min="20" max="20" width="45.140625" style="2" customWidth="1"/>
    <col min="21" max="16384" width="11.42578125" style="2"/>
  </cols>
  <sheetData>
    <row r="1" spans="1:20" ht="29.25" customHeight="1" x14ac:dyDescent="0.25">
      <c r="A1" s="26" t="s">
        <v>0</v>
      </c>
      <c r="B1" s="27"/>
      <c r="C1" s="27"/>
      <c r="D1" s="27"/>
      <c r="E1" s="28"/>
      <c r="F1" s="32" t="s">
        <v>1</v>
      </c>
      <c r="G1" s="33"/>
      <c r="H1" s="33"/>
      <c r="I1" s="33"/>
      <c r="J1" s="34"/>
      <c r="K1" s="38" t="s">
        <v>2</v>
      </c>
      <c r="L1" s="39"/>
      <c r="M1" s="39"/>
      <c r="N1" s="39"/>
      <c r="O1" s="39"/>
      <c r="P1" s="39"/>
      <c r="Q1" s="39"/>
      <c r="R1" s="39"/>
      <c r="S1" s="39"/>
      <c r="T1" s="40"/>
    </row>
    <row r="2" spans="1:20" ht="29.25" customHeight="1" x14ac:dyDescent="0.25">
      <c r="A2" s="29"/>
      <c r="B2" s="30"/>
      <c r="C2" s="30"/>
      <c r="D2" s="30"/>
      <c r="E2" s="31"/>
      <c r="F2" s="35"/>
      <c r="G2" s="36"/>
      <c r="H2" s="36"/>
      <c r="I2" s="36"/>
      <c r="J2" s="37"/>
      <c r="K2" s="41"/>
      <c r="L2" s="42"/>
      <c r="M2" s="42"/>
      <c r="N2" s="42"/>
      <c r="O2" s="42"/>
      <c r="P2" s="42"/>
      <c r="Q2" s="42"/>
      <c r="R2" s="42"/>
      <c r="S2" s="42"/>
      <c r="T2" s="43"/>
    </row>
    <row r="3" spans="1:20" ht="29.25" customHeight="1" x14ac:dyDescent="0.25">
      <c r="A3" s="44" t="s">
        <v>3</v>
      </c>
      <c r="B3" s="44" t="s">
        <v>4</v>
      </c>
      <c r="C3" s="44" t="s">
        <v>5</v>
      </c>
      <c r="D3" s="46" t="s">
        <v>6</v>
      </c>
      <c r="E3" s="44" t="s">
        <v>7</v>
      </c>
      <c r="F3" s="60" t="s">
        <v>8</v>
      </c>
      <c r="G3" s="62" t="s">
        <v>9</v>
      </c>
      <c r="H3" s="64" t="s">
        <v>10</v>
      </c>
      <c r="I3" s="66" t="s">
        <v>11</v>
      </c>
      <c r="J3" s="68" t="s">
        <v>12</v>
      </c>
      <c r="K3" s="19" t="s">
        <v>13</v>
      </c>
      <c r="L3" s="19" t="s">
        <v>14</v>
      </c>
      <c r="M3" s="54" t="s">
        <v>15</v>
      </c>
      <c r="N3" s="52" t="s">
        <v>16</v>
      </c>
      <c r="O3" s="54" t="s">
        <v>17</v>
      </c>
      <c r="P3" s="56" t="s">
        <v>18</v>
      </c>
      <c r="Q3" s="58" t="s">
        <v>19</v>
      </c>
      <c r="R3" s="48" t="s">
        <v>20</v>
      </c>
      <c r="S3" s="50" t="s">
        <v>21</v>
      </c>
      <c r="T3" s="48" t="s">
        <v>22</v>
      </c>
    </row>
    <row r="4" spans="1:20" ht="29.25" customHeight="1" thickBot="1" x14ac:dyDescent="0.3">
      <c r="A4" s="45"/>
      <c r="B4" s="45"/>
      <c r="C4" s="45"/>
      <c r="D4" s="47"/>
      <c r="E4" s="45"/>
      <c r="F4" s="61"/>
      <c r="G4" s="63"/>
      <c r="H4" s="65"/>
      <c r="I4" s="67"/>
      <c r="J4" s="69"/>
      <c r="K4" s="20"/>
      <c r="L4" s="20"/>
      <c r="M4" s="55"/>
      <c r="N4" s="53"/>
      <c r="O4" s="55"/>
      <c r="P4" s="57"/>
      <c r="Q4" s="59"/>
      <c r="R4" s="49"/>
      <c r="S4" s="51"/>
      <c r="T4" s="49"/>
    </row>
    <row r="5" spans="1:20" ht="29.25" customHeight="1" x14ac:dyDescent="0.25">
      <c r="A5" s="21">
        <v>1</v>
      </c>
      <c r="B5" s="23">
        <v>24102004</v>
      </c>
      <c r="C5" s="72" t="s">
        <v>24</v>
      </c>
      <c r="D5" s="74"/>
      <c r="E5" s="12">
        <v>1</v>
      </c>
      <c r="F5" s="15" t="s">
        <v>25</v>
      </c>
      <c r="G5" s="16">
        <v>5915745</v>
      </c>
      <c r="H5" s="13">
        <v>19</v>
      </c>
      <c r="I5" s="5">
        <f>(G5*0.19)+G5</f>
        <v>7039736.5499999998</v>
      </c>
      <c r="J5" s="10">
        <f>I5*E5</f>
        <v>7039736.5499999998</v>
      </c>
      <c r="K5" s="76">
        <f>(J5+J6)/2</f>
        <v>7008860.8100000005</v>
      </c>
      <c r="L5" s="76">
        <f>IFERROR(HARMEAN(J5:J6),"")</f>
        <v>7008724.7948405622</v>
      </c>
      <c r="M5" s="78">
        <f>IFERROR(MEDIAN(J5:J6),"")</f>
        <v>7008860.8100000005</v>
      </c>
      <c r="N5" s="6">
        <f>IF(J5="","",J5)</f>
        <v>7039736.5499999998</v>
      </c>
      <c r="O5" s="80">
        <f>IFERROR(SUM(N5:N6)/COUNTA(N5:N6),"")</f>
        <v>7008860.8100000005</v>
      </c>
      <c r="P5" s="82">
        <f>IFERROR(_xlfn.STDEV.S(N5:N6),"")</f>
        <v>43664.890256305123</v>
      </c>
      <c r="Q5" s="84">
        <f>IFERROR(P5/K5,"")</f>
        <v>6.2299554007415247E-3</v>
      </c>
      <c r="R5" s="86" t="s">
        <v>23</v>
      </c>
      <c r="S5" s="70">
        <f>K5</f>
        <v>7008860.8100000005</v>
      </c>
      <c r="T5" s="8"/>
    </row>
    <row r="6" spans="1:20" ht="29.25" customHeight="1" x14ac:dyDescent="0.25">
      <c r="A6" s="22"/>
      <c r="B6" s="24"/>
      <c r="C6" s="73"/>
      <c r="D6" s="75"/>
      <c r="E6" s="12">
        <v>1</v>
      </c>
      <c r="F6" s="17" t="s">
        <v>26</v>
      </c>
      <c r="G6" s="5">
        <v>5863853</v>
      </c>
      <c r="H6" s="14">
        <v>19</v>
      </c>
      <c r="I6" s="5">
        <f>(G6*0.19)+G6</f>
        <v>6977985.0700000003</v>
      </c>
      <c r="J6" s="10">
        <f>I6*E6</f>
        <v>6977985.0700000003</v>
      </c>
      <c r="K6" s="77"/>
      <c r="L6" s="77"/>
      <c r="M6" s="79"/>
      <c r="N6" s="6">
        <f>IF(J6="","",J6)</f>
        <v>6977985.0700000003</v>
      </c>
      <c r="O6" s="81"/>
      <c r="P6" s="83"/>
      <c r="Q6" s="85"/>
      <c r="R6" s="87"/>
      <c r="S6" s="71"/>
      <c r="T6" s="7"/>
    </row>
    <row r="7" spans="1:20" ht="29.25" customHeight="1" x14ac:dyDescent="0.25">
      <c r="A7" s="25"/>
      <c r="B7" s="25"/>
      <c r="C7" s="25"/>
      <c r="D7" s="25"/>
      <c r="E7" s="25"/>
      <c r="F7" s="25"/>
      <c r="G7" s="25"/>
      <c r="H7" s="25"/>
      <c r="I7" s="25"/>
      <c r="J7" s="25"/>
      <c r="K7" s="25"/>
      <c r="L7" s="25"/>
      <c r="M7" s="25"/>
      <c r="N7" s="25"/>
      <c r="O7" s="25"/>
      <c r="P7" s="25"/>
      <c r="Q7" s="25"/>
      <c r="R7" s="25"/>
      <c r="S7" s="18"/>
      <c r="T7" s="11"/>
    </row>
    <row r="9" spans="1:20" ht="29.25" customHeight="1" x14ac:dyDescent="0.25">
      <c r="S9" s="2">
        <v>7008860.8099999996</v>
      </c>
    </row>
  </sheetData>
  <mergeCells count="36">
    <mergeCell ref="S5:S6"/>
    <mergeCell ref="C5:C6"/>
    <mergeCell ref="D5:D6"/>
    <mergeCell ref="K5:K6"/>
    <mergeCell ref="L5:L6"/>
    <mergeCell ref="M5:M6"/>
    <mergeCell ref="O5:O6"/>
    <mergeCell ref="P5:P6"/>
    <mergeCell ref="Q5:Q6"/>
    <mergeCell ref="R5:R6"/>
    <mergeCell ref="F3:F4"/>
    <mergeCell ref="G3:G4"/>
    <mergeCell ref="H3:H4"/>
    <mergeCell ref="I3:I4"/>
    <mergeCell ref="J3:J4"/>
    <mergeCell ref="O3:O4"/>
    <mergeCell ref="P3:P4"/>
    <mergeCell ref="Q3:Q4"/>
    <mergeCell ref="L3:L4"/>
    <mergeCell ref="M3:M4"/>
    <mergeCell ref="K3:K4"/>
    <mergeCell ref="A5:A6"/>
    <mergeCell ref="B5:B6"/>
    <mergeCell ref="A7:R7"/>
    <mergeCell ref="A1:E2"/>
    <mergeCell ref="F1:J2"/>
    <mergeCell ref="K1:T2"/>
    <mergeCell ref="A3:A4"/>
    <mergeCell ref="B3:B4"/>
    <mergeCell ref="C3:C4"/>
    <mergeCell ref="D3:D4"/>
    <mergeCell ref="E3:E4"/>
    <mergeCell ref="R3:R4"/>
    <mergeCell ref="S3:S4"/>
    <mergeCell ref="T3:T4"/>
    <mergeCell ref="N3:N4"/>
  </mergeCells>
  <phoneticPr fontId="22" type="noConversion"/>
  <conditionalFormatting sqref="A5 E5:I6">
    <cfRule type="containsBlanks" dxfId="0" priority="15">
      <formula>LEN(TRIM(A5))=0</formula>
    </cfRule>
  </conditionalFormatting>
  <conditionalFormatting sqref="N5:N6">
    <cfRule type="dataBar" priority="5">
      <dataBar>
        <cfvo type="min"/>
        <cfvo type="max"/>
        <color rgb="FFC2D2E8"/>
      </dataBar>
      <extLst>
        <ext xmlns:x14="http://schemas.microsoft.com/office/spreadsheetml/2009/9/main" uri="{B025F937-C7B1-47D3-B67F-A62EFF666E3E}">
          <x14:id>{813EC463-1F13-4333-A256-5EFA39C04AB4}</x14:id>
        </ext>
      </extLst>
    </cfRule>
  </conditionalFormatting>
  <conditionalFormatting sqref="S7">
    <cfRule type="dataBar" priority="8">
      <dataBar>
        <cfvo type="min"/>
        <cfvo type="max"/>
        <color rgb="FFC2D2E8"/>
      </dataBar>
      <extLst>
        <ext xmlns:x14="http://schemas.microsoft.com/office/spreadsheetml/2009/9/main" uri="{B025F937-C7B1-47D3-B67F-A62EFF666E3E}">
          <x14:id>{C0F50003-43D2-43FC-B197-CD80DDEEFC02}</x14:id>
        </ext>
      </extLst>
    </cfRule>
  </conditionalFormatting>
  <dataValidations count="1">
    <dataValidation type="list" allowBlank="1" showInputMessage="1" sqref="D5:D6" xr:uid="{7FBF9627-AB2A-43BB-83CE-5277B3B3AA51}">
      <formula1>#REF!</formula1>
    </dataValidation>
  </dataValidations>
  <pageMargins left="0.25" right="0.25" top="0.75" bottom="0.75" header="0.3" footer="0.3"/>
  <pageSetup paperSize="5" scale="46" orientation="landscape"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dataBar" id="{813EC463-1F13-4333-A256-5EFA39C04AB4}">
            <x14:dataBar minLength="0" maxLength="100" gradient="0">
              <x14:cfvo type="autoMin"/>
              <x14:cfvo type="autoMax"/>
              <x14:negativeFillColor rgb="FFFF0000"/>
              <x14:axisColor rgb="FF000000"/>
            </x14:dataBar>
          </x14:cfRule>
          <xm:sqref>N5:N6</xm:sqref>
        </x14:conditionalFormatting>
        <x14:conditionalFormatting xmlns:xm="http://schemas.microsoft.com/office/excel/2006/main">
          <x14:cfRule type="dataBar" id="{C0F50003-43D2-43FC-B197-CD80DDEEFC02}">
            <x14:dataBar minLength="0" maxLength="100" gradient="0">
              <x14:cfvo type="autoMin"/>
              <x14:cfvo type="autoMax"/>
              <x14:negativeFillColor rgb="FFFF0000"/>
              <x14:axisColor rgb="FF000000"/>
            </x14:dataBar>
          </x14:cfRule>
          <xm:sqref>S7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Props1.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A14235-3B2C-4567-826F-05787F2707A6}">
  <ds:schemaRefs>
    <ds:schemaRef ds:uri="http://schemas.microsoft.com/sharepoint/v3/contenttype/forms"/>
  </ds:schemaRefs>
</ds:datastoreItem>
</file>

<file path=customXml/itemProps3.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MINIRACK</vt:lpstr>
      <vt:lpstr>MINIRACK!Área_de_impresión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Jesus Antonio Alvarez Martinez</cp:lastModifiedBy>
  <cp:revision/>
  <cp:lastPrinted>2026-08-18T16:18:45Z</cp:lastPrinted>
  <dcterms:created xsi:type="dcterms:W3CDTF">2021-02-26T19:30:04Z</dcterms:created>
  <dcterms:modified xsi:type="dcterms:W3CDTF">2026-10-22T15:49:13Z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2026-04-08T18:40:54Z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d2e7bdff-35b3-4261-b2c0-7bb0e6266814</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