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24226"/>
  <mc:AlternateContent xmlns:mc="http://schemas.openxmlformats.org/markup-compatibility/2006">
    <mc:Choice Requires="x15">
      <x15ac:absPath xmlns:x15ac="http://schemas.microsoft.com/office/spreadsheetml/2010/11/ac" url="C:\Users\jzuletav\Documents\10. Estudios previos 2026\7. LICITACIÓN PÚBLICA\01 LP-01-2026 SERVICIO VIGILANCIA Y SEGURIDAD PRIVADA 2026-2027 VF\01Estructuración\02DocumentosParaJuntaContratacion\"/>
    </mc:Choice>
  </mc:AlternateContent>
  <xr:revisionPtr revIDLastSave="0" documentId="13_ncr:1_{6382A823-0FD8-494D-8DBF-6D85AE136D23}" xr6:coauthVersionLast="47" xr6:coauthVersionMax="47" xr10:uidLastSave="{00000000-0000-0000-0000-000000000000}"/>
  <bookViews>
    <workbookView xWindow="-28920" yWindow="-120" windowWidth="29040" windowHeight="15720" tabRatio="452" firstSheet="1" activeTab="2" xr2:uid="{00000000-000D-0000-FFFF-FFFF00000000}"/>
  </bookViews>
  <sheets>
    <sheet name="Tipificación" sheetId="1" r:id="rId1"/>
    <sheet name="tablas" sheetId="2" r:id="rId2"/>
    <sheet name="Matriz" sheetId="3" r:id="rId3"/>
  </sheets>
  <definedNames>
    <definedName name="_xlnm._FilterDatabase" localSheetId="2" hidden="1">Matriz!$A$2:$W$28</definedName>
    <definedName name="_xlnm.Print_Titles" localSheetId="2">Matriz!$2:$3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8" i="3" l="1"/>
  <c r="Q28" i="3" s="1"/>
  <c r="J28" i="3"/>
  <c r="K28" i="3" s="1"/>
  <c r="P16" i="3" l="1"/>
  <c r="Q16" i="3" s="1"/>
  <c r="J16" i="3"/>
  <c r="K16" i="3" s="1"/>
  <c r="P15" i="3" l="1"/>
  <c r="Q15" i="3" s="1"/>
  <c r="J15" i="3"/>
  <c r="K15" i="3" s="1"/>
  <c r="P14" i="3"/>
  <c r="Q14" i="3" s="1"/>
  <c r="J14" i="3"/>
  <c r="K14" i="3" s="1"/>
  <c r="P13" i="3"/>
  <c r="Q13" i="3" s="1"/>
  <c r="J13" i="3"/>
  <c r="K13" i="3" s="1"/>
  <c r="P12" i="3"/>
  <c r="Q12" i="3" s="1"/>
  <c r="J12" i="3"/>
  <c r="K12" i="3" s="1"/>
  <c r="P10" i="3"/>
  <c r="Q10" i="3" s="1"/>
  <c r="J10" i="3"/>
  <c r="K10" i="3" s="1"/>
  <c r="P11" i="3" l="1"/>
  <c r="Q11" i="3" s="1"/>
  <c r="J11" i="3"/>
  <c r="K11" i="3" s="1"/>
  <c r="P9" i="3" l="1"/>
  <c r="Q9" i="3" s="1"/>
  <c r="J9" i="3"/>
  <c r="K9" i="3" s="1"/>
  <c r="P8" i="3" l="1"/>
  <c r="Q8" i="3" s="1"/>
  <c r="J8" i="3"/>
  <c r="K8" i="3" s="1"/>
  <c r="P7" i="3"/>
  <c r="Q7" i="3" s="1"/>
  <c r="J7" i="3"/>
  <c r="K7" i="3" s="1"/>
  <c r="P6" i="3" l="1"/>
  <c r="Q6" i="3" s="1"/>
  <c r="J6" i="3"/>
  <c r="K6" i="3" s="1"/>
  <c r="P5" i="3" l="1"/>
  <c r="Q5" i="3" s="1"/>
  <c r="J5" i="3"/>
  <c r="K5" i="3" s="1"/>
  <c r="P4" i="3"/>
  <c r="Q4" i="3" s="1"/>
  <c r="J4" i="3"/>
  <c r="K4" i="3" s="1"/>
  <c r="P27" i="3"/>
  <c r="Q27" i="3" s="1"/>
  <c r="J27" i="3"/>
  <c r="K27" i="3" s="1"/>
  <c r="P26" i="3"/>
  <c r="Q26" i="3" s="1"/>
  <c r="J26" i="3"/>
  <c r="K26" i="3" s="1"/>
  <c r="P25" i="3" l="1"/>
  <c r="Q25" i="3" s="1"/>
  <c r="J25" i="3"/>
  <c r="K25" i="3" s="1"/>
  <c r="P24" i="3"/>
  <c r="Q24" i="3" s="1"/>
  <c r="J24" i="3"/>
  <c r="K24" i="3" s="1"/>
  <c r="P23" i="3"/>
  <c r="Q23" i="3" s="1"/>
  <c r="J23" i="3"/>
  <c r="K23" i="3" s="1"/>
  <c r="P22" i="3"/>
  <c r="Q22" i="3" s="1"/>
  <c r="J22" i="3"/>
  <c r="K22" i="3" s="1"/>
  <c r="Q17" i="3" l="1"/>
  <c r="J17" i="3"/>
  <c r="K17" i="3" s="1"/>
  <c r="P21" i="3"/>
  <c r="Q21" i="3" s="1"/>
  <c r="J21" i="3"/>
  <c r="K21" i="3" s="1"/>
  <c r="J20" i="3" l="1"/>
  <c r="K20" i="3" s="1"/>
  <c r="P20" i="3"/>
  <c r="Q20" i="3" s="1"/>
  <c r="Q19" i="3" l="1"/>
  <c r="J19" i="3"/>
  <c r="K19" i="3" s="1"/>
  <c r="P18" i="3" l="1"/>
  <c r="Q18" i="3" s="1"/>
  <c r="J18" i="3"/>
  <c r="K18" i="3" s="1"/>
  <c r="P31" i="2" l="1"/>
  <c r="Q31" i="2" s="1"/>
  <c r="P32" i="2"/>
  <c r="Q32" i="2" s="1"/>
  <c r="J31" i="2" l="1"/>
  <c r="K31" i="2" s="1"/>
  <c r="J32" i="2"/>
  <c r="K32" i="2" s="1"/>
  <c r="P30" i="2"/>
  <c r="Q30" i="2" s="1"/>
  <c r="J30" i="2" l="1"/>
  <c r="K30"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Viviana Sora Sanchez</author>
  </authors>
  <commentList>
    <comment ref="F29" authorId="0" shapeId="0" xr:uid="{00000000-0006-0000-0100-000001000000}">
      <text>
        <r>
          <rPr>
            <b/>
            <sz val="9"/>
            <color indexed="81"/>
            <rFont val="Tahoma"/>
            <family val="2"/>
          </rPr>
          <t>Usuario:</t>
        </r>
        <r>
          <rPr>
            <sz val="9"/>
            <color indexed="81"/>
            <rFont val="Tahoma"/>
            <family val="2"/>
          </rPr>
          <t xml:space="preserve">
QUE PUEDE PASAR Y COMO PUEDE OCURRIR
</t>
        </r>
      </text>
    </comment>
    <comment ref="S29" authorId="1" shapeId="0" xr:uid="{00000000-0006-0000-0100-000002000000}">
      <text>
        <r>
          <rPr>
            <b/>
            <sz val="9"/>
            <color indexed="81"/>
            <rFont val="Tahoma"/>
            <family val="2"/>
          </rPr>
          <t>Viviana Sora Sanchez:</t>
        </r>
        <r>
          <rPr>
            <sz val="9"/>
            <color indexed="81"/>
            <rFont val="Tahoma"/>
            <family val="2"/>
          </rPr>
          <t xml:space="preserve">
Persona responsable por implementar el tratamiento.</t>
        </r>
      </text>
    </comment>
  </commentList>
</comments>
</file>

<file path=xl/sharedStrings.xml><?xml version="1.0" encoding="utf-8"?>
<sst xmlns="http://schemas.openxmlformats.org/spreadsheetml/2006/main" count="471" uniqueCount="238">
  <si>
    <t xml:space="preserve">Tipificacion </t>
  </si>
  <si>
    <r>
      <rPr>
        <b/>
        <sz val="11"/>
        <color theme="1"/>
        <rFont val="Calibri"/>
        <family val="2"/>
        <scheme val="minor"/>
      </rPr>
      <t>Riesgos Económicos</t>
    </r>
    <r>
      <rPr>
        <sz val="11"/>
        <color theme="1"/>
        <rFont val="Calibri"/>
        <family val="2"/>
        <scheme val="minor"/>
      </rPr>
      <t>: Son aquellos que se derivan del comportamiento del mercado, tales 
como la</t>
    </r>
    <r>
      <rPr>
        <b/>
        <u/>
        <sz val="11"/>
        <color theme="1"/>
        <rFont val="Calibri"/>
        <family val="2"/>
        <scheme val="minor"/>
      </rPr>
      <t xml:space="preserve"> fluctuación de los precios de los insumos</t>
    </r>
    <r>
      <rPr>
        <sz val="11"/>
        <color theme="1"/>
        <rFont val="Calibri"/>
        <family val="2"/>
        <scheme val="minor"/>
      </rPr>
      <t xml:space="preserve">, desabastecimiento y especulación de los mismos, entre otros.  
Por ejemplo, es usual que en contratos que involucran la ejecución de actividades en cuya 
estructura se ha definido un marco cambiario, se identifiquen alteraciones por el comportamiento de la moneda o por circunstancias colaterales que imponen una incidencia crítica. Así mismo, </t>
    </r>
    <r>
      <rPr>
        <b/>
        <sz val="11"/>
        <color theme="1"/>
        <rFont val="Calibri"/>
        <family val="2"/>
        <scheme val="minor"/>
      </rPr>
      <t xml:space="preserve">en los contratos de </t>
    </r>
    <r>
      <rPr>
        <b/>
        <u/>
        <sz val="11"/>
        <color theme="1"/>
        <rFont val="Calibri"/>
        <family val="2"/>
        <scheme val="minor"/>
      </rPr>
      <t xml:space="preserve">suministro de bienes </t>
    </r>
    <r>
      <rPr>
        <b/>
        <sz val="11"/>
        <color theme="1"/>
        <rFont val="Calibri"/>
        <family val="2"/>
        <scheme val="minor"/>
      </rPr>
      <t xml:space="preserve">o prestación de servicios, donde no es posible llevar a cabo el objeto del contrato por desabastecimiento o especulación dentro del mercado propio de los insumos. </t>
    </r>
    <r>
      <rPr>
        <sz val="11"/>
        <color theme="1"/>
        <rFont val="Calibri"/>
        <family val="2"/>
        <scheme val="minor"/>
      </rPr>
      <t>Su inclusión dependerá de la posibilidad de previsión del mismo.</t>
    </r>
  </si>
  <si>
    <r>
      <rPr>
        <b/>
        <sz val="11"/>
        <color theme="1"/>
        <rFont val="Calibri"/>
        <family val="2"/>
        <scheme val="minor"/>
      </rPr>
      <t xml:space="preserve">Riesgos Sociales o Políticos: </t>
    </r>
    <r>
      <rPr>
        <sz val="11"/>
        <color theme="1"/>
        <rFont val="Calibri"/>
        <family val="2"/>
        <scheme val="minor"/>
      </rPr>
      <t xml:space="preserve">son aquellos que se derivan por </t>
    </r>
    <r>
      <rPr>
        <b/>
        <u/>
        <sz val="11"/>
        <color theme="1"/>
        <rFont val="Calibri"/>
        <family val="2"/>
        <scheme val="minor"/>
      </rPr>
      <t xml:space="preserve">cambios de las políticas 
gubernamentales </t>
    </r>
    <r>
      <rPr>
        <sz val="11"/>
        <color theme="1"/>
        <rFont val="Calibri"/>
        <family val="2"/>
        <scheme val="minor"/>
      </rPr>
      <t xml:space="preserve">que sean probables y previsibles, tales como cambios en la situación política, sistema de gobierno y cambio en las condiciones sociales que tengan impacto en la ejecución del contrato. 
</t>
    </r>
  </si>
  <si>
    <r>
      <rPr>
        <b/>
        <sz val="11"/>
        <color theme="1"/>
        <rFont val="Calibri"/>
        <family val="2"/>
        <scheme val="minor"/>
      </rPr>
      <t>Riesgos Operacionales:</t>
    </r>
    <r>
      <rPr>
        <sz val="11"/>
        <color theme="1"/>
        <rFont val="Calibri"/>
        <family val="2"/>
        <scheme val="minor"/>
      </rPr>
      <t xml:space="preserve"> Son aquellos riesgos asociados a la operatividad del contrato. parámetros, sistemas de información y tecnológicos, equipos humanos o técnicos sin que los mismos sean imputables a las partes. 
Dichos riesgos hacen parte del riesgo operacional siempre y cuando no sean obligaciones 
de las partes y se materialicen durante la ejecución del contrato19. En general no son riesgos operacionales las especificaciones de materiales o</t>
    </r>
    <r>
      <rPr>
        <b/>
        <u/>
        <sz val="11"/>
        <color theme="1"/>
        <rFont val="Calibri"/>
        <family val="2"/>
        <scheme val="minor"/>
      </rPr>
      <t xml:space="preserve"> servicios incorrectos, fallas en el embalaje, manipulación, transporte o descarga del bien suministrado, insuficiencia en los proveedores, perdida o destrucción de los bienes a suministrar, daño, hurto o perdida de materiales o equipos para la ejecución del contrato, obtención o renovación de licencias o permisos, entre otros. </t>
    </r>
    <r>
      <rPr>
        <sz val="11"/>
        <color theme="1"/>
        <rFont val="Calibri"/>
        <family val="2"/>
        <scheme val="minor"/>
      </rPr>
      <t xml:space="preserve">
Entre estos encontramos: la posibilidad de que el monto de la inversión no sea el previsto 
para cumplir el objeto del contrato. </t>
    </r>
    <r>
      <rPr>
        <b/>
        <u/>
        <sz val="11"/>
        <color theme="1"/>
        <rFont val="Calibri"/>
        <family val="2"/>
        <scheme val="minor"/>
      </rPr>
      <t>También se presenta la extensión del plazo, cuando los contratos se realizan en tiempos distintos a los inicialmente programados por circunstancias no imputables a las partes</t>
    </r>
    <r>
      <rPr>
        <sz val="11"/>
        <color theme="1"/>
        <rFont val="Calibri"/>
        <family val="2"/>
        <scheme val="minor"/>
      </rPr>
      <t xml:space="preserve">. Adicionalmente, se presenta por la posibilidad de no obtención del objeto del contrato como consecuencia de la existencia de inadecuados procesos, procedimientos, parámetros, sistemas de información y tecnológicos, equipos humanos o técnicos sin que los mismos sean imputables a las partes. </t>
    </r>
  </si>
  <si>
    <r>
      <rPr>
        <b/>
        <sz val="11"/>
        <color theme="1"/>
        <rFont val="Calibri"/>
        <family val="2"/>
        <scheme val="minor"/>
      </rPr>
      <t>Riesgos Regulatorios:</t>
    </r>
    <r>
      <rPr>
        <sz val="11"/>
        <color theme="1"/>
        <rFont val="Calibri"/>
        <family val="2"/>
        <scheme val="minor"/>
      </rPr>
      <t xml:space="preserve"> Son los posibles cambios regulatorios o reglamentarios</t>
    </r>
    <r>
      <rPr>
        <b/>
        <sz val="11"/>
        <color theme="1"/>
        <rFont val="Calibri"/>
        <family val="2"/>
        <scheme val="minor"/>
      </rPr>
      <t xml:space="preserve"> </t>
    </r>
    <r>
      <rPr>
        <sz val="11"/>
        <color theme="1"/>
        <rFont val="Calibri"/>
        <family val="2"/>
        <scheme val="minor"/>
      </rPr>
      <t xml:space="preserve">que siendo 
previsibles, afecten el equilibrio contractual. 
Por ejemplo, </t>
    </r>
    <r>
      <rPr>
        <b/>
        <u/>
        <sz val="11"/>
        <color theme="1"/>
        <rFont val="Calibri"/>
        <family val="2"/>
        <scheme val="minor"/>
      </rPr>
      <t>cambios en las tarifas</t>
    </r>
    <r>
      <rPr>
        <sz val="11"/>
        <color theme="1"/>
        <rFont val="Calibri"/>
        <family val="2"/>
        <scheme val="minor"/>
      </rPr>
      <t xml:space="preserve">, mercados regulados, </t>
    </r>
    <r>
      <rPr>
        <b/>
        <u/>
        <sz val="11"/>
        <color theme="1"/>
        <rFont val="Calibri"/>
        <family val="2"/>
        <scheme val="minor"/>
      </rPr>
      <t>cambios en los regímenes especiales (regalías, pensional)</t>
    </r>
    <r>
      <rPr>
        <sz val="11"/>
        <color theme="1"/>
        <rFont val="Calibri"/>
        <family val="2"/>
        <scheme val="minor"/>
      </rPr>
      <t xml:space="preserve">, designación de zonas francas, planes de ordenamiento territorial, </t>
    </r>
    <r>
      <rPr>
        <b/>
        <u/>
        <sz val="11"/>
        <color theme="1"/>
        <rFont val="Calibri"/>
        <family val="2"/>
        <scheme val="minor"/>
      </rPr>
      <t>expedición de normas de carácter técnico o de calidad</t>
    </r>
    <r>
      <rPr>
        <sz val="11"/>
        <color theme="1"/>
        <rFont val="Calibri"/>
        <family val="2"/>
        <scheme val="minor"/>
      </rPr>
      <t xml:space="preserve">, entre otros. 
</t>
    </r>
  </si>
  <si>
    <r>
      <rPr>
        <b/>
        <sz val="11"/>
        <color theme="1"/>
        <rFont val="Calibri"/>
        <family val="2"/>
        <scheme val="minor"/>
      </rPr>
      <t>Riesgos Financieros:</t>
    </r>
    <r>
      <rPr>
        <sz val="11"/>
        <color theme="1"/>
        <rFont val="Calibri"/>
        <family val="2"/>
        <scheme val="minor"/>
      </rPr>
      <t xml:space="preserve"> Este riesgo tiene dos componentes básicos: el riesgo de consecución de financiación o</t>
    </r>
    <r>
      <rPr>
        <b/>
        <u/>
        <sz val="11"/>
        <color theme="1"/>
        <rFont val="Calibri"/>
        <family val="2"/>
        <scheme val="minor"/>
      </rPr>
      <t xml:space="preserve"> riesgo de liquidez</t>
    </r>
    <r>
      <rPr>
        <sz val="11"/>
        <color theme="1"/>
        <rFont val="Calibri"/>
        <family val="2"/>
        <scheme val="minor"/>
      </rPr>
      <t xml:space="preserve">, y el </t>
    </r>
    <r>
      <rPr>
        <b/>
        <u/>
        <sz val="11"/>
        <color theme="1"/>
        <rFont val="Calibri"/>
        <family val="2"/>
        <scheme val="minor"/>
      </rPr>
      <t>riesgo de las condiciones financieras</t>
    </r>
    <r>
      <rPr>
        <sz val="11"/>
        <color theme="1"/>
        <rFont val="Calibri"/>
        <family val="2"/>
        <scheme val="minor"/>
      </rPr>
      <t xml:space="preserve">. 
El primero se refiere a la dificultad de conseguir los recursos financieros, ya sea en el sector financiero o el mercado de capitales, para lograr el objetivo del contrato. El segundo hace referencia a los términos financieros de dichos recursos, entre estos encontramos plazos, tasas, garantías, contragarantías, refinanciaciones entre otros. </t>
    </r>
  </si>
  <si>
    <r>
      <rPr>
        <b/>
        <sz val="11"/>
        <color theme="1"/>
        <rFont val="Calibri"/>
        <family val="2"/>
        <scheme val="minor"/>
      </rPr>
      <t xml:space="preserve">Riesgos de la Naturaleza: </t>
    </r>
    <r>
      <rPr>
        <sz val="11"/>
        <color theme="1"/>
        <rFont val="Calibri"/>
        <family val="2"/>
        <scheme val="minor"/>
      </rPr>
      <t xml:space="preserve">Son los </t>
    </r>
    <r>
      <rPr>
        <b/>
        <sz val="11"/>
        <color theme="1"/>
        <rFont val="Calibri"/>
        <family val="2"/>
        <scheme val="minor"/>
      </rPr>
      <t>eventos causados por la naturaleza</t>
    </r>
    <r>
      <rPr>
        <sz val="11"/>
        <color theme="1"/>
        <rFont val="Calibri"/>
        <family val="2"/>
        <scheme val="minor"/>
      </rPr>
      <t xml:space="preserve"> sin la intervención 
o voluntad del hombre, que aunque pueden ser previsibles por su frecuencia o diagnóstico están fuera del control de las partes. Para la determinación de su existencia y/o previsibilidad, </t>
    </r>
    <r>
      <rPr>
        <b/>
        <sz val="11"/>
        <color theme="1"/>
        <rFont val="Calibri"/>
        <family val="2"/>
        <scheme val="minor"/>
      </rPr>
      <t xml:space="preserve">se podrá acudir a las autoridades </t>
    </r>
    <r>
      <rPr>
        <sz val="11"/>
        <color theme="1"/>
        <rFont val="Calibri"/>
        <family val="2"/>
        <scheme val="minor"/>
      </rPr>
      <t>públicas o entidades competentes en la recopilación de datos estadísticos o fuentes oficiales (</t>
    </r>
    <r>
      <rPr>
        <b/>
        <sz val="11"/>
        <color theme="1"/>
        <rFont val="Calibri"/>
        <family val="2"/>
        <scheme val="minor"/>
      </rPr>
      <t>INSTITUTO AGUSTIN CODAZZI, INGEOMINAS, IDEAM, etc</t>
    </r>
    <r>
      <rPr>
        <sz val="11"/>
        <color theme="1"/>
        <rFont val="Calibri"/>
        <family val="2"/>
        <scheme val="minor"/>
      </rPr>
      <t xml:space="preserve">) 
Para el ejercicio de tipificación, éstos se refieren a los hechos de la naturaleza que puedan 
tener un impacto sobre la ejecución del contrato, por ejemplo los </t>
    </r>
    <r>
      <rPr>
        <b/>
        <sz val="11"/>
        <color theme="1"/>
        <rFont val="Calibri"/>
        <family val="2"/>
        <scheme val="minor"/>
      </rPr>
      <t>temblores, inundaciones, 
lluvias, sequias, entre otros, siempre y cuando los mismos puedan preverse.</t>
    </r>
    <r>
      <rPr>
        <sz val="11"/>
        <color theme="1"/>
        <rFont val="Calibri"/>
        <family val="2"/>
        <scheme val="minor"/>
      </rPr>
      <t xml:space="preserve"> 
</t>
    </r>
  </si>
  <si>
    <r>
      <rPr>
        <b/>
        <sz val="11"/>
        <color theme="1"/>
        <rFont val="Calibri"/>
        <family val="2"/>
        <scheme val="minor"/>
      </rPr>
      <t>Riesgos Ambientales:</t>
    </r>
    <r>
      <rPr>
        <sz val="11"/>
        <color theme="1"/>
        <rFont val="Calibri"/>
        <family val="2"/>
        <scheme val="minor"/>
      </rPr>
      <t xml:space="preserve"> Se refiere a las obligaciones que emanan de las</t>
    </r>
    <r>
      <rPr>
        <b/>
        <sz val="11"/>
        <color theme="1"/>
        <rFont val="Calibri"/>
        <family val="2"/>
        <scheme val="minor"/>
      </rPr>
      <t xml:space="preserve"> licencias 
ambientales</t>
    </r>
    <r>
      <rPr>
        <sz val="11"/>
        <color theme="1"/>
        <rFont val="Calibri"/>
        <family val="2"/>
        <scheme val="minor"/>
      </rPr>
      <t xml:space="preserve">, de los planes de manejo ambiental, de las </t>
    </r>
    <r>
      <rPr>
        <b/>
        <sz val="11"/>
        <color theme="1"/>
        <rFont val="Calibri"/>
        <family val="2"/>
        <scheme val="minor"/>
      </rPr>
      <t xml:space="preserve">condiciones ambientales o ecológicas 
exigidas y de la evolución de las tasas retributivas y de uso del agua. </t>
    </r>
    <r>
      <rPr>
        <sz val="11"/>
        <color theme="1"/>
        <rFont val="Calibri"/>
        <family val="2"/>
        <scheme val="minor"/>
      </rPr>
      <t xml:space="preserve">Por ejemplo, cuando 
durante la ejecución del contrato se configuren pasivos ambientales causados por mala gestión de la licencia ambiental y/o el plan de manejo ambiental o el costo de las obligaciones ambientales resulte superior al estimado no siendo imputables a las partes. 
</t>
    </r>
  </si>
  <si>
    <r>
      <rPr>
        <b/>
        <sz val="11"/>
        <color theme="1"/>
        <rFont val="Calibri"/>
        <family val="2"/>
        <scheme val="minor"/>
      </rPr>
      <t>Riesgos Tecnológicos: S</t>
    </r>
    <r>
      <rPr>
        <sz val="11"/>
        <color theme="1"/>
        <rFont val="Calibri"/>
        <family val="2"/>
        <scheme val="minor"/>
      </rPr>
      <t xml:space="preserve">e refiere a eventuales fallos en las telecomunicaciones, 
</t>
    </r>
    <r>
      <rPr>
        <b/>
        <u/>
        <sz val="11"/>
        <color theme="1"/>
        <rFont val="Calibri"/>
        <family val="2"/>
        <scheme val="minor"/>
      </rPr>
      <t>suspensión de servicios públicos,</t>
    </r>
    <r>
      <rPr>
        <sz val="11"/>
        <color theme="1"/>
        <rFont val="Calibri"/>
        <family val="2"/>
        <scheme val="minor"/>
      </rPr>
      <t xml:space="preserve"> advenimiento de nuevos desarrollos tecnológicos o estándares que deben ser tenidos en cuenta para la ejecución del contrato así como la obsolescencia tecnológica. 
</t>
    </r>
  </si>
  <si>
    <t>Estimacion Cualitativa</t>
  </si>
  <si>
    <t>g</t>
  </si>
  <si>
    <t>CONTRATISTA</t>
  </si>
  <si>
    <t xml:space="preserve">ENTIDAD </t>
  </si>
  <si>
    <t xml:space="preserve">Riesgos Económicos: </t>
  </si>
  <si>
    <t>X</t>
  </si>
  <si>
    <t xml:space="preserve">Riesgos Sociales o Políticos: </t>
  </si>
  <si>
    <t xml:space="preserve">Riesgos Operacionales: </t>
  </si>
  <si>
    <t xml:space="preserve">Riesgos Regulatorios: </t>
  </si>
  <si>
    <t>COMPARTE</t>
  </si>
  <si>
    <t xml:space="preserve">Riesgos Financieros: </t>
  </si>
  <si>
    <t xml:space="preserve">Riesgos de la Naturaleza: </t>
  </si>
  <si>
    <t xml:space="preserve">Riesgos Ambientales: </t>
  </si>
  <si>
    <t>Riesgos Tecnológicos:</t>
  </si>
  <si>
    <t xml:space="preserve">No. </t>
  </si>
  <si>
    <t>CLASE</t>
  </si>
  <si>
    <t>FUENTE</t>
  </si>
  <si>
    <t>ETAPA</t>
  </si>
  <si>
    <t>TIPO</t>
  </si>
  <si>
    <t>DESCRIPCION</t>
  </si>
  <si>
    <t>CONSECUENCIA</t>
  </si>
  <si>
    <t>PROBABILIDAD</t>
  </si>
  <si>
    <t>IMPACTO</t>
  </si>
  <si>
    <t>VALORACION</t>
  </si>
  <si>
    <t>CATEGORIA</t>
  </si>
  <si>
    <t>A QUIEN ?</t>
  </si>
  <si>
    <t xml:space="preserve">TRATAMIENTO </t>
  </si>
  <si>
    <t>AFECTA</t>
  </si>
  <si>
    <t>RESPONSABLE</t>
  </si>
  <si>
    <t>FECHA INICIAL</t>
  </si>
  <si>
    <t>FECHA FINAL</t>
  </si>
  <si>
    <t>MONITOREO</t>
  </si>
  <si>
    <t>PERIODICIDAD</t>
  </si>
  <si>
    <t xml:space="preserve">1.Incumplimiento del contrato </t>
  </si>
  <si>
    <t>GENERAL</t>
  </si>
  <si>
    <t>EXTERNO</t>
  </si>
  <si>
    <t>EJECUCION</t>
  </si>
  <si>
    <t>RIESGO OPERACIONAL</t>
  </si>
  <si>
    <t>PARALISIS DEL CONTRATO</t>
  </si>
  <si>
    <t>ACCIDENTES Y DETERIORO de los equipos</t>
  </si>
  <si>
    <t>TRANSFERENCIA DEL RIESGO</t>
  </si>
  <si>
    <t>SI</t>
  </si>
  <si>
    <t xml:space="preserve">SUPERVISOR </t>
  </si>
  <si>
    <t>PERFECCIONAMIENTO DEL CONTRATO</t>
  </si>
  <si>
    <t>2.Limitado conocimiento de las personas que realizan el mantenimiento</t>
  </si>
  <si>
    <t>Especifico</t>
  </si>
  <si>
    <t>externo</t>
  </si>
  <si>
    <t>ejecucion</t>
  </si>
  <si>
    <t>riesgo operacional</t>
  </si>
  <si>
    <t xml:space="preserve">mal funcionamiento de los equipos </t>
  </si>
  <si>
    <t>Demoras en la ejecucion del contrato</t>
  </si>
  <si>
    <t>EVITAR EL RIESGO</t>
  </si>
  <si>
    <t>No disponibilidad 
de repuestos en 
los tiempos 
previstos en el 
contrato</t>
  </si>
  <si>
    <t>RIESGO ECONOMICO</t>
  </si>
  <si>
    <t>Aumento en costos para el contratista</t>
  </si>
  <si>
    <t>TIPO :</t>
  </si>
  <si>
    <t xml:space="preserve"> Evaluar y calificar los Riesgos</t>
  </si>
  <si>
    <t>Asignación y tratamiento de los Riesgos</t>
  </si>
  <si>
    <t>Monitorear los Riesgos</t>
  </si>
  <si>
    <t>MATRIZ DE RIESGOS SEGURIDAD PRIVADA</t>
  </si>
  <si>
    <t>N°</t>
  </si>
  <si>
    <t>Clase</t>
  </si>
  <si>
    <t>Fuente</t>
  </si>
  <si>
    <t>Etapa</t>
  </si>
  <si>
    <t>Tipo</t>
  </si>
  <si>
    <t xml:space="preserve">Descripción (Qué puede pasar y, cómo puede ocurrir </t>
  </si>
  <si>
    <t>Consecuencias de la ocurrencia del evento</t>
  </si>
  <si>
    <t>Probabilidad</t>
  </si>
  <si>
    <t>Impacto</t>
  </si>
  <si>
    <t>Valoración del riesgo</t>
  </si>
  <si>
    <t>Categoría</t>
  </si>
  <si>
    <t>¿A quien se le asigna?</t>
  </si>
  <si>
    <t xml:space="preserve">Tratamiento /Controles a ser implementados </t>
  </si>
  <si>
    <t xml:space="preserve">Impacto después de Tratamiento </t>
  </si>
  <si>
    <t>¿Afecta la ejecución del contrato?</t>
  </si>
  <si>
    <t xml:space="preserve">Responsable por implementar el tratamiento </t>
  </si>
  <si>
    <t xml:space="preserve">Fecha estimada en que se inicia el tratamiento </t>
  </si>
  <si>
    <t xml:space="preserve">Fecha estimada en que se completa el tratamiento </t>
  </si>
  <si>
    <t>Monitoreo y revisión</t>
  </si>
  <si>
    <t>¿Cómo se realiza el monitoreo?</t>
  </si>
  <si>
    <t xml:space="preserve">Periodicidad </t>
  </si>
  <si>
    <t>General</t>
  </si>
  <si>
    <t>Interno</t>
  </si>
  <si>
    <t>Ejecución</t>
  </si>
  <si>
    <t>Operacional</t>
  </si>
  <si>
    <t>Terminación anticipada del contrato</t>
  </si>
  <si>
    <t>1) Incumplimiento en la prestación del servicio. 2) Desequilibrio contractual. 3) Sanciones Administrativas. 4) Mala imagen Institucional. 5) Desgaste Institucional.</t>
  </si>
  <si>
    <t>Entidad</t>
  </si>
  <si>
    <t>Desde el momento de publicación de los pliegos definitivos</t>
  </si>
  <si>
    <t>Acta de terminación y liquidación del Contrato</t>
  </si>
  <si>
    <t>1) Con la aprobación de las pólizas contractuales por el área de asistencia legal. 2) Con el informe del supervisor</t>
  </si>
  <si>
    <t>1) Con la aprobación de la póliza. 2) Mensual con los informes de supervisión.</t>
  </si>
  <si>
    <t>Externo</t>
  </si>
  <si>
    <t>ejecución</t>
  </si>
  <si>
    <t>Incumplimiento del contratista en el pago de salarios y prestaciones sociales a su personal</t>
  </si>
  <si>
    <t>1) Cese de actividades. 
2) Solicitud desequilibrio contractual.
3) Responsabilidad Solidaria. 
4) Sanciones Administrativas por parte Mintrabrajo o Supervigilancia.</t>
  </si>
  <si>
    <t>Entidad Pública/Contratista</t>
  </si>
  <si>
    <t>Entidad Pública / Contratista</t>
  </si>
  <si>
    <t>1) En la evaluación de las ofertas recibidas. 2) Con la aprobación de las pólizas contractuales por el área de asistencia legal. 3) Con el informe del supervisor</t>
  </si>
  <si>
    <t>1) En la junta de contratación que evalúa las ofertas. 2) con la aprobación de la póliza. 3) Mensual con los informes de supervisión.</t>
  </si>
  <si>
    <t>Lesiones o daños a terceros por parte del personal de Servicios de Vigilancia y Seguridad Privada</t>
  </si>
  <si>
    <t>Demandas contra la Entidad  por lesiones y/o daños a terceros</t>
  </si>
  <si>
    <t>Contratista</t>
  </si>
  <si>
    <t>Exigencia de una garantía de responsabilidad civil extracontractual</t>
  </si>
  <si>
    <t>En la redacción de los documentos del Proceso</t>
  </si>
  <si>
    <t>En la supervisión</t>
  </si>
  <si>
    <t>Daño de los medios tecnológicos durante la ejecución del contrato</t>
  </si>
  <si>
    <t>No disponibilidad del medio tecnológico durante la ejecución del contrato</t>
  </si>
  <si>
    <t>Instalación y entrega de los medios tecnológicos</t>
  </si>
  <si>
    <t>Seguimiento y control a cargo del supervisor de la Entidad</t>
  </si>
  <si>
    <t>Tecnológico</t>
  </si>
  <si>
    <t>Obsolescencia de los Medios Tecnológicos ofrecidos</t>
  </si>
  <si>
    <t>1.Prestación deficiente del servicio. 
2. Incremento de la inseguridad.
3. Dificultad en la toma de decisiones en las acciones correctivas.
4. No atención oportuna de los requerimientos de la entidad.
5. Mala imagen institucional.
6. Desgaste institucional.
7. Afectación de bienes y activos de la entidad.
8. La no atención oportuna de un eventual siniestro.</t>
  </si>
  <si>
    <t>Entidad Estatal/ Contratista</t>
  </si>
  <si>
    <t xml:space="preserve">1. Actualización de la ficha técnica del recurso tecnológico requerido. 2. Estipulación contractual para incluir Medios Tecnológicos de la vigencia contractual que se esté adelantando. </t>
  </si>
  <si>
    <t>1) En la evaluación de las ofertas recibidas. 2) Con el informe del supervisor</t>
  </si>
  <si>
    <t>1) Cuando se requiera iniciar el proceso de contratación de vigilancia. 2) En la junta de contratación que evalúa las ofertas. 3) Mensual con los informes de supervisión.</t>
  </si>
  <si>
    <t>Regulatorio</t>
  </si>
  <si>
    <t>Cambios en la legislación tributaria, creación de nuevos impuestos, supresión o modificación de los existentes</t>
  </si>
  <si>
    <t>Entidad / Contratista</t>
  </si>
  <si>
    <t>NO</t>
  </si>
  <si>
    <t>Durante la ejecución del contrato</t>
  </si>
  <si>
    <t>Mensual</t>
  </si>
  <si>
    <t>Pérdida de bienes por negligencia del contratista</t>
  </si>
  <si>
    <t>Social - Político</t>
  </si>
  <si>
    <t>Falta de personal disponible para la prestación del servicio</t>
  </si>
  <si>
    <t>Contratista / Entidad</t>
  </si>
  <si>
    <t>Con el informe del supervisor</t>
  </si>
  <si>
    <t>Planeación</t>
  </si>
  <si>
    <t>Incumplimiento del principio de la libre concurrencia</t>
  </si>
  <si>
    <t>Con la Audiencia de adjudicación</t>
  </si>
  <si>
    <t>Financiero</t>
  </si>
  <si>
    <t>PAC Insuficiente para atender las obligaciones mensuales de la Entidad.</t>
  </si>
  <si>
    <t>Incumplimiento del marco legal vigente, aplicable al proceso contractual</t>
  </si>
  <si>
    <t>1) Exigencia del cumplimento del marco normativo y las licencias a que haya lugar en el clausulado precontractual y contractual.</t>
  </si>
  <si>
    <t>Entidad Pública/ Contratista</t>
  </si>
  <si>
    <t>Incumplimiento del objeto contractual por falta de experiencia del contratista.</t>
  </si>
  <si>
    <t>Contratar el servicio de vigilancia, con una empresa que se encuentre sancionada o multada, por la Supervigilancia.</t>
  </si>
  <si>
    <t xml:space="preserve">1) Inclusión de cláusula de inhabilidad como requisitos habilitante y causal de rechazo. </t>
  </si>
  <si>
    <t>Acta de la evaluación de las ofertas recibidas de la Junta Seccional de Contratación</t>
  </si>
  <si>
    <t xml:space="preserve">1) En la evaluación de las ofertas recibidas. </t>
  </si>
  <si>
    <t>Insuficiente capacitación y competencias del personal asignado al servicio de vigilancia</t>
  </si>
  <si>
    <t>1) Exigencia de certificaciones de competencias y formación. 
2) Inclusión de cláusula de "REQUISITOS MINIMOS POR ACREDITAR DEL PERSONAL REQUERIDO".</t>
  </si>
  <si>
    <t>Vulnerabilidad del ser humano y de las instalaciones fisicas.</t>
  </si>
  <si>
    <t>Selección</t>
  </si>
  <si>
    <t>Regulatorios</t>
  </si>
  <si>
    <t>La comunicacion de documentos del proceso mediante los instrumentos no definidos por la ley y la jurisprudencia</t>
  </si>
  <si>
    <t>proponente</t>
  </si>
  <si>
    <t>Desde el momento de publicación del pliego electronico</t>
  </si>
  <si>
    <t>1) . Con la respuesta a las observaciones al pliego de condiciones electronico.                 2. Con la publicacion de adendas                    3. En la evaluación de las ofertas recibidas.</t>
  </si>
  <si>
    <t xml:space="preserve">Economico </t>
  </si>
  <si>
    <t>La presentacion de ofertas con errores aritmeticos no subsanables</t>
  </si>
  <si>
    <t>1. Aplicacion de la sentencia del consejo de estado SIII E 16209 DE 2007.   
2. Con la suscripcion de un compromiso en la carta de presentacion de asumir el presente riesgo.</t>
  </si>
  <si>
    <t xml:space="preserve">Presentacion de ofertas por debajo de los precios de mercado, que configuren precios artificialmente bajos </t>
  </si>
  <si>
    <t xml:space="preserve">La instalacion de sistemas de información, tecnológicos, equipos, recurso humano o técnicos inadecuados o insuficientes.  </t>
  </si>
  <si>
    <t>selección</t>
  </si>
  <si>
    <t xml:space="preserve">1. Declaratoria de desierto
2. No contar con servicio de vigilancia
4. Desgaste institucional .                                          5. Demandas por interpretacion normativa
6. Configuracion del riesgo nro 18                                                  
7. La no escogencia de la mejor oferta.
8. Reducir la pluralidad de oferentes.
</t>
  </si>
  <si>
    <t xml:space="preserve">
1. La no inlclusion de puntaje al servicio de vigilancia humana
2. Asignar puntaje al servicio tecnologico. </t>
  </si>
  <si>
    <t>entidad</t>
  </si>
  <si>
    <t>Al momento de la aprobación de pólizas</t>
  </si>
  <si>
    <t>Mantenimiento Preventivo de los medios tecnológicos por parte del contratista. Estipulación contractual del nivel del servicio en caso de mantenimiento preventivo y/o correctivo para la completa restitución del servicio</t>
  </si>
  <si>
    <t>Mensual con el informe de supervisión
Al momento de presentarse fallas en los equipos</t>
  </si>
  <si>
    <t xml:space="preserve">1. Desequilibrio contractual
2. Incumplimiento del objeto contractual
3. Sobrecostos 
4. Demandas contractuales 
</t>
  </si>
  <si>
    <t>1. Clausulado que incluya el reajuste económico por cambios en la legislación tributaria o económica</t>
  </si>
  <si>
    <t>Con los informes de supervisión</t>
  </si>
  <si>
    <t>1. Pérdidas patrimoniales
2. Desgaste institucional</t>
  </si>
  <si>
    <t>1. Pólizas de cobertura exigidas en el contrato
2. Capacidad financiera del oferente
3. Pólizas de cobertura institucionales</t>
  </si>
  <si>
    <t>Durante la evaluación de las propuestas
Durante la verificación y aprobación de pólizas</t>
  </si>
  <si>
    <t>Etapa precontractual</t>
  </si>
  <si>
    <t>Paros, huelgas, Asonadas  alteradoras del orden público, que se presenten en el lugar de ejecución de las actividades judiciales o en las vías de acceso al mismo.</t>
  </si>
  <si>
    <t>1. Pérdidas patrimoniales
2. Desgaste institucional
3. Alteracion del orden público y de la prestación del servicio de justicia
4. Lesiones o pérdida de vidas humanas</t>
  </si>
  <si>
    <t>1. Pólizas de cobertura de responsabilidad civil extracontractual exigidas al contratista
2. Pólizas institucionales
3. Cooperación insterinstitucional con organismos de seguridad y emergencia
4. Instalación del COE</t>
  </si>
  <si>
    <t>Mensual con el informe de supervisión</t>
  </si>
  <si>
    <t xml:space="preserve">1. Incumplimiento del objeto contractual 
2. Pérdidas patrimoniales
3. Desgaste institucional
4. Aumento de las condiciones de inseguridad
</t>
  </si>
  <si>
    <t>1. Presentación de las certificaciones de los requisitos mínimos del personal requerido en los pliegos
2. Pólizas de cumplimiento
3. Carta de compromiso de disponibilidad de personal</t>
  </si>
  <si>
    <t>Alta Rotación de personal por parte de la empresa prestadora del servicio</t>
  </si>
  <si>
    <t>1. Afectación de la curva de aprendizaje
2. Afectación del Know How de la entidad
3. Mala imagen institucional
4. Sensación de inseguridad</t>
  </si>
  <si>
    <t>1. Estipulación contractual que determine el seguimiento y control por parte del supervisor del personal a rotar
2. Gestión del conocimiento (Bitácoras, bases de datos)
3. Activación del protocolo de comunicación</t>
  </si>
  <si>
    <t xml:space="preserve">Falta de sede principal o sucursal con la capacidad operativa para responder a la necesidad de la entidad.   </t>
  </si>
  <si>
    <t>1. Incremento del riesgo público
2. Incremento de la inseguridad
3. No atención oportuna de los requerimientos de la entidad
4. Mala imagen institucional
5. Desgaste institucional
6. Afectación de bienes y activos de la entidad
7. Perdidas humanas. 
8. La no atención oportuna de un eventual siniestro
9. Incumplimiento del Objeto contractual. 
10.  inoportuna atención de las novedades de personal. 
11. Inoportuna atención de las novedades en recusro tecnológico.</t>
  </si>
  <si>
    <t>1) En la evaluación de las ofertas recibidas. 
2) Con la aprobación de las pólizas contractuales por el área de asistencia legal. 
3) Con el informe del supervisor</t>
  </si>
  <si>
    <t>1) Etapa precontractual. 
2) con la aprobación de la póliza. 
3) Mensual con los informes de supervisión.</t>
  </si>
  <si>
    <t>La restricción del número de oferentes participantes</t>
  </si>
  <si>
    <t xml:space="preserve">1. Adelantar estudio de mercado para evaluar la existencia de multiplicidad de oferentes en el Distrito Judicial Risaralda; 
2. Aplicación de los Artículos 6 y 7 de la Ley 80 de 1993 que habla de la capacidad de contratar de los Consorcios y Uniones temporales; 
3. Aplicación del fallo 12037 de septiembre 19 de 2001 "relatividad del principio de la libre concurrencia"; 
4. Aplicación del fallo 39005 de 2013 "relatividad del principio de la libre concurrencia". </t>
  </si>
  <si>
    <t>En la evaluación de las ofertas recibidas</t>
  </si>
  <si>
    <t>1. durante el cumplimiento de la etapa precontractual</t>
  </si>
  <si>
    <t>1) Reclamaciones de los proveedores de bienes y servicios, por la falta de la oportunidad en el pago. 
2) Demandas contractuales por incumplimiento en el pago. 
3) Desgaste y Mala imagen Institucional. 
4) Afectación de la calidad del servicio.</t>
  </si>
  <si>
    <t>1. En la evaluación de las ofertas recibidas
2. Con el seguimiento del área financiera a la ejecución del PAC</t>
  </si>
  <si>
    <t>Mensual con los informes de supervisión</t>
  </si>
  <si>
    <t>1. Sanciones Administrativas y Multas. 2.Incumplimiento del Objeto Contractual.  Incremento del riesgo público. 
3. Incremento de la inseguridad. 
4. No atención oportuna de los requerimientos de la entidad.  
5. Mala imagen institucional. 
6. Pérdida patrimonila para la entidad. 
7. Perdidas humanas. 
8. La no atención oportuna de un eventual siniestro.</t>
  </si>
  <si>
    <t>1. Sanciones Administrativas y Multas. 2.Incumplimiento del Objeto Contractual.  Incremento del riesgo público. 
3. Incremento de la inseguridad. 
4. No atención oportuna de los requerimientos de la entidad.  
5. Desgaste y mala imagen institucional.  
6. Pérdidas patrimoniales. 
7. Perdidas humanas. 
8. La no atención oportuna de un eventual siniestro.</t>
  </si>
  <si>
    <t>1) Asignación de puntaje a experiencia igual o superior a 36 meses en el clausulado precontractual y contractual. 
2) Constitución de pólizas de responsabilidad civil contractual y extracontractual.</t>
  </si>
  <si>
    <t xml:space="preserve">1. Durante la evaluación de las ofertas
2. Con la aprobación de las pólizas contractuales </t>
  </si>
  <si>
    <t>1. Con el informe de evaluación de las ofertas</t>
  </si>
  <si>
    <t>1. Deficiencia en la calidad del servicio al cliente. 
2. Incremento del ausentismo del personal de vigilancia asignado, por asistencia a formación y capacitación.  
3. Desgaste y mala imagen institucional. 
4. No cumplimiento de las necesidades de la entidad.</t>
  </si>
  <si>
    <t>1) En la evaluación de las ofertas recibidas. 
2) Con el informe del supervisor</t>
  </si>
  <si>
    <t>1) Con el informe de evaluación de las ofertas 
2) Mensual con los informes de supervisión.</t>
  </si>
  <si>
    <t xml:space="preserve">1. perdida de vidas humanas, hurto e ilícitos. 
2. Prestación Deficiente del servicio. 
3. Incumplimiento del ObjetoContractual
4. Falta de atención y oportunidad de respuesta a los requerimientos de la entidad
5. Desgaste y mala imagen institucional.
6. Pérdidas patrimoniales.
7. La no atención oportuna de un eventual siniestro. 
</t>
  </si>
  <si>
    <t>1. Actualización de la ficha técnica del recurso tecnológico requerido. 
2. Estipulación contractual para incluir Medios Tecnológicos de punta de la vigencia contractual que se esté adelantando. 
3. Llevar un registro y control constante del personal que ingresa y sale de las instalaciones.
4. Pólizas de cobertura contractual y extracontractual</t>
  </si>
  <si>
    <t>1) Etapa precontractual 
2) Mensual con los informes de supervisión.</t>
  </si>
  <si>
    <t xml:space="preserve">1. presentancion de ofertas que no cumplen con los pliegos electronicos.
2. Declaratoria de desierto del proceso. 
3. Desgaste y mala imagen institucional.
4. Demandas.                                                                 
</t>
  </si>
  <si>
    <t>1. Inclusion de texto en las clausulas del pliego electronico que definan la manera de resolver la controversia.                                                         
2. La inclusion del clausulado que transfiere el riesgo del error humano al proponente.                                                 3. Con la suscripcion de un compromiso en la carta de presentacion de asumir el presente riesgo.</t>
  </si>
  <si>
    <t xml:space="preserve">1) Con el informe de evaluación de las ofertas. 
2) En los informes de supervisión. </t>
  </si>
  <si>
    <t xml:space="preserve">1. presentancion de ofertas que no cumplen con los pliegos electronicos.
2. Declaratoria de desierto del proceso. 
4. Desgaste institucional.                                          5. Rechazo de la oferta                                                        
</t>
  </si>
  <si>
    <t xml:space="preserve">1) Con el informe de evaluaución de las ofertas </t>
  </si>
  <si>
    <t xml:space="preserve">1. Declaratoria de desierto del proceso. 
4. Desgaste institucional.                                          5. Rechazo de la oferta.                                                      
</t>
  </si>
  <si>
    <t>1) En la evaluación de las ofertas recibidas.</t>
  </si>
  <si>
    <t xml:space="preserve">1) Con el informe de evaluación </t>
  </si>
  <si>
    <t xml:space="preserve">1. Daños permanente de los equipos instalados 
2. Sobre costos.
4. Desgaste institucional .                                          5. Mala prestacion del servicio
6. Configuracion del riesgo nro 18                                             
</t>
  </si>
  <si>
    <t>1. Conforme con lo dispuesto en los artículos 13 y 16º del Decreto No. 356 de 1994 y 5º y 6º del Decreto No. 2187 de 2001, licencia de funcionamiento en presente proceso de selección, deberá acreditar que cuenta con una sucursal en el área metropolitana de Pereira; Risaralda, de forma tal que, le permita operar en la ciudad y en el Departamento de Risaralda.
2. Con la suscripcion de un compromiso en la carta de presentacion de asumir el presente riesgo.
3.  carta de compromiso de la nota 6 del pliego electronico</t>
  </si>
  <si>
    <t xml:space="preserve">1) Con el informe que emite el comite y la junta de contratación que evalúa las ofertas. </t>
  </si>
  <si>
    <t>La valoracion o puntaje asignado a precios regulados</t>
  </si>
  <si>
    <t xml:space="preserve">1) Con el infome de la junta de contratación que evalúa las ofertas. </t>
  </si>
  <si>
    <t xml:space="preserve">Interrupcion de la cobertura del servicio Tecnologico (camaras, internet, equipos de deteccion, circuito cerrado de TV) por terminacion del contrato y/o cambio del proveedor </t>
  </si>
  <si>
    <t xml:space="preserve">1. perdida de vidas humanas, hurto e ilícitos. _x000D_
2. Prestación Deficiente del servicio. _x000D_
3. Incumplimiento del ObjetoContractual_x000D_
4. Falta de atención y oportunidad de respuesta a los requerimientos de la entidad_x000D_
5. Desgaste y Mala imagen institucional._x000D_
6. Pérdidas patrimoniales._x000D_
7. La no atención oportuna de un eventual siniestro._x000D_
8. falta de pruebas para responder ante la solicitud de la comunidad en un proceso Juridico. </t>
  </si>
  <si>
    <t xml:space="preserve">1. Identificacion de la necesidad en  los estudios previos.
2. tratamiento y cobertura del riesgo.
3. Inclusion en el clausulado contractual.
4. Con la suscripcion de carta de compromiso donde se establezca la contuinidad del servicio servicio tecnologico en caso de cambio del proveedor; dando un tiempo de 30 dias para que este instale y ponga en funcionamiento los equipos.
5. poliza de cumplimiento del contrato
</t>
  </si>
  <si>
    <t>1) . Etapa precontractual                               2. En la evaluación de las ofertas recibidas.</t>
  </si>
  <si>
    <t>1) con el informe de la junta de contratación que evalúa las ofertas. 
2) Con el informe de supuervisión</t>
  </si>
  <si>
    <t>1) Consolidación del plan de contingencia. 2) Inclusión en el numeral 3.5.3, Nota del Pliego de Condiciones 2. 3) Trazabilidad documental de la administración del riesgo. 4) Activar el protocolo de comunicaciones</t>
  </si>
  <si>
    <t>1) Inclusión en el numeral 3.5.3, Nota del Pliego de Condiciones 2  2) Inclusión del indicadores capital de trabajo y liquidez. 3) Solicitud de constitución de póliza de Pago de salarios y prestaciones sociales. 5) Solicitud de constitución de pólizas de Cumplimiento del contrato. 6) Cláusula de verificación del pago de sueldos y seguridad social por parte del supervisor del contrato al momento de realizar el cumplido, para el pago.</t>
  </si>
  <si>
    <t>1) Exigencia del indicador Liquidez. 2)Inclusión en el numeral 3.5.3, Nota del Pliego de Condiciones 2</t>
  </si>
  <si>
    <t>La no puesta a disposición de la entidad, del personal de Vigilancia oportunamente, idóneo y suficiente para la cobertura del servicio en los 14 municipios o la tención y cambios del recurso tecnológico oportunamente</t>
  </si>
  <si>
    <t>1. No atención oportuna de los requerimientos de la entidad. 2. Mala imagen institucional; 3. Desgaste institucional; 4. Incumplimiento del Objeto contractual. 5. inoportuna atención de las novedades de personal. 6 Inoportuna atención de las novedades en recusro tecnológico.</t>
  </si>
  <si>
    <t>1) Exigencia de que los oferentes deberán contar con domicilio principal o sucursal  en la Ciudad de Pereira y/o área metropolitana. 2) Constitucion de pólizas contractuales.</t>
  </si>
  <si>
    <t>1) En la evaluación de las ofertas recibidas. 2) Con la aprobación de las pólizas contractuales por el area de asistencia legal. 3) Con el informe del supervisor</t>
  </si>
  <si>
    <t>1) En la junta de contratación que evalua las ofertas. 2) con la aprobación de la póliza. 3) Mensual con los informes de supervisión.</t>
  </si>
  <si>
    <r>
      <t xml:space="preserve">1. Exigencia de sucursal o sede principal en el  Área  donde se prestará el servicio, así como las licencias y registros de funcionamiento a que haya lugar.
</t>
    </r>
    <r>
      <rPr>
        <b/>
        <i/>
        <sz val="8"/>
        <color theme="1"/>
        <rFont val="Montserrat"/>
      </rPr>
      <t>a) Decreto 356 de 1994.
b) Circular Externa 014 del 17 de junio de 2008
c) MEMORANDO- 7200- 0AJ- 216 de la Superintendencia de Vigilancia y Seguridad privada.</t>
    </r>
    <r>
      <rPr>
        <sz val="8"/>
        <color theme="1"/>
        <rFont val="Montserrat"/>
      </rPr>
      <t xml:space="preserve">
2. Constitución de pólizas de responsabilidad Civil Contractual y Extracontractual constituidas por la entidad sin deducible
3. Constitución de pólizas de responsabilidad civil contractual y extracontractual constituida por el contratista.
 4. Aplicación del fallo 12037 de septiembre 19 de 2001 "relatividad del principio de la libre concurrencia"; 
5. Aplicación del fallo 39005 de 2013 "relatividad del principio de la libre concurrencia". </t>
    </r>
  </si>
  <si>
    <t xml:space="preserve">1. Sanciones Administrativas y Multas. 2.Incumplimiento del Objeto Contractual.  
3. Incremento del riesgo público. 
4. Incremento de la inseguridad. 
5. No atención oportuna de los requerimientos de la entidad.  
6. Desgaste y mala imagen institucional. 
7. Pérdidas patrimoniales. 
8. Perdidas humanas. 
9. La no atención oportuna de un eventual siniestro. </t>
  </si>
  <si>
    <t>1. Etapa precontractual
2. con los informes de supervisión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</si>
</sst>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u/>
      <sz val="11"/>
      <color theme="1"/>
      <name val="Calibri"/>
      <family val="2"/>
      <scheme val="minor"/>
    </font>
    <font>
      <sz val="9"/>
      <color indexed="81"/>
      <name val="Tahoma"/>
      <family val="2"/>
    </font>
    <font>
      <b/>
      <sz val="9"/>
      <color indexed="81"/>
      <name val="Tahoma"/>
      <family val="2"/>
    </font>
    <font>
      <sz val="8"/>
      <color theme="1"/>
      <name val="Montserrat"/>
    </font>
    <font>
      <b/>
      <sz val="8"/>
      <color theme="1"/>
      <name val="Montserrat"/>
    </font>
    <font>
      <b/>
      <i/>
      <sz val="8"/>
      <color theme="1"/>
      <name val="Montserrat"/>
    </font>
  </fonts>
  <fills count="10">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rgb="FFFFC000"/>
        <bgColor indexed="64"/>
      </patternFill>
    </fill>
    <fill>
      <patternFill patternType="solid">
        <fgColor theme="3"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46">
    <xf numFmtId="0" fontId="0" fillId="0" borderId="0" xfId="0"/>
    <xf numFmtId="0" fontId="1" fillId="0" borderId="0" xfId="0" applyFont="1"/>
    <xf numFmtId="0" fontId="0" fillId="0" borderId="0" xfId="0" applyAlignment="1">
      <alignment vertical="justify" wrapText="1"/>
    </xf>
    <xf numFmtId="0" fontId="0" fillId="0" borderId="0" xfId="0" applyAlignment="1">
      <alignment horizontal="left" vertical="justify" wrapText="1"/>
    </xf>
    <xf numFmtId="0" fontId="0" fillId="0" borderId="1" xfId="0" applyBorder="1" applyAlignment="1">
      <alignment horizontal="center" vertical="justify" wrapText="1"/>
    </xf>
    <xf numFmtId="0" fontId="1" fillId="0" borderId="1" xfId="0" applyFont="1" applyBorder="1" applyAlignment="1">
      <alignment horizontal="center"/>
    </xf>
    <xf numFmtId="0" fontId="1" fillId="2" borderId="0" xfId="0" applyFont="1" applyFill="1"/>
    <xf numFmtId="0" fontId="0" fillId="2" borderId="0" xfId="0" applyFill="1"/>
    <xf numFmtId="0" fontId="0" fillId="0" borderId="1" xfId="0" applyBorder="1" applyAlignment="1">
      <alignment vertical="center"/>
    </xf>
    <xf numFmtId="0" fontId="0" fillId="0" borderId="1" xfId="0" applyBorder="1"/>
    <xf numFmtId="0" fontId="0" fillId="3" borderId="1" xfId="0" applyFill="1" applyBorder="1"/>
    <xf numFmtId="0" fontId="1" fillId="4" borderId="0" xfId="0" applyFont="1" applyFill="1"/>
    <xf numFmtId="0" fontId="0" fillId="0" borderId="0" xfId="0" applyAlignment="1">
      <alignment vertical="center"/>
    </xf>
    <xf numFmtId="0" fontId="6" fillId="5" borderId="1" xfId="0" applyFont="1" applyFill="1" applyBorder="1" applyAlignment="1">
      <alignment horizontal="center" vertical="center" textRotation="90"/>
    </xf>
    <xf numFmtId="0" fontId="6" fillId="5" borderId="1" xfId="0" applyFont="1" applyFill="1" applyBorder="1" applyAlignment="1">
      <alignment horizontal="center" vertical="center" textRotation="90" wrapText="1"/>
    </xf>
    <xf numFmtId="0" fontId="5" fillId="0" borderId="1" xfId="0" applyFont="1" applyBorder="1" applyAlignment="1">
      <alignment horizontal="center" vertical="center"/>
    </xf>
    <xf numFmtId="0" fontId="5" fillId="0" borderId="1" xfId="0" applyFont="1" applyBorder="1" applyAlignment="1">
      <alignment horizontal="center" vertical="center" textRotation="90"/>
    </xf>
    <xf numFmtId="0" fontId="5" fillId="0" borderId="1" xfId="0" applyFont="1" applyBorder="1" applyAlignment="1">
      <alignment horizontal="left" vertical="center" wrapText="1"/>
    </xf>
    <xf numFmtId="0" fontId="5" fillId="0" borderId="1" xfId="0" applyFont="1" applyBorder="1" applyAlignment="1">
      <alignment horizontal="center" vertical="center" textRotation="90"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5" fillId="0" borderId="0" xfId="0" applyFont="1" applyAlignment="1">
      <alignment vertical="center"/>
    </xf>
    <xf numFmtId="0" fontId="5" fillId="0" borderId="0" xfId="0" applyFont="1"/>
    <xf numFmtId="0" fontId="5" fillId="6" borderId="0" xfId="0" applyFont="1" applyFill="1" applyAlignment="1">
      <alignment vertical="center"/>
    </xf>
    <xf numFmtId="0" fontId="5" fillId="7" borderId="1" xfId="0" applyFont="1" applyFill="1" applyBorder="1" applyAlignment="1">
      <alignment horizontal="center" vertical="center" textRotation="90"/>
    </xf>
    <xf numFmtId="0" fontId="5" fillId="8" borderId="1" xfId="0" applyFont="1" applyFill="1" applyBorder="1" applyAlignment="1">
      <alignment horizontal="center" vertical="center" textRotation="90"/>
    </xf>
    <xf numFmtId="0" fontId="5" fillId="9" borderId="1" xfId="0" applyFont="1" applyFill="1" applyBorder="1" applyAlignment="1">
      <alignment horizontal="center" vertical="center" textRotation="90"/>
    </xf>
    <xf numFmtId="0" fontId="6" fillId="5" borderId="3"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3" xfId="0" applyFont="1" applyFill="1" applyBorder="1" applyAlignment="1">
      <alignment horizontal="center" vertical="center" textRotation="90" wrapText="1"/>
    </xf>
    <xf numFmtId="0" fontId="6" fillId="5" borderId="2" xfId="0" applyFont="1" applyFill="1" applyBorder="1" applyAlignment="1">
      <alignment horizontal="center" vertical="center" textRotation="90" wrapText="1"/>
    </xf>
    <xf numFmtId="0" fontId="6" fillId="5" borderId="7" xfId="0" applyFont="1" applyFill="1" applyBorder="1" applyAlignment="1">
      <alignment horizontal="center" vertical="top" wrapText="1"/>
    </xf>
    <xf numFmtId="0" fontId="6" fillId="5" borderId="8" xfId="0" applyFont="1" applyFill="1" applyBorder="1" applyAlignment="1">
      <alignment horizontal="center" vertical="top" wrapText="1"/>
    </xf>
    <xf numFmtId="0" fontId="6" fillId="5" borderId="9" xfId="0" applyFont="1" applyFill="1" applyBorder="1" applyAlignment="1">
      <alignment horizontal="center" vertical="top" wrapText="1"/>
    </xf>
    <xf numFmtId="0" fontId="5" fillId="5" borderId="4" xfId="0" applyFont="1" applyFill="1" applyBorder="1" applyAlignment="1">
      <alignment horizontal="center"/>
    </xf>
    <xf numFmtId="0" fontId="5" fillId="5" borderId="5" xfId="0" applyFont="1" applyFill="1" applyBorder="1" applyAlignment="1">
      <alignment horizontal="center"/>
    </xf>
    <xf numFmtId="0" fontId="5" fillId="5" borderId="6" xfId="0" applyFont="1" applyFill="1" applyBorder="1" applyAlignment="1">
      <alignment horizontal="center"/>
    </xf>
    <xf numFmtId="0" fontId="6" fillId="5" borderId="3" xfId="0" applyFont="1" applyFill="1" applyBorder="1" applyAlignment="1">
      <alignment horizontal="center" vertical="center" textRotation="90"/>
    </xf>
    <xf numFmtId="0" fontId="6" fillId="5" borderId="2" xfId="0" applyFont="1" applyFill="1" applyBorder="1" applyAlignment="1">
      <alignment horizontal="center" vertical="center" textRotation="90"/>
    </xf>
    <xf numFmtId="0" fontId="6" fillId="0" borderId="3" xfId="0" applyFont="1" applyBorder="1" applyAlignment="1">
      <alignment horizontal="center" vertical="center" textRotation="90"/>
    </xf>
    <xf numFmtId="0" fontId="6" fillId="0" borderId="2" xfId="0" applyFont="1" applyBorder="1" applyAlignment="1">
      <alignment horizontal="center" vertical="center" textRotation="90"/>
    </xf>
    <xf numFmtId="0" fontId="6" fillId="5" borderId="7"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0" fillId="0" borderId="0" xfId="0" applyAlignment="1">
      <alignment horizontal="justify" vertical="justify" wrapText="1"/>
    </xf>
    <xf numFmtId="0" fontId="1" fillId="0" borderId="0" xfId="0" applyFont="1" applyAlignment="1">
      <alignment horizontal="left" vertical="justify" wrapText="1"/>
    </xf>
    <xf numFmtId="0" fontId="0" fillId="0" borderId="0" xfId="0" applyAlignment="1">
      <alignment horizontal="left" vertic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8" Type="http://schemas.openxmlformats.org/officeDocument/2006/relationships/image" Target="../media/image13.png"/><Relationship Id="rId3" Type="http://schemas.openxmlformats.org/officeDocument/2006/relationships/image" Target="../media/image8.png"/><Relationship Id="rId7" Type="http://schemas.openxmlformats.org/officeDocument/2006/relationships/image" Target="../media/image12.png"/><Relationship Id="rId12" Type="http://schemas.openxmlformats.org/officeDocument/2006/relationships/image" Target="../media/image17.png"/><Relationship Id="rId2" Type="http://schemas.openxmlformats.org/officeDocument/2006/relationships/image" Target="../media/image7.png"/><Relationship Id="rId1" Type="http://schemas.openxmlformats.org/officeDocument/2006/relationships/image" Target="../media/image6.png"/><Relationship Id="rId6" Type="http://schemas.openxmlformats.org/officeDocument/2006/relationships/image" Target="../media/image11.png"/><Relationship Id="rId11" Type="http://schemas.openxmlformats.org/officeDocument/2006/relationships/image" Target="../media/image16.png"/><Relationship Id="rId5" Type="http://schemas.openxmlformats.org/officeDocument/2006/relationships/image" Target="../media/image10.png"/><Relationship Id="rId10" Type="http://schemas.openxmlformats.org/officeDocument/2006/relationships/image" Target="../media/image15.png"/><Relationship Id="rId4" Type="http://schemas.openxmlformats.org/officeDocument/2006/relationships/image" Target="../media/image9.png"/><Relationship Id="rId9"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0</xdr:row>
      <xdr:rowOff>0</xdr:rowOff>
    </xdr:from>
    <xdr:to>
      <xdr:col>6</xdr:col>
      <xdr:colOff>571500</xdr:colOff>
      <xdr:row>6</xdr:row>
      <xdr:rowOff>38100</xdr:rowOff>
    </xdr:to>
    <xdr:pic>
      <xdr:nvPicPr>
        <xdr:cNvPr id="2" name="1 Imagen">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srcRect l="28847" t="10940" r="29786" b="72912"/>
        <a:stretch/>
      </xdr:blipFill>
      <xdr:spPr>
        <a:xfrm>
          <a:off x="28575" y="0"/>
          <a:ext cx="5381625" cy="1181100"/>
        </a:xfrm>
        <a:prstGeom prst="rect">
          <a:avLst/>
        </a:prstGeom>
      </xdr:spPr>
    </xdr:pic>
    <xdr:clientData/>
  </xdr:twoCellAnchor>
  <xdr:twoCellAnchor editAs="oneCell">
    <xdr:from>
      <xdr:col>0</xdr:col>
      <xdr:colOff>0</xdr:colOff>
      <xdr:row>17</xdr:row>
      <xdr:rowOff>180975</xdr:rowOff>
    </xdr:from>
    <xdr:to>
      <xdr:col>7</xdr:col>
      <xdr:colOff>57150</xdr:colOff>
      <xdr:row>30</xdr:row>
      <xdr:rowOff>123825</xdr:rowOff>
    </xdr:to>
    <xdr:pic>
      <xdr:nvPicPr>
        <xdr:cNvPr id="3" name="2 Imagen">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2"/>
        <a:srcRect l="27162" t="33206" r="29347" b="33717"/>
        <a:stretch/>
      </xdr:blipFill>
      <xdr:spPr>
        <a:xfrm>
          <a:off x="0" y="3419475"/>
          <a:ext cx="5657850" cy="2419350"/>
        </a:xfrm>
        <a:prstGeom prst="rect">
          <a:avLst/>
        </a:prstGeom>
      </xdr:spPr>
    </xdr:pic>
    <xdr:clientData/>
  </xdr:twoCellAnchor>
  <xdr:twoCellAnchor editAs="oneCell">
    <xdr:from>
      <xdr:col>7</xdr:col>
      <xdr:colOff>257175</xdr:colOff>
      <xdr:row>17</xdr:row>
      <xdr:rowOff>180975</xdr:rowOff>
    </xdr:from>
    <xdr:to>
      <xdr:col>15</xdr:col>
      <xdr:colOff>28575</xdr:colOff>
      <xdr:row>42</xdr:row>
      <xdr:rowOff>171450</xdr:rowOff>
    </xdr:to>
    <xdr:pic>
      <xdr:nvPicPr>
        <xdr:cNvPr id="4" name="3 Imagen">
          <a:extLst>
            <a:ext uri="{FF2B5EF4-FFF2-40B4-BE49-F238E27FC236}">
              <a16:creationId xmlns:a16="http://schemas.microsoft.com/office/drawing/2014/main" id="{00000000-0008-0000-0000-000004000000}"/>
            </a:ext>
          </a:extLst>
        </xdr:cNvPr>
        <xdr:cNvPicPr>
          <a:picLocks noChangeAspect="1"/>
        </xdr:cNvPicPr>
      </xdr:nvPicPr>
      <xdr:blipFill rotWithShape="1">
        <a:blip xmlns:r="http://schemas.openxmlformats.org/officeDocument/2006/relationships" r:embed="rId3"/>
        <a:srcRect l="25699" t="15366" r="29201" b="19651"/>
        <a:stretch/>
      </xdr:blipFill>
      <xdr:spPr>
        <a:xfrm>
          <a:off x="5591175" y="3419475"/>
          <a:ext cx="5867400" cy="4752975"/>
        </a:xfrm>
        <a:prstGeom prst="rect">
          <a:avLst/>
        </a:prstGeom>
      </xdr:spPr>
    </xdr:pic>
    <xdr:clientData/>
  </xdr:twoCellAnchor>
  <xdr:twoCellAnchor editAs="oneCell">
    <xdr:from>
      <xdr:col>14</xdr:col>
      <xdr:colOff>685800</xdr:colOff>
      <xdr:row>18</xdr:row>
      <xdr:rowOff>38100</xdr:rowOff>
    </xdr:from>
    <xdr:to>
      <xdr:col>22</xdr:col>
      <xdr:colOff>438150</xdr:colOff>
      <xdr:row>40</xdr:row>
      <xdr:rowOff>104775</xdr:rowOff>
    </xdr:to>
    <xdr:pic>
      <xdr:nvPicPr>
        <xdr:cNvPr id="5" name="4 Imagen">
          <a:extLst>
            <a:ext uri="{FF2B5EF4-FFF2-40B4-BE49-F238E27FC236}">
              <a16:creationId xmlns:a16="http://schemas.microsoft.com/office/drawing/2014/main" id="{00000000-0008-0000-0000-000005000000}"/>
            </a:ext>
          </a:extLst>
        </xdr:cNvPr>
        <xdr:cNvPicPr>
          <a:picLocks noChangeAspect="1"/>
        </xdr:cNvPicPr>
      </xdr:nvPicPr>
      <xdr:blipFill rotWithShape="1">
        <a:blip xmlns:r="http://schemas.openxmlformats.org/officeDocument/2006/relationships" r:embed="rId4"/>
        <a:srcRect l="25405" t="29040" r="29640" b="12750"/>
        <a:stretch/>
      </xdr:blipFill>
      <xdr:spPr>
        <a:xfrm>
          <a:off x="11353800" y="3467100"/>
          <a:ext cx="5848350" cy="4257675"/>
        </a:xfrm>
        <a:prstGeom prst="rect">
          <a:avLst/>
        </a:prstGeom>
      </xdr:spPr>
    </xdr:pic>
    <xdr:clientData/>
  </xdr:twoCellAnchor>
  <xdr:twoCellAnchor editAs="oneCell">
    <xdr:from>
      <xdr:col>0</xdr:col>
      <xdr:colOff>9526</xdr:colOff>
      <xdr:row>53</xdr:row>
      <xdr:rowOff>104776</xdr:rowOff>
    </xdr:from>
    <xdr:to>
      <xdr:col>7</xdr:col>
      <xdr:colOff>485776</xdr:colOff>
      <xdr:row>79</xdr:row>
      <xdr:rowOff>133350</xdr:rowOff>
    </xdr:to>
    <xdr:pic>
      <xdr:nvPicPr>
        <xdr:cNvPr id="6" name="5 Imagen">
          <a:extLst>
            <a:ext uri="{FF2B5EF4-FFF2-40B4-BE49-F238E27FC236}">
              <a16:creationId xmlns:a16="http://schemas.microsoft.com/office/drawing/2014/main" id="{00000000-0008-0000-0000-000006000000}"/>
            </a:ext>
          </a:extLst>
        </xdr:cNvPr>
        <xdr:cNvPicPr>
          <a:picLocks noChangeAspect="1"/>
        </xdr:cNvPicPr>
      </xdr:nvPicPr>
      <xdr:blipFill rotWithShape="1">
        <a:blip xmlns:r="http://schemas.openxmlformats.org/officeDocument/2006/relationships" r:embed="rId5"/>
        <a:srcRect l="26211" t="18750" r="27077" b="13142"/>
        <a:stretch/>
      </xdr:blipFill>
      <xdr:spPr>
        <a:xfrm>
          <a:off x="9526" y="10201276"/>
          <a:ext cx="6076950" cy="498157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76199</xdr:rowOff>
    </xdr:from>
    <xdr:to>
      <xdr:col>19</xdr:col>
      <xdr:colOff>123824</xdr:colOff>
      <xdr:row>27</xdr:row>
      <xdr:rowOff>152400</xdr:rowOff>
    </xdr:to>
    <xdr:pic>
      <xdr:nvPicPr>
        <xdr:cNvPr id="2" name="1 Imagen">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25113" t="21748" r="26785" b="6889"/>
        <a:stretch/>
      </xdr:blipFill>
      <xdr:spPr>
        <a:xfrm>
          <a:off x="0" y="76199"/>
          <a:ext cx="15573374" cy="5219701"/>
        </a:xfrm>
        <a:prstGeom prst="rect">
          <a:avLst/>
        </a:prstGeom>
      </xdr:spPr>
    </xdr:pic>
    <xdr:clientData/>
  </xdr:twoCellAnchor>
  <xdr:twoCellAnchor editAs="oneCell">
    <xdr:from>
      <xdr:col>0</xdr:col>
      <xdr:colOff>9525</xdr:colOff>
      <xdr:row>31</xdr:row>
      <xdr:rowOff>180975</xdr:rowOff>
    </xdr:from>
    <xdr:to>
      <xdr:col>7</xdr:col>
      <xdr:colOff>295275</xdr:colOff>
      <xdr:row>36</xdr:row>
      <xdr:rowOff>152400</xdr:rowOff>
    </xdr:to>
    <xdr:pic>
      <xdr:nvPicPr>
        <xdr:cNvPr id="3" name="2 Imagen">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7017" t="50526" r="28468" b="36843"/>
        <a:stretch/>
      </xdr:blipFill>
      <xdr:spPr>
        <a:xfrm>
          <a:off x="9525" y="6086475"/>
          <a:ext cx="5791200" cy="923925"/>
        </a:xfrm>
        <a:prstGeom prst="rect">
          <a:avLst/>
        </a:prstGeom>
      </xdr:spPr>
    </xdr:pic>
    <xdr:clientData/>
  </xdr:twoCellAnchor>
  <xdr:twoCellAnchor editAs="oneCell">
    <xdr:from>
      <xdr:col>0</xdr:col>
      <xdr:colOff>9525</xdr:colOff>
      <xdr:row>36</xdr:row>
      <xdr:rowOff>180975</xdr:rowOff>
    </xdr:from>
    <xdr:to>
      <xdr:col>7</xdr:col>
      <xdr:colOff>266700</xdr:colOff>
      <xdr:row>44</xdr:row>
      <xdr:rowOff>28575</xdr:rowOff>
    </xdr:to>
    <xdr:pic>
      <xdr:nvPicPr>
        <xdr:cNvPr id="4" name="3 Imagen">
          <a:extLst>
            <a:ext uri="{FF2B5EF4-FFF2-40B4-BE49-F238E27FC236}">
              <a16:creationId xmlns:a16="http://schemas.microsoft.com/office/drawing/2014/main" id="{00000000-0008-0000-0100-000004000000}"/>
            </a:ext>
          </a:extLst>
        </xdr:cNvPr>
        <xdr:cNvPicPr>
          <a:picLocks noChangeAspect="1"/>
        </xdr:cNvPicPr>
      </xdr:nvPicPr>
      <xdr:blipFill rotWithShape="1">
        <a:blip xmlns:r="http://schemas.openxmlformats.org/officeDocument/2006/relationships" r:embed="rId3"/>
        <a:srcRect l="27017" t="56908" r="28688" b="24340"/>
        <a:stretch/>
      </xdr:blipFill>
      <xdr:spPr>
        <a:xfrm>
          <a:off x="9525" y="7038975"/>
          <a:ext cx="5762625" cy="1371600"/>
        </a:xfrm>
        <a:prstGeom prst="rect">
          <a:avLst/>
        </a:prstGeom>
      </xdr:spPr>
    </xdr:pic>
    <xdr:clientData/>
  </xdr:twoCellAnchor>
  <xdr:twoCellAnchor editAs="oneCell">
    <xdr:from>
      <xdr:col>0</xdr:col>
      <xdr:colOff>9526</xdr:colOff>
      <xdr:row>43</xdr:row>
      <xdr:rowOff>171451</xdr:rowOff>
    </xdr:from>
    <xdr:to>
      <xdr:col>7</xdr:col>
      <xdr:colOff>276226</xdr:colOff>
      <xdr:row>66</xdr:row>
      <xdr:rowOff>133350</xdr:rowOff>
    </xdr:to>
    <xdr:pic>
      <xdr:nvPicPr>
        <xdr:cNvPr id="5" name="4 Imagen">
          <a:extLst>
            <a:ext uri="{FF2B5EF4-FFF2-40B4-BE49-F238E27FC236}">
              <a16:creationId xmlns:a16="http://schemas.microsoft.com/office/drawing/2014/main" id="{00000000-0008-0000-0100-000005000000}"/>
            </a:ext>
          </a:extLst>
        </xdr:cNvPr>
        <xdr:cNvPicPr>
          <a:picLocks noChangeAspect="1"/>
        </xdr:cNvPicPr>
      </xdr:nvPicPr>
      <xdr:blipFill rotWithShape="1">
        <a:blip xmlns:r="http://schemas.openxmlformats.org/officeDocument/2006/relationships" r:embed="rId4"/>
        <a:srcRect l="27236" t="19923" r="28396" b="20694"/>
        <a:stretch/>
      </xdr:blipFill>
      <xdr:spPr>
        <a:xfrm>
          <a:off x="9526" y="7981951"/>
          <a:ext cx="5772150" cy="4343399"/>
        </a:xfrm>
        <a:prstGeom prst="rect">
          <a:avLst/>
        </a:prstGeom>
      </xdr:spPr>
    </xdr:pic>
    <xdr:clientData/>
  </xdr:twoCellAnchor>
  <xdr:twoCellAnchor editAs="oneCell">
    <xdr:from>
      <xdr:col>0</xdr:col>
      <xdr:colOff>0</xdr:colOff>
      <xdr:row>67</xdr:row>
      <xdr:rowOff>66674</xdr:rowOff>
    </xdr:from>
    <xdr:to>
      <xdr:col>7</xdr:col>
      <xdr:colOff>352425</xdr:colOff>
      <xdr:row>90</xdr:row>
      <xdr:rowOff>161925</xdr:rowOff>
    </xdr:to>
    <xdr:pic>
      <xdr:nvPicPr>
        <xdr:cNvPr id="6" name="5 Imagen">
          <a:extLst>
            <a:ext uri="{FF2B5EF4-FFF2-40B4-BE49-F238E27FC236}">
              <a16:creationId xmlns:a16="http://schemas.microsoft.com/office/drawing/2014/main" id="{00000000-0008-0000-0100-000006000000}"/>
            </a:ext>
          </a:extLst>
        </xdr:cNvPr>
        <xdr:cNvPicPr>
          <a:picLocks noChangeAspect="1"/>
        </xdr:cNvPicPr>
      </xdr:nvPicPr>
      <xdr:blipFill rotWithShape="1">
        <a:blip xmlns:r="http://schemas.openxmlformats.org/officeDocument/2006/relationships" r:embed="rId5"/>
        <a:srcRect l="26943" t="13151" r="28029" b="25643"/>
        <a:stretch/>
      </xdr:blipFill>
      <xdr:spPr>
        <a:xfrm>
          <a:off x="0" y="12449174"/>
          <a:ext cx="5857875" cy="4476751"/>
        </a:xfrm>
        <a:prstGeom prst="rect">
          <a:avLst/>
        </a:prstGeom>
      </xdr:spPr>
    </xdr:pic>
    <xdr:clientData/>
  </xdr:twoCellAnchor>
  <xdr:twoCellAnchor editAs="oneCell">
    <xdr:from>
      <xdr:col>0</xdr:col>
      <xdr:colOff>9525</xdr:colOff>
      <xdr:row>91</xdr:row>
      <xdr:rowOff>28576</xdr:rowOff>
    </xdr:from>
    <xdr:to>
      <xdr:col>7</xdr:col>
      <xdr:colOff>247650</xdr:colOff>
      <xdr:row>99</xdr:row>
      <xdr:rowOff>85726</xdr:rowOff>
    </xdr:to>
    <xdr:pic>
      <xdr:nvPicPr>
        <xdr:cNvPr id="7" name="6 Imagen">
          <a:extLst>
            <a:ext uri="{FF2B5EF4-FFF2-40B4-BE49-F238E27FC236}">
              <a16:creationId xmlns:a16="http://schemas.microsoft.com/office/drawing/2014/main" id="{00000000-0008-0000-0100-000007000000}"/>
            </a:ext>
          </a:extLst>
        </xdr:cNvPr>
        <xdr:cNvPicPr>
          <a:picLocks noChangeAspect="1"/>
        </xdr:cNvPicPr>
      </xdr:nvPicPr>
      <xdr:blipFill rotWithShape="1">
        <a:blip xmlns:r="http://schemas.openxmlformats.org/officeDocument/2006/relationships" r:embed="rId6"/>
        <a:srcRect l="27456" t="57298" r="28395" b="21084"/>
        <a:stretch/>
      </xdr:blipFill>
      <xdr:spPr>
        <a:xfrm>
          <a:off x="9525" y="16983076"/>
          <a:ext cx="5743575" cy="1581150"/>
        </a:xfrm>
        <a:prstGeom prst="rect">
          <a:avLst/>
        </a:prstGeom>
      </xdr:spPr>
    </xdr:pic>
    <xdr:clientData/>
  </xdr:twoCellAnchor>
  <xdr:twoCellAnchor editAs="oneCell">
    <xdr:from>
      <xdr:col>0</xdr:col>
      <xdr:colOff>9526</xdr:colOff>
      <xdr:row>110</xdr:row>
      <xdr:rowOff>57151</xdr:rowOff>
    </xdr:from>
    <xdr:to>
      <xdr:col>4</xdr:col>
      <xdr:colOff>428625</xdr:colOff>
      <xdr:row>124</xdr:row>
      <xdr:rowOff>57151</xdr:rowOff>
    </xdr:to>
    <xdr:pic>
      <xdr:nvPicPr>
        <xdr:cNvPr id="8" name="7 Imagen">
          <a:extLst>
            <a:ext uri="{FF2B5EF4-FFF2-40B4-BE49-F238E27FC236}">
              <a16:creationId xmlns:a16="http://schemas.microsoft.com/office/drawing/2014/main" id="{00000000-0008-0000-0100-000008000000}"/>
            </a:ext>
          </a:extLst>
        </xdr:cNvPr>
        <xdr:cNvPicPr>
          <a:picLocks noChangeAspect="1"/>
        </xdr:cNvPicPr>
      </xdr:nvPicPr>
      <xdr:blipFill rotWithShape="1">
        <a:blip xmlns:r="http://schemas.openxmlformats.org/officeDocument/2006/relationships" r:embed="rId7"/>
        <a:srcRect l="36974" t="26175" r="37547" b="37362"/>
        <a:stretch/>
      </xdr:blipFill>
      <xdr:spPr>
        <a:xfrm>
          <a:off x="9526" y="20631151"/>
          <a:ext cx="3314699" cy="2667000"/>
        </a:xfrm>
        <a:prstGeom prst="rect">
          <a:avLst/>
        </a:prstGeom>
      </xdr:spPr>
    </xdr:pic>
    <xdr:clientData/>
  </xdr:twoCellAnchor>
  <xdr:twoCellAnchor editAs="oneCell">
    <xdr:from>
      <xdr:col>0</xdr:col>
      <xdr:colOff>0</xdr:colOff>
      <xdr:row>124</xdr:row>
      <xdr:rowOff>7045</xdr:rowOff>
    </xdr:from>
    <xdr:to>
      <xdr:col>11</xdr:col>
      <xdr:colOff>485775</xdr:colOff>
      <xdr:row>142</xdr:row>
      <xdr:rowOff>180975</xdr:rowOff>
    </xdr:to>
    <xdr:pic>
      <xdr:nvPicPr>
        <xdr:cNvPr id="9" name="8 Imagen">
          <a:extLst>
            <a:ext uri="{FF2B5EF4-FFF2-40B4-BE49-F238E27FC236}">
              <a16:creationId xmlns:a16="http://schemas.microsoft.com/office/drawing/2014/main" id="{00000000-0008-0000-0100-000009000000}"/>
            </a:ext>
          </a:extLst>
        </xdr:cNvPr>
        <xdr:cNvPicPr>
          <a:picLocks noChangeAspect="1"/>
        </xdr:cNvPicPr>
      </xdr:nvPicPr>
      <xdr:blipFill rotWithShape="1">
        <a:blip xmlns:r="http://schemas.openxmlformats.org/officeDocument/2006/relationships" r:embed="rId8"/>
        <a:srcRect l="8054" t="29953" r="9286" b="13530"/>
        <a:stretch/>
      </xdr:blipFill>
      <xdr:spPr>
        <a:xfrm>
          <a:off x="0" y="23248045"/>
          <a:ext cx="9372600" cy="3602930"/>
        </a:xfrm>
        <a:prstGeom prst="rect">
          <a:avLst/>
        </a:prstGeom>
        <a:ln>
          <a:solidFill>
            <a:schemeClr val="tx1"/>
          </a:solidFill>
        </a:ln>
      </xdr:spPr>
    </xdr:pic>
    <xdr:clientData/>
  </xdr:twoCellAnchor>
  <xdr:twoCellAnchor editAs="oneCell">
    <xdr:from>
      <xdr:col>0</xdr:col>
      <xdr:colOff>0</xdr:colOff>
      <xdr:row>143</xdr:row>
      <xdr:rowOff>47625</xdr:rowOff>
    </xdr:from>
    <xdr:to>
      <xdr:col>11</xdr:col>
      <xdr:colOff>295275</xdr:colOff>
      <xdr:row>170</xdr:row>
      <xdr:rowOff>9525</xdr:rowOff>
    </xdr:to>
    <xdr:pic>
      <xdr:nvPicPr>
        <xdr:cNvPr id="11" name="10 Imagen">
          <a:extLst>
            <a:ext uri="{FF2B5EF4-FFF2-40B4-BE49-F238E27FC236}">
              <a16:creationId xmlns:a16="http://schemas.microsoft.com/office/drawing/2014/main" id="{00000000-0008-0000-0100-00000B000000}"/>
            </a:ext>
          </a:extLst>
        </xdr:cNvPr>
        <xdr:cNvPicPr>
          <a:picLocks noChangeAspect="1"/>
        </xdr:cNvPicPr>
      </xdr:nvPicPr>
      <xdr:blipFill rotWithShape="1">
        <a:blip xmlns:r="http://schemas.openxmlformats.org/officeDocument/2006/relationships" r:embed="rId9"/>
        <a:srcRect l="14131" t="9116" r="15290" b="21084"/>
        <a:stretch/>
      </xdr:blipFill>
      <xdr:spPr>
        <a:xfrm>
          <a:off x="0" y="27289125"/>
          <a:ext cx="9182100" cy="5105400"/>
        </a:xfrm>
        <a:prstGeom prst="rect">
          <a:avLst/>
        </a:prstGeom>
      </xdr:spPr>
    </xdr:pic>
    <xdr:clientData/>
  </xdr:twoCellAnchor>
  <xdr:twoCellAnchor editAs="oneCell">
    <xdr:from>
      <xdr:col>0</xdr:col>
      <xdr:colOff>104775</xdr:colOff>
      <xdr:row>170</xdr:row>
      <xdr:rowOff>114300</xdr:rowOff>
    </xdr:from>
    <xdr:to>
      <xdr:col>4</xdr:col>
      <xdr:colOff>514351</xdr:colOff>
      <xdr:row>185</xdr:row>
      <xdr:rowOff>19050</xdr:rowOff>
    </xdr:to>
    <xdr:pic>
      <xdr:nvPicPr>
        <xdr:cNvPr id="12" name="11 Imagen">
          <a:extLst>
            <a:ext uri="{FF2B5EF4-FFF2-40B4-BE49-F238E27FC236}">
              <a16:creationId xmlns:a16="http://schemas.microsoft.com/office/drawing/2014/main" id="{00000000-0008-0000-0100-00000C000000}"/>
            </a:ext>
          </a:extLst>
        </xdr:cNvPr>
        <xdr:cNvPicPr>
          <a:picLocks noChangeAspect="1"/>
        </xdr:cNvPicPr>
      </xdr:nvPicPr>
      <xdr:blipFill rotWithShape="1">
        <a:blip xmlns:r="http://schemas.openxmlformats.org/officeDocument/2006/relationships" r:embed="rId10"/>
        <a:srcRect l="36608" t="43365" r="37986" b="18870"/>
        <a:stretch/>
      </xdr:blipFill>
      <xdr:spPr>
        <a:xfrm>
          <a:off x="104775" y="32118300"/>
          <a:ext cx="3305176" cy="2762250"/>
        </a:xfrm>
        <a:prstGeom prst="rect">
          <a:avLst/>
        </a:prstGeom>
      </xdr:spPr>
    </xdr:pic>
    <xdr:clientData/>
  </xdr:twoCellAnchor>
  <xdr:twoCellAnchor editAs="oneCell">
    <xdr:from>
      <xdr:col>0</xdr:col>
      <xdr:colOff>0</xdr:colOff>
      <xdr:row>186</xdr:row>
      <xdr:rowOff>38099</xdr:rowOff>
    </xdr:from>
    <xdr:to>
      <xdr:col>8</xdr:col>
      <xdr:colOff>104775</xdr:colOff>
      <xdr:row>207</xdr:row>
      <xdr:rowOff>133350</xdr:rowOff>
    </xdr:to>
    <xdr:pic>
      <xdr:nvPicPr>
        <xdr:cNvPr id="14" name="13 Imagen">
          <a:extLst>
            <a:ext uri="{FF2B5EF4-FFF2-40B4-BE49-F238E27FC236}">
              <a16:creationId xmlns:a16="http://schemas.microsoft.com/office/drawing/2014/main" id="{00000000-0008-0000-0100-00000E000000}"/>
            </a:ext>
          </a:extLst>
        </xdr:cNvPr>
        <xdr:cNvPicPr>
          <a:picLocks noChangeAspect="1"/>
        </xdr:cNvPicPr>
      </xdr:nvPicPr>
      <xdr:blipFill rotWithShape="1">
        <a:blip xmlns:r="http://schemas.openxmlformats.org/officeDocument/2006/relationships" r:embed="rId11"/>
        <a:srcRect l="24967" t="18101" r="26052" b="24340"/>
        <a:stretch/>
      </xdr:blipFill>
      <xdr:spPr>
        <a:xfrm>
          <a:off x="0" y="35090099"/>
          <a:ext cx="6372225" cy="4095751"/>
        </a:xfrm>
        <a:prstGeom prst="rect">
          <a:avLst/>
        </a:prstGeom>
      </xdr:spPr>
    </xdr:pic>
    <xdr:clientData/>
  </xdr:twoCellAnchor>
  <xdr:twoCellAnchor editAs="oneCell">
    <xdr:from>
      <xdr:col>0</xdr:col>
      <xdr:colOff>0</xdr:colOff>
      <xdr:row>209</xdr:row>
      <xdr:rowOff>19050</xdr:rowOff>
    </xdr:from>
    <xdr:to>
      <xdr:col>8</xdr:col>
      <xdr:colOff>581025</xdr:colOff>
      <xdr:row>232</xdr:row>
      <xdr:rowOff>95250</xdr:rowOff>
    </xdr:to>
    <xdr:pic>
      <xdr:nvPicPr>
        <xdr:cNvPr id="15" name="14 Imagen">
          <a:extLst>
            <a:ext uri="{FF2B5EF4-FFF2-40B4-BE49-F238E27FC236}">
              <a16:creationId xmlns:a16="http://schemas.microsoft.com/office/drawing/2014/main" id="{00000000-0008-0000-0100-00000F000000}"/>
            </a:ext>
          </a:extLst>
        </xdr:cNvPr>
        <xdr:cNvPicPr>
          <a:picLocks noChangeAspect="1"/>
        </xdr:cNvPicPr>
      </xdr:nvPicPr>
      <xdr:blipFill rotWithShape="1">
        <a:blip xmlns:r="http://schemas.openxmlformats.org/officeDocument/2006/relationships" r:embed="rId12"/>
        <a:srcRect l="23063" t="24743" r="24295" b="14312"/>
        <a:stretch/>
      </xdr:blipFill>
      <xdr:spPr>
        <a:xfrm>
          <a:off x="0" y="39452550"/>
          <a:ext cx="6848475" cy="44577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8:P53"/>
  <sheetViews>
    <sheetView workbookViewId="0">
      <selection activeCell="A12" sqref="A12:G12"/>
    </sheetView>
  </sheetViews>
  <sheetFormatPr baseColWidth="10" defaultColWidth="11.42578125" defaultRowHeight="15" x14ac:dyDescent="0.25"/>
  <cols>
    <col min="1" max="1" width="13.85546875" customWidth="1"/>
    <col min="3" max="3" width="13" customWidth="1"/>
  </cols>
  <sheetData>
    <row r="8" spans="1:7" ht="14.65" x14ac:dyDescent="0.4">
      <c r="A8" s="1" t="s">
        <v>0</v>
      </c>
    </row>
    <row r="9" spans="1:7" x14ac:dyDescent="0.25">
      <c r="A9" s="43" t="s">
        <v>1</v>
      </c>
      <c r="B9" s="43"/>
      <c r="C9" s="43"/>
      <c r="D9" s="43"/>
      <c r="E9" s="43"/>
      <c r="F9" s="43"/>
      <c r="G9" s="43"/>
    </row>
    <row r="10" spans="1:7" x14ac:dyDescent="0.25">
      <c r="A10" s="43" t="s">
        <v>2</v>
      </c>
      <c r="B10" s="43"/>
      <c r="C10" s="43"/>
      <c r="D10" s="43"/>
      <c r="E10" s="43"/>
      <c r="F10" s="43"/>
      <c r="G10" s="43"/>
    </row>
    <row r="11" spans="1:7" x14ac:dyDescent="0.25">
      <c r="A11" s="43" t="s">
        <v>3</v>
      </c>
      <c r="B11" s="43"/>
      <c r="C11" s="43"/>
      <c r="D11" s="43"/>
      <c r="E11" s="43"/>
      <c r="F11" s="43"/>
      <c r="G11" s="43"/>
    </row>
    <row r="12" spans="1:7" x14ac:dyDescent="0.25">
      <c r="A12" s="43" t="s">
        <v>4</v>
      </c>
      <c r="B12" s="43"/>
      <c r="C12" s="43"/>
      <c r="D12" s="43"/>
      <c r="E12" s="43"/>
      <c r="F12" s="43"/>
      <c r="G12" s="43"/>
    </row>
    <row r="13" spans="1:7" x14ac:dyDescent="0.25">
      <c r="A13" s="43" t="s">
        <v>5</v>
      </c>
      <c r="B13" s="43"/>
      <c r="C13" s="43"/>
      <c r="D13" s="43"/>
      <c r="E13" s="43"/>
      <c r="F13" s="43"/>
      <c r="G13" s="43"/>
    </row>
    <row r="14" spans="1:7" x14ac:dyDescent="0.25">
      <c r="A14" s="43" t="s">
        <v>6</v>
      </c>
      <c r="B14" s="43"/>
      <c r="C14" s="43"/>
      <c r="D14" s="43"/>
      <c r="E14" s="43"/>
      <c r="F14" s="43"/>
      <c r="G14" s="43"/>
    </row>
    <row r="15" spans="1:7" x14ac:dyDescent="0.25">
      <c r="A15" s="43" t="s">
        <v>7</v>
      </c>
      <c r="B15" s="43"/>
      <c r="C15" s="43"/>
      <c r="D15" s="43"/>
      <c r="E15" s="43"/>
      <c r="F15" s="43"/>
      <c r="G15" s="43"/>
    </row>
    <row r="16" spans="1:7" x14ac:dyDescent="0.25">
      <c r="A16" s="43" t="s">
        <v>8</v>
      </c>
      <c r="B16" s="43"/>
      <c r="C16" s="43"/>
      <c r="D16" s="43"/>
      <c r="E16" s="43"/>
      <c r="F16" s="43"/>
      <c r="G16" s="43"/>
    </row>
    <row r="18" spans="1:16" ht="14.65" x14ac:dyDescent="0.4">
      <c r="A18" s="1" t="s">
        <v>9</v>
      </c>
      <c r="P18" t="s">
        <v>10</v>
      </c>
    </row>
    <row r="44" spans="1:7" x14ac:dyDescent="0.25">
      <c r="D44" s="1"/>
    </row>
    <row r="45" spans="1:7" x14ac:dyDescent="0.25">
      <c r="C45" s="5" t="s">
        <v>11</v>
      </c>
      <c r="D45" s="5" t="s">
        <v>12</v>
      </c>
    </row>
    <row r="46" spans="1:7" ht="15" customHeight="1" x14ac:dyDescent="0.25">
      <c r="A46" s="44" t="s">
        <v>13</v>
      </c>
      <c r="B46" s="44"/>
      <c r="C46" s="4" t="s">
        <v>14</v>
      </c>
      <c r="D46" s="4"/>
      <c r="E46" s="2"/>
      <c r="F46" s="2"/>
      <c r="G46" s="2"/>
    </row>
    <row r="47" spans="1:7" ht="15" customHeight="1" x14ac:dyDescent="0.25">
      <c r="A47" s="44" t="s">
        <v>15</v>
      </c>
      <c r="B47" s="44"/>
      <c r="C47" s="4"/>
      <c r="D47" s="4" t="s">
        <v>14</v>
      </c>
      <c r="E47" s="2"/>
      <c r="F47" s="2"/>
      <c r="G47" s="3"/>
    </row>
    <row r="48" spans="1:7" ht="15" customHeight="1" x14ac:dyDescent="0.25">
      <c r="A48" s="44" t="s">
        <v>16</v>
      </c>
      <c r="B48" s="44"/>
      <c r="C48" s="4" t="s">
        <v>14</v>
      </c>
      <c r="D48" s="4"/>
      <c r="E48" s="2"/>
      <c r="F48" s="2"/>
      <c r="G48" s="3"/>
    </row>
    <row r="49" spans="1:7" ht="15" customHeight="1" x14ac:dyDescent="0.25">
      <c r="A49" s="44" t="s">
        <v>17</v>
      </c>
      <c r="B49" s="44"/>
      <c r="C49" s="4" t="s">
        <v>18</v>
      </c>
      <c r="D49" s="4" t="s">
        <v>18</v>
      </c>
      <c r="E49" s="2"/>
      <c r="F49" s="2"/>
      <c r="G49" s="3"/>
    </row>
    <row r="50" spans="1:7" ht="15" customHeight="1" x14ac:dyDescent="0.25">
      <c r="A50" s="44" t="s">
        <v>19</v>
      </c>
      <c r="B50" s="44"/>
      <c r="C50" s="4" t="s">
        <v>14</v>
      </c>
      <c r="D50" s="4"/>
      <c r="E50" s="2"/>
      <c r="F50" s="2"/>
      <c r="G50" s="3"/>
    </row>
    <row r="51" spans="1:7" ht="15" customHeight="1" x14ac:dyDescent="0.25">
      <c r="A51" s="44" t="s">
        <v>20</v>
      </c>
      <c r="B51" s="44"/>
      <c r="C51" s="4" t="s">
        <v>14</v>
      </c>
      <c r="D51" s="4"/>
      <c r="E51" s="2"/>
      <c r="F51" s="2"/>
      <c r="G51" s="3"/>
    </row>
    <row r="52" spans="1:7" ht="15" customHeight="1" x14ac:dyDescent="0.25">
      <c r="A52" s="44" t="s">
        <v>21</v>
      </c>
      <c r="B52" s="44"/>
      <c r="C52" s="4" t="s">
        <v>18</v>
      </c>
      <c r="D52" s="4" t="s">
        <v>18</v>
      </c>
      <c r="E52" s="2"/>
      <c r="F52" s="2"/>
      <c r="G52" s="3"/>
    </row>
    <row r="53" spans="1:7" ht="15" customHeight="1" x14ac:dyDescent="0.25">
      <c r="A53" s="44" t="s">
        <v>22</v>
      </c>
      <c r="B53" s="44"/>
      <c r="C53" s="4" t="s">
        <v>14</v>
      </c>
      <c r="D53" s="4"/>
      <c r="E53" s="2"/>
      <c r="F53" s="2"/>
      <c r="G53" s="3"/>
    </row>
  </sheetData>
  <mergeCells count="16">
    <mergeCell ref="A52:B52"/>
    <mergeCell ref="A53:B53"/>
    <mergeCell ref="A50:B50"/>
    <mergeCell ref="A51:B51"/>
    <mergeCell ref="A46:B46"/>
    <mergeCell ref="A47:B47"/>
    <mergeCell ref="A48:B48"/>
    <mergeCell ref="A15:G15"/>
    <mergeCell ref="A16:G16"/>
    <mergeCell ref="A49:B49"/>
    <mergeCell ref="A9:G9"/>
    <mergeCell ref="A10:G10"/>
    <mergeCell ref="A11:G11"/>
    <mergeCell ref="A12:G12"/>
    <mergeCell ref="A13:G13"/>
    <mergeCell ref="A14:G14"/>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8:W209"/>
  <sheetViews>
    <sheetView topLeftCell="A34" workbookViewId="0">
      <selection activeCell="I42" sqref="I42"/>
    </sheetView>
  </sheetViews>
  <sheetFormatPr baseColWidth="10" defaultColWidth="11.42578125" defaultRowHeight="15" x14ac:dyDescent="0.25"/>
  <cols>
    <col min="1" max="1" width="14.85546875" customWidth="1"/>
    <col min="2" max="2" width="8.7109375" customWidth="1"/>
    <col min="3" max="3" width="9.140625" bestFit="1" customWidth="1"/>
    <col min="4" max="4" width="10.7109375" bestFit="1" customWidth="1"/>
    <col min="6" max="6" width="12.5703125" customWidth="1"/>
    <col min="7" max="7" width="15.140625" customWidth="1"/>
    <col min="11" max="11" width="16.42578125" customWidth="1"/>
    <col min="13" max="13" width="14" customWidth="1"/>
    <col min="17" max="17" width="13.85546875" bestFit="1" customWidth="1"/>
    <col min="19" max="19" width="13.42578125" bestFit="1" customWidth="1"/>
    <col min="20" max="20" width="14.140625" customWidth="1"/>
  </cols>
  <sheetData>
    <row r="28" spans="1:23" ht="14.65" x14ac:dyDescent="0.4">
      <c r="A28" s="7"/>
      <c r="B28" s="7"/>
      <c r="C28" s="7"/>
      <c r="D28" s="7"/>
      <c r="E28" s="7"/>
      <c r="F28" s="7"/>
      <c r="G28" s="7"/>
      <c r="H28" s="7"/>
      <c r="I28" s="7"/>
      <c r="J28" s="7"/>
      <c r="K28" s="7"/>
    </row>
    <row r="29" spans="1:23" s="1" customFormat="1" ht="14.65" x14ac:dyDescent="0.4">
      <c r="A29" s="6" t="s">
        <v>23</v>
      </c>
      <c r="B29" s="6" t="s">
        <v>24</v>
      </c>
      <c r="C29" s="6" t="s">
        <v>25</v>
      </c>
      <c r="D29" s="6" t="s">
        <v>26</v>
      </c>
      <c r="E29" s="6" t="s">
        <v>27</v>
      </c>
      <c r="F29" s="6" t="s">
        <v>28</v>
      </c>
      <c r="G29" s="6" t="s">
        <v>29</v>
      </c>
      <c r="H29" s="6" t="s">
        <v>30</v>
      </c>
      <c r="I29" s="6" t="s">
        <v>31</v>
      </c>
      <c r="J29" s="6" t="s">
        <v>32</v>
      </c>
      <c r="K29" s="6" t="s">
        <v>33</v>
      </c>
      <c r="L29" s="11" t="s">
        <v>34</v>
      </c>
      <c r="M29" s="11" t="s">
        <v>35</v>
      </c>
      <c r="N29" s="6" t="s">
        <v>30</v>
      </c>
      <c r="O29" s="6" t="s">
        <v>31</v>
      </c>
      <c r="P29" s="6" t="s">
        <v>32</v>
      </c>
      <c r="Q29" s="6" t="s">
        <v>33</v>
      </c>
      <c r="R29" s="11" t="s">
        <v>36</v>
      </c>
      <c r="S29" s="11" t="s">
        <v>37</v>
      </c>
      <c r="T29" s="11" t="s">
        <v>38</v>
      </c>
      <c r="U29" s="11" t="s">
        <v>39</v>
      </c>
      <c r="V29" s="11" t="s">
        <v>40</v>
      </c>
      <c r="W29" s="11" t="s">
        <v>41</v>
      </c>
    </row>
    <row r="30" spans="1:23" s="12" customFormat="1" ht="14.65" x14ac:dyDescent="0.4">
      <c r="A30" s="8" t="s">
        <v>42</v>
      </c>
      <c r="B30" s="8" t="s">
        <v>43</v>
      </c>
      <c r="C30" s="8" t="s">
        <v>44</v>
      </c>
      <c r="D30" s="8" t="s">
        <v>45</v>
      </c>
      <c r="E30" s="8" t="s">
        <v>46</v>
      </c>
      <c r="F30" s="8" t="s">
        <v>47</v>
      </c>
      <c r="G30" s="8" t="s">
        <v>48</v>
      </c>
      <c r="H30" s="8">
        <v>3</v>
      </c>
      <c r="I30" s="8">
        <v>5</v>
      </c>
      <c r="J30" s="8">
        <f>H30+I30</f>
        <v>8</v>
      </c>
      <c r="K30" s="9" t="str">
        <f>IF(OR(J30=2,J30=3,J30=4),"RIESGO BAJO",IF(J30=5,"RIESGO MEDIO",IF(OR(J30=6,J30=7),"RIESGO ALTO",IF(OR(J30=8,J30=9,J30=10),"RIESGO EXTREMO","NO"))))</f>
        <v>RIESGO EXTREMO</v>
      </c>
      <c r="L30" s="8" t="s">
        <v>11</v>
      </c>
      <c r="M30" s="8" t="s">
        <v>49</v>
      </c>
      <c r="N30" s="8">
        <v>2</v>
      </c>
      <c r="O30" s="8">
        <v>3</v>
      </c>
      <c r="P30" s="8">
        <f>N30+O30</f>
        <v>5</v>
      </c>
      <c r="Q30" s="9" t="str">
        <f>IF(OR(P30=2,P30=3,P30=4),"RIESGO BAJO",IF(P30=5,"RIESGO MEDIO",IF(OR(P30=6,P30=7),"RIESGO ALTO",IF(OR(P30=8,P30=9,P30=10),"RIESGO EXTREMO","NO"))))</f>
        <v>RIESGO MEDIO</v>
      </c>
      <c r="R30" s="8" t="s">
        <v>50</v>
      </c>
      <c r="S30" s="8" t="s">
        <v>51</v>
      </c>
      <c r="T30" s="8" t="s">
        <v>52</v>
      </c>
      <c r="U30" s="8"/>
      <c r="V30" s="8"/>
      <c r="W30" s="8"/>
    </row>
    <row r="31" spans="1:23" ht="14.65" x14ac:dyDescent="0.4">
      <c r="A31" s="9" t="s">
        <v>53</v>
      </c>
      <c r="B31" s="9" t="s">
        <v>54</v>
      </c>
      <c r="C31" s="9" t="s">
        <v>55</v>
      </c>
      <c r="D31" s="9" t="s">
        <v>56</v>
      </c>
      <c r="E31" s="9" t="s">
        <v>57</v>
      </c>
      <c r="F31" s="9" t="s">
        <v>58</v>
      </c>
      <c r="G31" s="9" t="s">
        <v>59</v>
      </c>
      <c r="H31" s="9">
        <v>2</v>
      </c>
      <c r="I31" s="9">
        <v>2</v>
      </c>
      <c r="J31" s="8">
        <f t="shared" ref="J31:J32" si="0">H31+I31</f>
        <v>4</v>
      </c>
      <c r="K31" s="9" t="str">
        <f t="shared" ref="K31:K32" si="1">IF(OR(J31=2,J31=3,J31=4),"RIESGO BAJO",IF(J31=5,"RIESGO MEDIO",IF(OR(J31=6,J31=7),"RIESGO ALTO",IF(OR(J31=8,J31=9,J31=10),"RIESGO EXTREMO","NO"))))</f>
        <v>RIESGO BAJO</v>
      </c>
      <c r="L31" s="8" t="s">
        <v>11</v>
      </c>
      <c r="M31" s="9" t="s">
        <v>60</v>
      </c>
      <c r="N31" s="9">
        <v>1</v>
      </c>
      <c r="O31" s="9">
        <v>1</v>
      </c>
      <c r="P31" s="8">
        <f t="shared" ref="P31:P32" si="2">N31+O31</f>
        <v>2</v>
      </c>
      <c r="Q31" s="9" t="str">
        <f t="shared" ref="Q31:Q32" si="3">IF(OR(P31=2,P31=3,P31=4),"RIESGO BAJO",IF(P31=5,"RIESGO MEDIO",IF(OR(P31=6,P31=7),"RIESGO ALTO",IF(OR(P31=8,P31=9,P31=10),"RIESGO EXTREMO","NO"))))</f>
        <v>RIESGO BAJO</v>
      </c>
      <c r="R31" s="9" t="s">
        <v>50</v>
      </c>
      <c r="S31" s="9" t="s">
        <v>51</v>
      </c>
      <c r="T31" s="9"/>
      <c r="U31" s="9"/>
      <c r="V31" s="9"/>
      <c r="W31" s="9"/>
    </row>
    <row r="32" spans="1:23" ht="14.65" x14ac:dyDescent="0.4">
      <c r="A32" s="9" t="s">
        <v>61</v>
      </c>
      <c r="B32" s="9" t="s">
        <v>54</v>
      </c>
      <c r="C32" s="9" t="s">
        <v>44</v>
      </c>
      <c r="D32" s="9" t="s">
        <v>45</v>
      </c>
      <c r="E32" s="9" t="s">
        <v>62</v>
      </c>
      <c r="F32" s="9" t="s">
        <v>63</v>
      </c>
      <c r="G32" s="10"/>
      <c r="H32" s="9">
        <v>2</v>
      </c>
      <c r="I32" s="9">
        <v>2</v>
      </c>
      <c r="J32" s="8">
        <f t="shared" si="0"/>
        <v>4</v>
      </c>
      <c r="K32" s="9" t="str">
        <f t="shared" si="1"/>
        <v>RIESGO BAJO</v>
      </c>
      <c r="L32" s="9"/>
      <c r="M32" s="9"/>
      <c r="N32" s="9"/>
      <c r="O32" s="9"/>
      <c r="P32" s="8">
        <f t="shared" si="2"/>
        <v>0</v>
      </c>
      <c r="Q32" s="9" t="str">
        <f t="shared" si="3"/>
        <v>NO</v>
      </c>
      <c r="R32" s="9"/>
      <c r="S32" s="9"/>
      <c r="T32" s="9"/>
      <c r="U32" s="9"/>
      <c r="V32" s="9"/>
      <c r="W32" s="9"/>
    </row>
    <row r="101" spans="1:3" x14ac:dyDescent="0.25">
      <c r="A101" s="6" t="s">
        <v>64</v>
      </c>
    </row>
    <row r="102" spans="1:3" x14ac:dyDescent="0.25">
      <c r="A102" s="45" t="s">
        <v>13</v>
      </c>
      <c r="B102" s="45"/>
    </row>
    <row r="103" spans="1:3" x14ac:dyDescent="0.25">
      <c r="A103" s="45" t="s">
        <v>15</v>
      </c>
      <c r="B103" s="45"/>
    </row>
    <row r="104" spans="1:3" x14ac:dyDescent="0.25">
      <c r="A104" s="45" t="s">
        <v>16</v>
      </c>
      <c r="B104" s="45"/>
    </row>
    <row r="105" spans="1:3" x14ac:dyDescent="0.25">
      <c r="A105" s="45" t="s">
        <v>17</v>
      </c>
      <c r="B105" s="45"/>
    </row>
    <row r="106" spans="1:3" x14ac:dyDescent="0.25">
      <c r="A106" s="45" t="s">
        <v>19</v>
      </c>
      <c r="B106" s="45"/>
    </row>
    <row r="107" spans="1:3" x14ac:dyDescent="0.25">
      <c r="A107" s="45" t="s">
        <v>20</v>
      </c>
      <c r="B107" s="45"/>
    </row>
    <row r="108" spans="1:3" x14ac:dyDescent="0.25">
      <c r="A108" s="45" t="s">
        <v>21</v>
      </c>
      <c r="B108" s="45"/>
    </row>
    <row r="109" spans="1:3" x14ac:dyDescent="0.25">
      <c r="A109" s="45" t="s">
        <v>22</v>
      </c>
      <c r="B109" s="45"/>
    </row>
    <row r="110" spans="1:3" x14ac:dyDescent="0.25">
      <c r="A110" s="6" t="s">
        <v>65</v>
      </c>
      <c r="B110" s="7"/>
      <c r="C110" s="7"/>
    </row>
    <row r="186" spans="1:3" x14ac:dyDescent="0.25">
      <c r="A186" s="6" t="s">
        <v>66</v>
      </c>
      <c r="B186" s="7"/>
      <c r="C186" s="7"/>
    </row>
    <row r="209" spans="1:2" x14ac:dyDescent="0.25">
      <c r="A209" s="6" t="s">
        <v>67</v>
      </c>
      <c r="B209" s="6"/>
    </row>
  </sheetData>
  <mergeCells count="8">
    <mergeCell ref="A108:B108"/>
    <mergeCell ref="A109:B109"/>
    <mergeCell ref="A102:B102"/>
    <mergeCell ref="A103:B103"/>
    <mergeCell ref="A104:B104"/>
    <mergeCell ref="A105:B105"/>
    <mergeCell ref="A106:B106"/>
    <mergeCell ref="A107:B107"/>
  </mergeCells>
  <pageMargins left="0.7" right="0.7" top="0.75" bottom="0.75" header="0.3" footer="0.3"/>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28"/>
  <sheetViews>
    <sheetView tabSelected="1" zoomScale="90" zoomScaleNormal="90" workbookViewId="0">
      <pane ySplit="3" topLeftCell="A10" activePane="bottomLeft" state="frozen"/>
      <selection pane="bottomLeft" activeCell="D14" sqref="D14"/>
    </sheetView>
  </sheetViews>
  <sheetFormatPr baseColWidth="10" defaultColWidth="11.42578125" defaultRowHeight="102.75" customHeight="1" x14ac:dyDescent="0.25"/>
  <cols>
    <col min="1" max="5" width="2.85546875" style="22" customWidth="1"/>
    <col min="6" max="6" width="21.140625" style="22" customWidth="1"/>
    <col min="7" max="7" width="29.7109375" style="22" customWidth="1"/>
    <col min="8" max="12" width="3.5703125" style="22" customWidth="1"/>
    <col min="13" max="13" width="33" style="22" customWidth="1"/>
    <col min="14" max="15" width="3" style="22" customWidth="1"/>
    <col min="16" max="16" width="3.85546875" style="22" customWidth="1"/>
    <col min="17" max="17" width="3.7109375" style="22" bestFit="1" customWidth="1"/>
    <col min="18" max="19" width="6.140625" style="22" customWidth="1"/>
    <col min="20" max="20" width="6.42578125" style="22" customWidth="1"/>
    <col min="21" max="21" width="6.140625" style="22" customWidth="1"/>
    <col min="22" max="22" width="12.42578125" style="22" customWidth="1"/>
    <col min="23" max="23" width="12.7109375" style="22" customWidth="1"/>
    <col min="24" max="16384" width="11.42578125" style="22"/>
  </cols>
  <sheetData>
    <row r="1" spans="1:23" ht="13.5" thickBot="1" x14ac:dyDescent="0.3">
      <c r="A1" s="34" t="s">
        <v>68</v>
      </c>
      <c r="B1" s="35"/>
      <c r="C1" s="35"/>
      <c r="D1" s="35"/>
      <c r="E1" s="35"/>
      <c r="F1" s="35"/>
      <c r="G1" s="35"/>
      <c r="H1" s="35"/>
      <c r="I1" s="35"/>
      <c r="J1" s="35"/>
      <c r="K1" s="35"/>
      <c r="L1" s="35"/>
      <c r="M1" s="35"/>
      <c r="N1" s="35"/>
      <c r="O1" s="35"/>
      <c r="P1" s="35"/>
      <c r="Q1" s="35"/>
      <c r="R1" s="35"/>
      <c r="S1" s="35"/>
      <c r="T1" s="35"/>
      <c r="U1" s="35"/>
      <c r="V1" s="35"/>
      <c r="W1" s="36"/>
    </row>
    <row r="2" spans="1:23" ht="43.5" customHeight="1" x14ac:dyDescent="0.25">
      <c r="A2" s="37" t="s">
        <v>69</v>
      </c>
      <c r="B2" s="37" t="s">
        <v>70</v>
      </c>
      <c r="C2" s="39" t="s">
        <v>71</v>
      </c>
      <c r="D2" s="37" t="s">
        <v>72</v>
      </c>
      <c r="E2" s="37" t="s">
        <v>73</v>
      </c>
      <c r="F2" s="27" t="s">
        <v>74</v>
      </c>
      <c r="G2" s="27" t="s">
        <v>75</v>
      </c>
      <c r="H2" s="37" t="s">
        <v>76</v>
      </c>
      <c r="I2" s="37" t="s">
        <v>77</v>
      </c>
      <c r="J2" s="37" t="s">
        <v>78</v>
      </c>
      <c r="K2" s="37" t="s">
        <v>79</v>
      </c>
      <c r="L2" s="29" t="s">
        <v>80</v>
      </c>
      <c r="M2" s="27" t="s">
        <v>81</v>
      </c>
      <c r="N2" s="31" t="s">
        <v>82</v>
      </c>
      <c r="O2" s="32"/>
      <c r="P2" s="32"/>
      <c r="Q2" s="33"/>
      <c r="R2" s="29" t="s">
        <v>83</v>
      </c>
      <c r="S2" s="29" t="s">
        <v>84</v>
      </c>
      <c r="T2" s="29" t="s">
        <v>85</v>
      </c>
      <c r="U2" s="29" t="s">
        <v>86</v>
      </c>
      <c r="V2" s="41" t="s">
        <v>87</v>
      </c>
      <c r="W2" s="42"/>
    </row>
    <row r="3" spans="1:23" ht="43.35" customHeight="1" x14ac:dyDescent="0.25">
      <c r="A3" s="38"/>
      <c r="B3" s="38"/>
      <c r="C3" s="40"/>
      <c r="D3" s="38"/>
      <c r="E3" s="38"/>
      <c r="F3" s="28"/>
      <c r="G3" s="28"/>
      <c r="H3" s="38"/>
      <c r="I3" s="38"/>
      <c r="J3" s="38"/>
      <c r="K3" s="38"/>
      <c r="L3" s="30"/>
      <c r="M3" s="28"/>
      <c r="N3" s="13" t="s">
        <v>76</v>
      </c>
      <c r="O3" s="13" t="s">
        <v>77</v>
      </c>
      <c r="P3" s="14" t="s">
        <v>78</v>
      </c>
      <c r="Q3" s="13" t="s">
        <v>79</v>
      </c>
      <c r="R3" s="30"/>
      <c r="S3" s="30"/>
      <c r="T3" s="30"/>
      <c r="U3" s="30"/>
      <c r="V3" s="14" t="s">
        <v>88</v>
      </c>
      <c r="W3" s="14" t="s">
        <v>89</v>
      </c>
    </row>
    <row r="4" spans="1:23" s="21" customFormat="1" ht="169.5" customHeight="1" x14ac:dyDescent="0.25">
      <c r="A4" s="15">
        <v>1</v>
      </c>
      <c r="B4" s="16" t="s">
        <v>90</v>
      </c>
      <c r="C4" s="16" t="s">
        <v>91</v>
      </c>
      <c r="D4" s="24" t="s">
        <v>137</v>
      </c>
      <c r="E4" s="16" t="s">
        <v>93</v>
      </c>
      <c r="F4" s="17" t="s">
        <v>191</v>
      </c>
      <c r="G4" s="20" t="s">
        <v>138</v>
      </c>
      <c r="H4" s="15">
        <v>4</v>
      </c>
      <c r="I4" s="15">
        <v>4</v>
      </c>
      <c r="J4" s="15">
        <f t="shared" ref="J4" si="0">H4+I4</f>
        <v>8</v>
      </c>
      <c r="K4" s="18" t="str">
        <f t="shared" ref="K4" si="1">IF(OR(J4=2,J4=3,J4=4),"RIESGO BAJO",IF(J4=5,"RIESGO MEDIO",IF(OR(J4=6,J4=7),"RIESGO ALTO",IF(OR(J4=8,J4=9,J4=10),"RIESGO EXTREMO","NO"))))</f>
        <v>RIESGO EXTREMO</v>
      </c>
      <c r="L4" s="18" t="s">
        <v>96</v>
      </c>
      <c r="M4" s="17" t="s">
        <v>192</v>
      </c>
      <c r="N4" s="15">
        <v>1</v>
      </c>
      <c r="O4" s="15">
        <v>1</v>
      </c>
      <c r="P4" s="15">
        <f t="shared" ref="P4" si="2">N4+O4</f>
        <v>2</v>
      </c>
      <c r="Q4" s="18" t="str">
        <f t="shared" ref="Q4" si="3">IF(OR(P4=2,P4=3,P4=4),"RIESGO BAJO",IF(P4=5,"RIESGO MEDIO",IF(OR(P4=6,P4=7),"RIESGO ALTO",IF(OR(P4=8,P4=9,P4=10),"RIESGO EXTREMO","NO"))))</f>
        <v>RIESGO BAJO</v>
      </c>
      <c r="R4" s="15" t="s">
        <v>129</v>
      </c>
      <c r="S4" s="18" t="s">
        <v>96</v>
      </c>
      <c r="T4" s="18" t="s">
        <v>97</v>
      </c>
      <c r="U4" s="18" t="s">
        <v>139</v>
      </c>
      <c r="V4" s="19" t="s">
        <v>193</v>
      </c>
      <c r="W4" s="19" t="s">
        <v>194</v>
      </c>
    </row>
    <row r="5" spans="1:23" s="21" customFormat="1" ht="102" customHeight="1" x14ac:dyDescent="0.25">
      <c r="A5" s="15">
        <v>2</v>
      </c>
      <c r="B5" s="16" t="s">
        <v>90</v>
      </c>
      <c r="C5" s="16" t="s">
        <v>91</v>
      </c>
      <c r="D5" s="24" t="s">
        <v>92</v>
      </c>
      <c r="E5" s="16" t="s">
        <v>140</v>
      </c>
      <c r="F5" s="17" t="s">
        <v>141</v>
      </c>
      <c r="G5" s="20" t="s">
        <v>195</v>
      </c>
      <c r="H5" s="15">
        <v>3</v>
      </c>
      <c r="I5" s="15">
        <v>4</v>
      </c>
      <c r="J5" s="15">
        <f t="shared" ref="J5" si="4">H5+I5</f>
        <v>7</v>
      </c>
      <c r="K5" s="18" t="str">
        <f t="shared" ref="K5" si="5">IF(OR(J5=2,J5=3,J5=4),"RIESGO BAJO",IF(J5=5,"RIESGO MEDIO",IF(OR(J5=6,J5=7),"RIESGO ALTO",IF(OR(J5=8,J5=9,J5=10),"RIESGO EXTREMO","NO"))))</f>
        <v>RIESGO ALTO</v>
      </c>
      <c r="L5" s="18" t="s">
        <v>106</v>
      </c>
      <c r="M5" s="17" t="s">
        <v>229</v>
      </c>
      <c r="N5" s="15">
        <v>3</v>
      </c>
      <c r="O5" s="15">
        <v>1</v>
      </c>
      <c r="P5" s="15">
        <f t="shared" ref="P5" si="6">N5+O5</f>
        <v>4</v>
      </c>
      <c r="Q5" s="18" t="str">
        <f t="shared" ref="Q5" si="7">IF(OR(P5=2,P5=3,P5=4),"RIESGO BAJO",IF(P5=5,"RIESGO MEDIO",IF(OR(P5=6,P5=7),"RIESGO ALTO",IF(OR(P5=8,P5=9,P5=10),"RIESGO EXTREMO","NO"))))</f>
        <v>RIESGO BAJO</v>
      </c>
      <c r="R5" s="15" t="s">
        <v>129</v>
      </c>
      <c r="S5" s="18" t="s">
        <v>96</v>
      </c>
      <c r="T5" s="18" t="s">
        <v>97</v>
      </c>
      <c r="U5" s="18" t="s">
        <v>98</v>
      </c>
      <c r="V5" s="17" t="s">
        <v>196</v>
      </c>
      <c r="W5" s="19" t="s">
        <v>197</v>
      </c>
    </row>
    <row r="6" spans="1:23" s="21" customFormat="1" ht="126.75" customHeight="1" x14ac:dyDescent="0.25">
      <c r="A6" s="15">
        <v>3</v>
      </c>
      <c r="B6" s="16" t="s">
        <v>90</v>
      </c>
      <c r="C6" s="16" t="s">
        <v>91</v>
      </c>
      <c r="D6" s="24" t="s">
        <v>137</v>
      </c>
      <c r="E6" s="16" t="s">
        <v>126</v>
      </c>
      <c r="F6" s="17" t="s">
        <v>142</v>
      </c>
      <c r="G6" s="20" t="s">
        <v>198</v>
      </c>
      <c r="H6" s="15">
        <v>5</v>
      </c>
      <c r="I6" s="15">
        <v>5</v>
      </c>
      <c r="J6" s="15">
        <f t="shared" ref="J6" si="8">H6+I6</f>
        <v>10</v>
      </c>
      <c r="K6" s="18" t="str">
        <f t="shared" ref="K6" si="9">IF(OR(J6=2,J6=3,J6=4),"RIESGO BAJO",IF(J6=5,"RIESGO MEDIO",IF(OR(J6=6,J6=7),"RIESGO ALTO",IF(OR(J6=8,J6=9,J6=10),"RIESGO EXTREMO","NO"))))</f>
        <v>RIESGO EXTREMO</v>
      </c>
      <c r="L6" s="18" t="s">
        <v>128</v>
      </c>
      <c r="M6" s="17" t="s">
        <v>143</v>
      </c>
      <c r="N6" s="15">
        <v>1</v>
      </c>
      <c r="O6" s="15">
        <v>1</v>
      </c>
      <c r="P6" s="15">
        <f t="shared" ref="P6" si="10">N6+O6</f>
        <v>2</v>
      </c>
      <c r="Q6" s="18" t="str">
        <f t="shared" ref="Q6" si="11">IF(OR(P6=2,P6=3,P6=4),"RIESGO BAJO",IF(P6=5,"RIESGO MEDIO",IF(OR(P6=6,P6=7),"RIESGO ALTO",IF(OR(P6=8,P6=9,P6=10),"RIESGO EXTREMO","NO"))))</f>
        <v>RIESGO BAJO</v>
      </c>
      <c r="R6" s="15" t="s">
        <v>129</v>
      </c>
      <c r="S6" s="18" t="s">
        <v>144</v>
      </c>
      <c r="T6" s="18" t="s">
        <v>97</v>
      </c>
      <c r="U6" s="18" t="s">
        <v>98</v>
      </c>
      <c r="V6" s="19" t="s">
        <v>176</v>
      </c>
      <c r="W6" s="17" t="s">
        <v>237</v>
      </c>
    </row>
    <row r="7" spans="1:23" s="21" customFormat="1" ht="126.75" customHeight="1" x14ac:dyDescent="0.25">
      <c r="A7" s="15">
        <v>4</v>
      </c>
      <c r="B7" s="16" t="s">
        <v>90</v>
      </c>
      <c r="C7" s="16" t="s">
        <v>91</v>
      </c>
      <c r="D7" s="24" t="s">
        <v>137</v>
      </c>
      <c r="E7" s="16" t="s">
        <v>93</v>
      </c>
      <c r="F7" s="17" t="s">
        <v>145</v>
      </c>
      <c r="G7" s="20" t="s">
        <v>199</v>
      </c>
      <c r="H7" s="15">
        <v>5</v>
      </c>
      <c r="I7" s="15">
        <v>5</v>
      </c>
      <c r="J7" s="15">
        <f t="shared" ref="J7" si="12">H7+I7</f>
        <v>10</v>
      </c>
      <c r="K7" s="18" t="str">
        <f t="shared" ref="K7" si="13">IF(OR(J7=2,J7=3,J7=4),"RIESGO BAJO",IF(J7=5,"RIESGO MEDIO",IF(OR(J7=6,J7=7),"RIESGO ALTO",IF(OR(J7=8,J7=9,J7=10),"RIESGO EXTREMO","NO"))))</f>
        <v>RIESGO EXTREMO</v>
      </c>
      <c r="L7" s="18" t="s">
        <v>128</v>
      </c>
      <c r="M7" s="17" t="s">
        <v>200</v>
      </c>
      <c r="N7" s="15">
        <v>2</v>
      </c>
      <c r="O7" s="15">
        <v>2</v>
      </c>
      <c r="P7" s="15">
        <f t="shared" ref="P7" si="14">N7+O7</f>
        <v>4</v>
      </c>
      <c r="Q7" s="18" t="str">
        <f t="shared" ref="Q7" si="15">IF(OR(P7=2,P7=3,P7=4),"RIESGO BAJO",IF(P7=5,"RIESGO MEDIO",IF(OR(P7=6,P7=7),"RIESGO ALTO",IF(OR(P7=8,P7=9,P7=10),"RIESGO EXTREMO","NO"))))</f>
        <v>RIESGO BAJO</v>
      </c>
      <c r="R7" s="15" t="s">
        <v>50</v>
      </c>
      <c r="S7" s="18" t="s">
        <v>144</v>
      </c>
      <c r="T7" s="18" t="s">
        <v>97</v>
      </c>
      <c r="U7" s="18" t="s">
        <v>98</v>
      </c>
      <c r="V7" s="19" t="s">
        <v>201</v>
      </c>
      <c r="W7" s="19" t="s">
        <v>181</v>
      </c>
    </row>
    <row r="8" spans="1:23" s="21" customFormat="1" ht="126.75" customHeight="1" x14ac:dyDescent="0.25">
      <c r="A8" s="15">
        <v>5</v>
      </c>
      <c r="B8" s="16" t="s">
        <v>54</v>
      </c>
      <c r="C8" s="16" t="s">
        <v>91</v>
      </c>
      <c r="D8" s="24" t="s">
        <v>137</v>
      </c>
      <c r="E8" s="16" t="s">
        <v>126</v>
      </c>
      <c r="F8" s="17" t="s">
        <v>146</v>
      </c>
      <c r="G8" s="20" t="s">
        <v>236</v>
      </c>
      <c r="H8" s="15">
        <v>5</v>
      </c>
      <c r="I8" s="15">
        <v>5</v>
      </c>
      <c r="J8" s="15">
        <f t="shared" ref="J8" si="16">H8+I8</f>
        <v>10</v>
      </c>
      <c r="K8" s="18" t="str">
        <f t="shared" ref="K8" si="17">IF(OR(J8=2,J8=3,J8=4),"RIESGO BAJO",IF(J8=5,"RIESGO MEDIO",IF(OR(J8=6,J8=7),"RIESGO ALTO",IF(OR(J8=8,J8=9,J8=10),"RIESGO EXTREMO","NO"))))</f>
        <v>RIESGO EXTREMO</v>
      </c>
      <c r="L8" s="18" t="s">
        <v>128</v>
      </c>
      <c r="M8" s="17" t="s">
        <v>147</v>
      </c>
      <c r="N8" s="15">
        <v>1</v>
      </c>
      <c r="O8" s="15">
        <v>1</v>
      </c>
      <c r="P8" s="15">
        <f t="shared" ref="P8" si="18">N8+O8</f>
        <v>2</v>
      </c>
      <c r="Q8" s="18" t="str">
        <f t="shared" ref="Q8" si="19">IF(OR(P8=2,P8=3,P8=4),"RIESGO BAJO",IF(P8=5,"RIESGO MEDIO",IF(OR(P8=6,P8=7),"RIESGO ALTO",IF(OR(P8=8,P8=9,P8=10),"RIESGO EXTREMO","NO"))))</f>
        <v>RIESGO BAJO</v>
      </c>
      <c r="R8" s="15" t="s">
        <v>50</v>
      </c>
      <c r="S8" s="18" t="s">
        <v>144</v>
      </c>
      <c r="T8" s="18" t="s">
        <v>97</v>
      </c>
      <c r="U8" s="18" t="s">
        <v>148</v>
      </c>
      <c r="V8" s="19" t="s">
        <v>149</v>
      </c>
      <c r="W8" s="19" t="s">
        <v>202</v>
      </c>
    </row>
    <row r="9" spans="1:23" s="21" customFormat="1" ht="126.75" customHeight="1" x14ac:dyDescent="0.25">
      <c r="A9" s="15">
        <v>6</v>
      </c>
      <c r="B9" s="16" t="s">
        <v>54</v>
      </c>
      <c r="C9" s="16" t="s">
        <v>91</v>
      </c>
      <c r="D9" s="24" t="s">
        <v>137</v>
      </c>
      <c r="E9" s="16" t="s">
        <v>93</v>
      </c>
      <c r="F9" s="17" t="s">
        <v>150</v>
      </c>
      <c r="G9" s="20" t="s">
        <v>203</v>
      </c>
      <c r="H9" s="15">
        <v>5</v>
      </c>
      <c r="I9" s="15">
        <v>2</v>
      </c>
      <c r="J9" s="15">
        <f t="shared" ref="J9:J11" si="20">H9+I9</f>
        <v>7</v>
      </c>
      <c r="K9" s="18" t="str">
        <f t="shared" ref="K9:K11" si="21">IF(OR(J9=2,J9=3,J9=4),"RIESGO BAJO",IF(J9=5,"RIESGO MEDIO",IF(OR(J9=6,J9=7),"RIESGO ALTO",IF(OR(J9=8,J9=9,J9=10),"RIESGO EXTREMO","NO"))))</f>
        <v>RIESGO ALTO</v>
      </c>
      <c r="L9" s="18" t="s">
        <v>122</v>
      </c>
      <c r="M9" s="17" t="s">
        <v>151</v>
      </c>
      <c r="N9" s="15">
        <v>1</v>
      </c>
      <c r="O9" s="15">
        <v>1</v>
      </c>
      <c r="P9" s="15">
        <f t="shared" ref="P9:P11" si="22">N9+O9</f>
        <v>2</v>
      </c>
      <c r="Q9" s="18" t="str">
        <f t="shared" ref="Q9:Q11" si="23">IF(OR(P9=2,P9=3,P9=4),"RIESGO BAJO",IF(P9=5,"RIESGO MEDIO",IF(OR(P9=6,P9=7),"RIESGO ALTO",IF(OR(P9=8,P9=9,P9=10),"RIESGO EXTREMO","NO"))))</f>
        <v>RIESGO BAJO</v>
      </c>
      <c r="R9" s="15" t="s">
        <v>50</v>
      </c>
      <c r="S9" s="18" t="s">
        <v>122</v>
      </c>
      <c r="T9" s="18" t="s">
        <v>97</v>
      </c>
      <c r="U9" s="18" t="s">
        <v>98</v>
      </c>
      <c r="V9" s="19" t="s">
        <v>204</v>
      </c>
      <c r="W9" s="19" t="s">
        <v>205</v>
      </c>
    </row>
    <row r="10" spans="1:23" s="21" customFormat="1" ht="167.25" customHeight="1" x14ac:dyDescent="0.25">
      <c r="A10" s="15">
        <v>7</v>
      </c>
      <c r="B10" s="16" t="s">
        <v>54</v>
      </c>
      <c r="C10" s="16" t="s">
        <v>91</v>
      </c>
      <c r="D10" s="24" t="s">
        <v>137</v>
      </c>
      <c r="E10" s="16" t="s">
        <v>93</v>
      </c>
      <c r="F10" s="17" t="s">
        <v>152</v>
      </c>
      <c r="G10" s="17" t="s">
        <v>206</v>
      </c>
      <c r="H10" s="15">
        <v>5</v>
      </c>
      <c r="I10" s="15">
        <v>2</v>
      </c>
      <c r="J10" s="15">
        <f t="shared" ref="J10" si="24">H10+I10</f>
        <v>7</v>
      </c>
      <c r="K10" s="18" t="str">
        <f t="shared" ref="K10" si="25">IF(OR(J10=2,J10=3,J10=4),"RIESGO BAJO",IF(J10=5,"RIESGO MEDIO",IF(OR(J10=6,J10=7),"RIESGO ALTO",IF(OR(J10=8,J10=9,J10=10),"RIESGO EXTREMO","NO"))))</f>
        <v>RIESGO ALTO</v>
      </c>
      <c r="L10" s="18" t="s">
        <v>122</v>
      </c>
      <c r="M10" s="17" t="s">
        <v>207</v>
      </c>
      <c r="N10" s="15">
        <v>1</v>
      </c>
      <c r="O10" s="15">
        <v>1</v>
      </c>
      <c r="P10" s="15">
        <f t="shared" ref="P10" si="26">N10+O10</f>
        <v>2</v>
      </c>
      <c r="Q10" s="18" t="str">
        <f t="shared" ref="Q10" si="27">IF(OR(P10=2,P10=3,P10=4),"RIESGO BAJO",IF(P10=5,"RIESGO MEDIO",IF(OR(P10=6,P10=7),"RIESGO ALTO",IF(OR(P10=8,P10=9,P10=10),"RIESGO EXTREMO","NO"))))</f>
        <v>RIESGO BAJO</v>
      </c>
      <c r="R10" s="15" t="s">
        <v>50</v>
      </c>
      <c r="S10" s="18" t="s">
        <v>122</v>
      </c>
      <c r="T10" s="18" t="s">
        <v>97</v>
      </c>
      <c r="U10" s="18" t="s">
        <v>98</v>
      </c>
      <c r="V10" s="19" t="s">
        <v>204</v>
      </c>
      <c r="W10" s="19" t="s">
        <v>208</v>
      </c>
    </row>
    <row r="11" spans="1:23" s="21" customFormat="1" ht="165.75" x14ac:dyDescent="0.25">
      <c r="A11" s="15">
        <v>8</v>
      </c>
      <c r="B11" s="16" t="s">
        <v>90</v>
      </c>
      <c r="C11" s="16" t="s">
        <v>91</v>
      </c>
      <c r="D11" s="26" t="s">
        <v>153</v>
      </c>
      <c r="E11" s="16" t="s">
        <v>154</v>
      </c>
      <c r="F11" s="17" t="s">
        <v>155</v>
      </c>
      <c r="G11" s="17" t="s">
        <v>209</v>
      </c>
      <c r="H11" s="15">
        <v>5</v>
      </c>
      <c r="I11" s="15">
        <v>2</v>
      </c>
      <c r="J11" s="15">
        <f t="shared" si="20"/>
        <v>7</v>
      </c>
      <c r="K11" s="18" t="str">
        <f t="shared" si="21"/>
        <v>RIESGO ALTO</v>
      </c>
      <c r="L11" s="18" t="s">
        <v>122</v>
      </c>
      <c r="M11" s="17" t="s">
        <v>210</v>
      </c>
      <c r="N11" s="15">
        <v>1</v>
      </c>
      <c r="O11" s="15">
        <v>1</v>
      </c>
      <c r="P11" s="15">
        <f t="shared" si="22"/>
        <v>2</v>
      </c>
      <c r="Q11" s="18" t="str">
        <f t="shared" si="23"/>
        <v>RIESGO BAJO</v>
      </c>
      <c r="R11" s="15" t="s">
        <v>50</v>
      </c>
      <c r="S11" s="18" t="s">
        <v>156</v>
      </c>
      <c r="T11" s="18" t="s">
        <v>157</v>
      </c>
      <c r="U11" s="18" t="s">
        <v>98</v>
      </c>
      <c r="V11" s="19" t="s">
        <v>158</v>
      </c>
      <c r="W11" s="19" t="s">
        <v>211</v>
      </c>
    </row>
    <row r="12" spans="1:23" s="21" customFormat="1" ht="165.75" x14ac:dyDescent="0.25">
      <c r="A12" s="15">
        <v>9</v>
      </c>
      <c r="B12" s="16" t="s">
        <v>90</v>
      </c>
      <c r="C12" s="16" t="s">
        <v>91</v>
      </c>
      <c r="D12" s="26" t="s">
        <v>153</v>
      </c>
      <c r="E12" s="16" t="s">
        <v>159</v>
      </c>
      <c r="F12" s="17" t="s">
        <v>160</v>
      </c>
      <c r="G12" s="17" t="s">
        <v>212</v>
      </c>
      <c r="H12" s="15">
        <v>5</v>
      </c>
      <c r="I12" s="15">
        <v>2</v>
      </c>
      <c r="J12" s="15">
        <f t="shared" ref="J12" si="28">H12+I12</f>
        <v>7</v>
      </c>
      <c r="K12" s="18" t="str">
        <f t="shared" ref="K12" si="29">IF(OR(J12=2,J12=3,J12=4),"RIESGO BAJO",IF(J12=5,"RIESGO MEDIO",IF(OR(J12=6,J12=7),"RIESGO ALTO",IF(OR(J12=8,J12=9,J12=10),"RIESGO EXTREMO","NO"))))</f>
        <v>RIESGO ALTO</v>
      </c>
      <c r="L12" s="18" t="s">
        <v>122</v>
      </c>
      <c r="M12" s="17" t="s">
        <v>161</v>
      </c>
      <c r="N12" s="15">
        <v>1</v>
      </c>
      <c r="O12" s="15">
        <v>1</v>
      </c>
      <c r="P12" s="15">
        <f t="shared" ref="P12" si="30">N12+O12</f>
        <v>2</v>
      </c>
      <c r="Q12" s="18" t="str">
        <f t="shared" ref="Q12" si="31">IF(OR(P12=2,P12=3,P12=4),"RIESGO BAJO",IF(P12=5,"RIESGO MEDIO",IF(OR(P12=6,P12=7),"RIESGO ALTO",IF(OR(P12=8,P12=9,P12=10),"RIESGO EXTREMO","NO"))))</f>
        <v>RIESGO BAJO</v>
      </c>
      <c r="R12" s="15" t="s">
        <v>50</v>
      </c>
      <c r="S12" s="18" t="s">
        <v>156</v>
      </c>
      <c r="T12" s="18" t="s">
        <v>157</v>
      </c>
      <c r="U12" s="18" t="s">
        <v>98</v>
      </c>
      <c r="V12" s="19" t="s">
        <v>158</v>
      </c>
      <c r="W12" s="19" t="s">
        <v>213</v>
      </c>
    </row>
    <row r="13" spans="1:23" s="21" customFormat="1" ht="145.5" x14ac:dyDescent="0.25">
      <c r="A13" s="15">
        <v>10</v>
      </c>
      <c r="B13" s="16" t="s">
        <v>90</v>
      </c>
      <c r="C13" s="16" t="s">
        <v>91</v>
      </c>
      <c r="D13" s="26" t="s">
        <v>153</v>
      </c>
      <c r="E13" s="16" t="s">
        <v>159</v>
      </c>
      <c r="F13" s="17" t="s">
        <v>162</v>
      </c>
      <c r="G13" s="17" t="s">
        <v>214</v>
      </c>
      <c r="H13" s="15">
        <v>5</v>
      </c>
      <c r="I13" s="15">
        <v>2</v>
      </c>
      <c r="J13" s="15">
        <f t="shared" ref="J13" si="32">H13+I13</f>
        <v>7</v>
      </c>
      <c r="K13" s="18" t="str">
        <f t="shared" ref="K13" si="33">IF(OR(J13=2,J13=3,J13=4),"RIESGO BAJO",IF(J13=5,"RIESGO MEDIO",IF(OR(J13=6,J13=7),"RIESGO ALTO",IF(OR(J13=8,J13=9,J13=10),"RIESGO EXTREMO","NO"))))</f>
        <v>RIESGO ALTO</v>
      </c>
      <c r="L13" s="18" t="s">
        <v>122</v>
      </c>
      <c r="M13" s="17" t="s">
        <v>161</v>
      </c>
      <c r="N13" s="15">
        <v>1</v>
      </c>
      <c r="O13" s="15">
        <v>1</v>
      </c>
      <c r="P13" s="15">
        <f t="shared" ref="P13" si="34">N13+O13</f>
        <v>2</v>
      </c>
      <c r="Q13" s="18" t="str">
        <f t="shared" ref="Q13" si="35">IF(OR(P13=2,P13=3,P13=4),"RIESGO BAJO",IF(P13=5,"RIESGO MEDIO",IF(OR(P13=6,P13=7),"RIESGO ALTO",IF(OR(P13=8,P13=9,P13=10),"RIESGO EXTREMO","NO"))))</f>
        <v>RIESGO BAJO</v>
      </c>
      <c r="R13" s="15" t="s">
        <v>50</v>
      </c>
      <c r="S13" s="18" t="s">
        <v>156</v>
      </c>
      <c r="T13" s="18" t="s">
        <v>157</v>
      </c>
      <c r="U13" s="18" t="s">
        <v>98</v>
      </c>
      <c r="V13" s="19" t="s">
        <v>215</v>
      </c>
      <c r="W13" s="19" t="s">
        <v>216</v>
      </c>
    </row>
    <row r="14" spans="1:23" s="21" customFormat="1" ht="248.25" customHeight="1" x14ac:dyDescent="0.25">
      <c r="A14" s="15">
        <v>11</v>
      </c>
      <c r="B14" s="16" t="s">
        <v>90</v>
      </c>
      <c r="C14" s="16" t="s">
        <v>91</v>
      </c>
      <c r="D14" s="26" t="s">
        <v>153</v>
      </c>
      <c r="E14" s="16" t="s">
        <v>93</v>
      </c>
      <c r="F14" s="17" t="s">
        <v>163</v>
      </c>
      <c r="G14" s="17" t="s">
        <v>217</v>
      </c>
      <c r="H14" s="15">
        <v>5</v>
      </c>
      <c r="I14" s="15">
        <v>2</v>
      </c>
      <c r="J14" s="15">
        <f t="shared" ref="J14" si="36">H14+I14</f>
        <v>7</v>
      </c>
      <c r="K14" s="18" t="str">
        <f t="shared" ref="K14" si="37">IF(OR(J14=2,J14=3,J14=4),"RIESGO BAJO",IF(J14=5,"RIESGO MEDIO",IF(OR(J14=6,J14=7),"RIESGO ALTO",IF(OR(J14=8,J14=9,J14=10),"RIESGO EXTREMO","NO"))))</f>
        <v>RIESGO ALTO</v>
      </c>
      <c r="L14" s="18" t="s">
        <v>122</v>
      </c>
      <c r="M14" s="17" t="s">
        <v>218</v>
      </c>
      <c r="N14" s="15">
        <v>1</v>
      </c>
      <c r="O14" s="15">
        <v>1</v>
      </c>
      <c r="P14" s="15">
        <f t="shared" ref="P14" si="38">N14+O14</f>
        <v>2</v>
      </c>
      <c r="Q14" s="18" t="str">
        <f t="shared" ref="Q14" si="39">IF(OR(P14=2,P14=3,P14=4),"RIESGO BAJO",IF(P14=5,"RIESGO MEDIO",IF(OR(P14=6,P14=7),"RIESGO ALTO",IF(OR(P14=8,P14=9,P14=10),"RIESGO EXTREMO","NO"))))</f>
        <v>RIESGO BAJO</v>
      </c>
      <c r="R14" s="15" t="s">
        <v>50</v>
      </c>
      <c r="S14" s="18" t="s">
        <v>156</v>
      </c>
      <c r="T14" s="18" t="s">
        <v>157</v>
      </c>
      <c r="U14" s="18" t="s">
        <v>98</v>
      </c>
      <c r="V14" s="19" t="s">
        <v>215</v>
      </c>
      <c r="W14" s="19" t="s">
        <v>219</v>
      </c>
    </row>
    <row r="15" spans="1:23" s="21" customFormat="1" ht="145.5" x14ac:dyDescent="0.25">
      <c r="A15" s="15">
        <v>12</v>
      </c>
      <c r="B15" s="16" t="s">
        <v>90</v>
      </c>
      <c r="C15" s="16" t="s">
        <v>91</v>
      </c>
      <c r="D15" s="26" t="s">
        <v>153</v>
      </c>
      <c r="E15" s="16" t="s">
        <v>164</v>
      </c>
      <c r="F15" s="17" t="s">
        <v>220</v>
      </c>
      <c r="G15" s="17" t="s">
        <v>165</v>
      </c>
      <c r="H15" s="15">
        <v>5</v>
      </c>
      <c r="I15" s="15">
        <v>2</v>
      </c>
      <c r="J15" s="15">
        <f t="shared" ref="J15:J28" si="40">H15+I15</f>
        <v>7</v>
      </c>
      <c r="K15" s="18" t="str">
        <f t="shared" ref="K15:K28" si="41">IF(OR(J15=2,J15=3,J15=4),"RIESGO BAJO",IF(J15=5,"RIESGO MEDIO",IF(OR(J15=6,J15=7),"RIESGO ALTO",IF(OR(J15=8,J15=9,J15=10),"RIESGO EXTREMO","NO"))))</f>
        <v>RIESGO ALTO</v>
      </c>
      <c r="L15" s="18" t="s">
        <v>122</v>
      </c>
      <c r="M15" s="17" t="s">
        <v>166</v>
      </c>
      <c r="N15" s="15">
        <v>1</v>
      </c>
      <c r="O15" s="15">
        <v>1</v>
      </c>
      <c r="P15" s="15">
        <f t="shared" ref="P15:P28" si="42">N15+O15</f>
        <v>2</v>
      </c>
      <c r="Q15" s="18" t="str">
        <f t="shared" ref="Q15:Q28" si="43">IF(OR(P15=2,P15=3,P15=4),"RIESGO BAJO",IF(P15=5,"RIESGO MEDIO",IF(OR(P15=6,P15=7),"RIESGO ALTO",IF(OR(P15=8,P15=9,P15=10),"RIESGO EXTREMO","NO"))))</f>
        <v>RIESGO BAJO</v>
      </c>
      <c r="R15" s="15" t="s">
        <v>50</v>
      </c>
      <c r="S15" s="18" t="s">
        <v>156</v>
      </c>
      <c r="T15" s="18" t="s">
        <v>157</v>
      </c>
      <c r="U15" s="18" t="s">
        <v>98</v>
      </c>
      <c r="V15" s="19" t="s">
        <v>215</v>
      </c>
      <c r="W15" s="19" t="s">
        <v>221</v>
      </c>
    </row>
    <row r="16" spans="1:23" s="21" customFormat="1" ht="201.75" customHeight="1" x14ac:dyDescent="0.25">
      <c r="A16" s="15">
        <v>13</v>
      </c>
      <c r="B16" s="16" t="s">
        <v>54</v>
      </c>
      <c r="C16" s="16" t="s">
        <v>91</v>
      </c>
      <c r="D16" s="26" t="s">
        <v>153</v>
      </c>
      <c r="E16" s="16" t="s">
        <v>93</v>
      </c>
      <c r="F16" s="17" t="s">
        <v>222</v>
      </c>
      <c r="G16" s="17" t="s">
        <v>223</v>
      </c>
      <c r="H16" s="15">
        <v>5</v>
      </c>
      <c r="I16" s="15">
        <v>5</v>
      </c>
      <c r="J16" s="15">
        <f t="shared" si="40"/>
        <v>10</v>
      </c>
      <c r="K16" s="18" t="str">
        <f t="shared" si="41"/>
        <v>RIESGO EXTREMO</v>
      </c>
      <c r="L16" s="18" t="s">
        <v>122</v>
      </c>
      <c r="M16" s="17" t="s">
        <v>224</v>
      </c>
      <c r="N16" s="15">
        <v>1</v>
      </c>
      <c r="O16" s="15">
        <v>1</v>
      </c>
      <c r="P16" s="15">
        <f t="shared" si="42"/>
        <v>2</v>
      </c>
      <c r="Q16" s="18" t="str">
        <f t="shared" si="43"/>
        <v>RIESGO BAJO</v>
      </c>
      <c r="R16" s="15" t="s">
        <v>50</v>
      </c>
      <c r="S16" s="18" t="s">
        <v>167</v>
      </c>
      <c r="T16" s="18" t="s">
        <v>157</v>
      </c>
      <c r="U16" s="18" t="s">
        <v>98</v>
      </c>
      <c r="V16" s="17" t="s">
        <v>225</v>
      </c>
      <c r="W16" s="19" t="s">
        <v>226</v>
      </c>
    </row>
    <row r="17" spans="1:23" s="23" customFormat="1" ht="102.75" customHeight="1" x14ac:dyDescent="0.25">
      <c r="A17" s="15">
        <v>14</v>
      </c>
      <c r="B17" s="16" t="s">
        <v>90</v>
      </c>
      <c r="C17" s="16" t="s">
        <v>91</v>
      </c>
      <c r="D17" s="25" t="s">
        <v>92</v>
      </c>
      <c r="E17" s="16" t="s">
        <v>93</v>
      </c>
      <c r="F17" s="17" t="s">
        <v>94</v>
      </c>
      <c r="G17" s="17" t="s">
        <v>95</v>
      </c>
      <c r="H17" s="15">
        <v>2</v>
      </c>
      <c r="I17" s="15">
        <v>5</v>
      </c>
      <c r="J17" s="15">
        <f>H17+I17</f>
        <v>7</v>
      </c>
      <c r="K17" s="18" t="str">
        <f>IF(OR(J17=2,J17=3,J17=4),"RIESGO BAJO",IF(J17=5,"RIESGO MEDIO",IF(OR(J17=6,J17=7),"RIESGO ALTO",IF(OR(J17=8,J17=9,J17=10),"RIESGO EXTREMO","NO"))))</f>
        <v>RIESGO ALTO</v>
      </c>
      <c r="L17" s="18" t="s">
        <v>96</v>
      </c>
      <c r="M17" s="17" t="s">
        <v>227</v>
      </c>
      <c r="N17" s="15">
        <v>1</v>
      </c>
      <c r="O17" s="15">
        <v>5</v>
      </c>
      <c r="P17" s="15">
        <v>6</v>
      </c>
      <c r="Q17" s="18" t="str">
        <f>IF(OR(P17=2,P17=3,P17=4),"RIESGO BAJO",IF(P17=5,"RIESGO MEDIO",IF(OR(P17=6,P17=7),"RIESGO ALTO",IF(OR(P17=8,P17=9,P17=10),"RIESGO EXTREMO","NO"))))</f>
        <v>RIESGO ALTO</v>
      </c>
      <c r="R17" s="15" t="s">
        <v>50</v>
      </c>
      <c r="S17" s="18" t="s">
        <v>96</v>
      </c>
      <c r="T17" s="18" t="s">
        <v>97</v>
      </c>
      <c r="U17" s="18" t="s">
        <v>98</v>
      </c>
      <c r="V17" s="19" t="s">
        <v>99</v>
      </c>
      <c r="W17" s="19" t="s">
        <v>100</v>
      </c>
    </row>
    <row r="18" spans="1:23" s="21" customFormat="1" ht="165.75" x14ac:dyDescent="0.25">
      <c r="A18" s="15">
        <v>15</v>
      </c>
      <c r="B18" s="16" t="s">
        <v>54</v>
      </c>
      <c r="C18" s="16" t="s">
        <v>101</v>
      </c>
      <c r="D18" s="25" t="s">
        <v>102</v>
      </c>
      <c r="E18" s="16" t="s">
        <v>93</v>
      </c>
      <c r="F18" s="17" t="s">
        <v>103</v>
      </c>
      <c r="G18" s="17" t="s">
        <v>104</v>
      </c>
      <c r="H18" s="15">
        <v>3</v>
      </c>
      <c r="I18" s="15">
        <v>5</v>
      </c>
      <c r="J18" s="15">
        <f t="shared" ref="J18:J21" si="44">H18+I18</f>
        <v>8</v>
      </c>
      <c r="K18" s="18" t="str">
        <f t="shared" ref="K18:K25" si="45">IF(OR(J18=2,J18=3,J18=4),"RIESGO BAJO",IF(J18=5,"RIESGO MEDIO",IF(OR(J18=6,J18=7),"RIESGO ALTO",IF(OR(J18=8,J18=9,J18=10),"RIESGO EXTREMO","NO"))))</f>
        <v>RIESGO EXTREMO</v>
      </c>
      <c r="L18" s="18" t="s">
        <v>105</v>
      </c>
      <c r="M18" s="17" t="s">
        <v>228</v>
      </c>
      <c r="N18" s="15">
        <v>1</v>
      </c>
      <c r="O18" s="15">
        <v>5</v>
      </c>
      <c r="P18" s="15">
        <f t="shared" ref="P18:P20" si="46">N18+O18</f>
        <v>6</v>
      </c>
      <c r="Q18" s="18" t="str">
        <f t="shared" ref="Q18:Q19" si="47">IF(OR(P18=2,P18=3,P18=4),"RIESGO BAJO",IF(P18=5,"RIESGO MEDIO",IF(OR(P18=6,P18=7),"RIESGO ALTO",IF(OR(P18=8,P18=9,P18=10),"RIESGO EXTREMO","NO"))))</f>
        <v>RIESGO ALTO</v>
      </c>
      <c r="R18" s="15" t="s">
        <v>50</v>
      </c>
      <c r="S18" s="18" t="s">
        <v>106</v>
      </c>
      <c r="T18" s="18" t="s">
        <v>97</v>
      </c>
      <c r="U18" s="18" t="s">
        <v>98</v>
      </c>
      <c r="V18" s="19" t="s">
        <v>107</v>
      </c>
      <c r="W18" s="19" t="s">
        <v>108</v>
      </c>
    </row>
    <row r="19" spans="1:23" s="21" customFormat="1" ht="102.75" customHeight="1" x14ac:dyDescent="0.25">
      <c r="A19" s="15">
        <v>16</v>
      </c>
      <c r="B19" s="16" t="s">
        <v>54</v>
      </c>
      <c r="C19" s="16" t="s">
        <v>101</v>
      </c>
      <c r="D19" s="25" t="s">
        <v>102</v>
      </c>
      <c r="E19" s="16" t="s">
        <v>93</v>
      </c>
      <c r="F19" s="17" t="s">
        <v>109</v>
      </c>
      <c r="G19" s="17" t="s">
        <v>110</v>
      </c>
      <c r="H19" s="15">
        <v>3</v>
      </c>
      <c r="I19" s="15">
        <v>4</v>
      </c>
      <c r="J19" s="15">
        <f t="shared" si="44"/>
        <v>7</v>
      </c>
      <c r="K19" s="18" t="str">
        <f t="shared" si="45"/>
        <v>RIESGO ALTO</v>
      </c>
      <c r="L19" s="18" t="s">
        <v>111</v>
      </c>
      <c r="M19" s="17" t="s">
        <v>112</v>
      </c>
      <c r="N19" s="15">
        <v>2</v>
      </c>
      <c r="O19" s="15">
        <v>3</v>
      </c>
      <c r="P19" s="15">
        <v>5</v>
      </c>
      <c r="Q19" s="18" t="str">
        <f t="shared" si="47"/>
        <v>RIESGO MEDIO</v>
      </c>
      <c r="R19" s="15" t="s">
        <v>50</v>
      </c>
      <c r="S19" s="18" t="s">
        <v>96</v>
      </c>
      <c r="T19" s="18" t="s">
        <v>113</v>
      </c>
      <c r="U19" s="18" t="s">
        <v>98</v>
      </c>
      <c r="V19" s="19" t="s">
        <v>114</v>
      </c>
      <c r="W19" s="19" t="s">
        <v>168</v>
      </c>
    </row>
    <row r="20" spans="1:23" s="21" customFormat="1" ht="102.75" customHeight="1" x14ac:dyDescent="0.25">
      <c r="A20" s="15">
        <v>17</v>
      </c>
      <c r="B20" s="16" t="s">
        <v>54</v>
      </c>
      <c r="C20" s="16" t="s">
        <v>101</v>
      </c>
      <c r="D20" s="25" t="s">
        <v>102</v>
      </c>
      <c r="E20" s="16" t="s">
        <v>93</v>
      </c>
      <c r="F20" s="17" t="s">
        <v>115</v>
      </c>
      <c r="G20" s="17" t="s">
        <v>116</v>
      </c>
      <c r="H20" s="15">
        <v>3</v>
      </c>
      <c r="I20" s="15">
        <v>2</v>
      </c>
      <c r="J20" s="15">
        <f t="shared" si="44"/>
        <v>5</v>
      </c>
      <c r="K20" s="18" t="str">
        <f t="shared" si="45"/>
        <v>RIESGO MEDIO</v>
      </c>
      <c r="L20" s="18" t="s">
        <v>111</v>
      </c>
      <c r="M20" s="17" t="s">
        <v>169</v>
      </c>
      <c r="N20" s="15">
        <v>2</v>
      </c>
      <c r="O20" s="15">
        <v>1</v>
      </c>
      <c r="P20" s="15">
        <f t="shared" si="46"/>
        <v>3</v>
      </c>
      <c r="Q20" s="18" t="str">
        <f t="shared" ref="Q20" si="48">IF(OR(P20=2,P20=3,P20=4),"RIESGO BAJO",IF(P20=5,"RIESGO MEDIO",IF(OR(P20=6,P20=7),"RIESGO ALTO",IF(OR(P20=8,P20=9,P20=10),"RIESGO EXTREMO","NO"))))</f>
        <v>RIESGO BAJO</v>
      </c>
      <c r="R20" s="15" t="s">
        <v>50</v>
      </c>
      <c r="S20" s="18" t="s">
        <v>111</v>
      </c>
      <c r="T20" s="18" t="s">
        <v>117</v>
      </c>
      <c r="U20" s="18" t="s">
        <v>98</v>
      </c>
      <c r="V20" s="19" t="s">
        <v>118</v>
      </c>
      <c r="W20" s="19" t="s">
        <v>170</v>
      </c>
    </row>
    <row r="21" spans="1:23" s="21" customFormat="1" ht="165.75" x14ac:dyDescent="0.25">
      <c r="A21" s="15">
        <v>18</v>
      </c>
      <c r="B21" s="16" t="s">
        <v>54</v>
      </c>
      <c r="C21" s="16" t="s">
        <v>101</v>
      </c>
      <c r="D21" s="25" t="s">
        <v>92</v>
      </c>
      <c r="E21" s="16" t="s">
        <v>119</v>
      </c>
      <c r="F21" s="17" t="s">
        <v>120</v>
      </c>
      <c r="G21" s="17" t="s">
        <v>121</v>
      </c>
      <c r="H21" s="15">
        <v>5</v>
      </c>
      <c r="I21" s="15">
        <v>2</v>
      </c>
      <c r="J21" s="15">
        <f t="shared" si="44"/>
        <v>7</v>
      </c>
      <c r="K21" s="18" t="str">
        <f t="shared" si="45"/>
        <v>RIESGO ALTO</v>
      </c>
      <c r="L21" s="18" t="s">
        <v>122</v>
      </c>
      <c r="M21" s="17" t="s">
        <v>123</v>
      </c>
      <c r="N21" s="15">
        <v>1</v>
      </c>
      <c r="O21" s="15">
        <v>1</v>
      </c>
      <c r="P21" s="15">
        <f t="shared" ref="P21" si="49">N21+O21</f>
        <v>2</v>
      </c>
      <c r="Q21" s="18" t="str">
        <f t="shared" ref="Q21" si="50">IF(OR(P21=2,P21=3,P21=4),"RIESGO BAJO",IF(P21=5,"RIESGO MEDIO",IF(OR(P21=6,P21=7),"RIESGO ALTO",IF(OR(P21=8,P21=9,P21=10),"RIESGO EXTREMO","NO"))))</f>
        <v>RIESGO BAJO</v>
      </c>
      <c r="R21" s="15" t="s">
        <v>50</v>
      </c>
      <c r="S21" s="18" t="s">
        <v>122</v>
      </c>
      <c r="T21" s="18" t="s">
        <v>97</v>
      </c>
      <c r="U21" s="18" t="s">
        <v>98</v>
      </c>
      <c r="V21" s="19" t="s">
        <v>124</v>
      </c>
      <c r="W21" s="19" t="s">
        <v>125</v>
      </c>
    </row>
    <row r="22" spans="1:23" s="21" customFormat="1" ht="147" customHeight="1" x14ac:dyDescent="0.25">
      <c r="A22" s="15">
        <v>19</v>
      </c>
      <c r="B22" s="16" t="s">
        <v>90</v>
      </c>
      <c r="C22" s="16" t="s">
        <v>101</v>
      </c>
      <c r="D22" s="25" t="s">
        <v>92</v>
      </c>
      <c r="E22" s="16" t="s">
        <v>126</v>
      </c>
      <c r="F22" s="17" t="s">
        <v>127</v>
      </c>
      <c r="G22" s="17" t="s">
        <v>171</v>
      </c>
      <c r="H22" s="15">
        <v>3</v>
      </c>
      <c r="I22" s="15">
        <v>2</v>
      </c>
      <c r="J22" s="15">
        <f t="shared" ref="J22" si="51">H22+I22</f>
        <v>5</v>
      </c>
      <c r="K22" s="18" t="str">
        <f t="shared" si="45"/>
        <v>RIESGO MEDIO</v>
      </c>
      <c r="L22" s="18" t="s">
        <v>96</v>
      </c>
      <c r="M22" s="17" t="s">
        <v>172</v>
      </c>
      <c r="N22" s="15">
        <v>1</v>
      </c>
      <c r="O22" s="15">
        <v>2</v>
      </c>
      <c r="P22" s="15">
        <f t="shared" ref="P22" si="52">N22+O22</f>
        <v>3</v>
      </c>
      <c r="Q22" s="18" t="str">
        <f t="shared" ref="Q22" si="53">IF(OR(P22=2,P22=3,P22=4),"RIESGO BAJO",IF(P22=5,"RIESGO MEDIO",IF(OR(P22=6,P22=7),"RIESGO ALTO",IF(OR(P22=8,P22=9,P22=10),"RIESGO EXTREMO","NO"))))</f>
        <v>RIESGO BAJO</v>
      </c>
      <c r="R22" s="15" t="s">
        <v>129</v>
      </c>
      <c r="S22" s="18" t="s">
        <v>96</v>
      </c>
      <c r="T22" s="18" t="s">
        <v>130</v>
      </c>
      <c r="U22" s="18" t="s">
        <v>98</v>
      </c>
      <c r="V22" s="19" t="s">
        <v>173</v>
      </c>
      <c r="W22" s="19" t="s">
        <v>131</v>
      </c>
    </row>
    <row r="23" spans="1:23" s="21" customFormat="1" ht="102.75" customHeight="1" x14ac:dyDescent="0.25">
      <c r="A23" s="15">
        <v>20</v>
      </c>
      <c r="B23" s="16" t="s">
        <v>54</v>
      </c>
      <c r="C23" s="16" t="s">
        <v>91</v>
      </c>
      <c r="D23" s="25" t="s">
        <v>92</v>
      </c>
      <c r="E23" s="16" t="s">
        <v>93</v>
      </c>
      <c r="F23" s="17" t="s">
        <v>132</v>
      </c>
      <c r="G23" s="17" t="s">
        <v>174</v>
      </c>
      <c r="H23" s="15">
        <v>4</v>
      </c>
      <c r="I23" s="15">
        <v>3</v>
      </c>
      <c r="J23" s="15">
        <f t="shared" ref="J23" si="54">H23+I23</f>
        <v>7</v>
      </c>
      <c r="K23" s="18" t="str">
        <f t="shared" si="45"/>
        <v>RIESGO ALTO</v>
      </c>
      <c r="L23" s="18" t="s">
        <v>111</v>
      </c>
      <c r="M23" s="17" t="s">
        <v>175</v>
      </c>
      <c r="N23" s="15">
        <v>2</v>
      </c>
      <c r="O23" s="15">
        <v>2</v>
      </c>
      <c r="P23" s="15">
        <f t="shared" ref="P23" si="55">N23+O23</f>
        <v>4</v>
      </c>
      <c r="Q23" s="18" t="str">
        <f t="shared" ref="Q23" si="56">IF(OR(P23=2,P23=3,P23=4),"RIESGO BAJO",IF(P23=5,"RIESGO MEDIO",IF(OR(P23=6,P23=7),"RIESGO ALTO",IF(OR(P23=8,P23=9,P23=10),"RIESGO EXTREMO","NO"))))</f>
        <v>RIESGO BAJO</v>
      </c>
      <c r="R23" s="15" t="s">
        <v>129</v>
      </c>
      <c r="S23" s="18" t="s">
        <v>128</v>
      </c>
      <c r="T23" s="18" t="s">
        <v>130</v>
      </c>
      <c r="U23" s="18" t="s">
        <v>98</v>
      </c>
      <c r="V23" s="19" t="s">
        <v>176</v>
      </c>
      <c r="W23" s="19" t="s">
        <v>177</v>
      </c>
    </row>
    <row r="24" spans="1:23" s="21" customFormat="1" ht="102.75" customHeight="1" x14ac:dyDescent="0.25">
      <c r="A24" s="15">
        <v>21</v>
      </c>
      <c r="B24" s="16" t="s">
        <v>54</v>
      </c>
      <c r="C24" s="16" t="s">
        <v>101</v>
      </c>
      <c r="D24" s="25" t="s">
        <v>92</v>
      </c>
      <c r="E24" s="16" t="s">
        <v>133</v>
      </c>
      <c r="F24" s="17" t="s">
        <v>178</v>
      </c>
      <c r="G24" s="17" t="s">
        <v>179</v>
      </c>
      <c r="H24" s="15">
        <v>4</v>
      </c>
      <c r="I24" s="15">
        <v>4</v>
      </c>
      <c r="J24" s="15">
        <f t="shared" ref="J24" si="57">H24+I24</f>
        <v>8</v>
      </c>
      <c r="K24" s="18" t="str">
        <f t="shared" si="45"/>
        <v>RIESGO EXTREMO</v>
      </c>
      <c r="L24" s="18" t="s">
        <v>128</v>
      </c>
      <c r="M24" s="17" t="s">
        <v>180</v>
      </c>
      <c r="N24" s="15">
        <v>4</v>
      </c>
      <c r="O24" s="15">
        <v>1</v>
      </c>
      <c r="P24" s="15">
        <f t="shared" ref="P24" si="58">N24+O24</f>
        <v>5</v>
      </c>
      <c r="Q24" s="18" t="str">
        <f t="shared" ref="Q24" si="59">IF(OR(P24=2,P24=3,P24=4),"RIESGO BAJO",IF(P24=5,"RIESGO MEDIO",IF(OR(P24=6,P24=7),"RIESGO ALTO",IF(OR(P24=8,P24=9,P24=10),"RIESGO EXTREMO","NO"))))</f>
        <v>RIESGO MEDIO</v>
      </c>
      <c r="R24" s="15" t="s">
        <v>129</v>
      </c>
      <c r="S24" s="18" t="s">
        <v>128</v>
      </c>
      <c r="T24" s="18" t="s">
        <v>130</v>
      </c>
      <c r="U24" s="18" t="s">
        <v>98</v>
      </c>
      <c r="V24" s="19" t="s">
        <v>176</v>
      </c>
      <c r="W24" s="19" t="s">
        <v>181</v>
      </c>
    </row>
    <row r="25" spans="1:23" s="21" customFormat="1" ht="103.5" customHeight="1" x14ac:dyDescent="0.25">
      <c r="A25" s="15">
        <v>22</v>
      </c>
      <c r="B25" s="16" t="s">
        <v>54</v>
      </c>
      <c r="C25" s="16" t="s">
        <v>91</v>
      </c>
      <c r="D25" s="25" t="s">
        <v>92</v>
      </c>
      <c r="E25" s="16" t="s">
        <v>93</v>
      </c>
      <c r="F25" s="17" t="s">
        <v>134</v>
      </c>
      <c r="G25" s="17" t="s">
        <v>182</v>
      </c>
      <c r="H25" s="15">
        <v>4</v>
      </c>
      <c r="I25" s="15">
        <v>4</v>
      </c>
      <c r="J25" s="15">
        <f t="shared" ref="J25" si="60">H25+I25</f>
        <v>8</v>
      </c>
      <c r="K25" s="18" t="str">
        <f t="shared" si="45"/>
        <v>RIESGO EXTREMO</v>
      </c>
      <c r="L25" s="18" t="s">
        <v>111</v>
      </c>
      <c r="M25" s="17" t="s">
        <v>183</v>
      </c>
      <c r="N25" s="15">
        <v>2</v>
      </c>
      <c r="O25" s="15">
        <v>4</v>
      </c>
      <c r="P25" s="15">
        <f t="shared" ref="P25" si="61">N25+O25</f>
        <v>6</v>
      </c>
      <c r="Q25" s="18" t="str">
        <f t="shared" ref="Q25" si="62">IF(OR(P25=2,P25=3,P25=4),"RIESGO BAJO",IF(P25=5,"RIESGO MEDIO",IF(OR(P25=6,P25=7),"RIESGO ALTO",IF(OR(P25=8,P25=9,P25=10),"RIESGO EXTREMO","NO"))))</f>
        <v>RIESGO ALTO</v>
      </c>
      <c r="R25" s="15" t="s">
        <v>50</v>
      </c>
      <c r="S25" s="18" t="s">
        <v>135</v>
      </c>
      <c r="T25" s="18" t="s">
        <v>130</v>
      </c>
      <c r="U25" s="18" t="s">
        <v>98</v>
      </c>
      <c r="V25" s="19" t="s">
        <v>176</v>
      </c>
      <c r="W25" s="19" t="s">
        <v>177</v>
      </c>
    </row>
    <row r="26" spans="1:23" s="21" customFormat="1" ht="96.75" customHeight="1" x14ac:dyDescent="0.25">
      <c r="A26" s="15">
        <v>23</v>
      </c>
      <c r="B26" s="16" t="s">
        <v>54</v>
      </c>
      <c r="C26" s="16" t="s">
        <v>91</v>
      </c>
      <c r="D26" s="25" t="s">
        <v>92</v>
      </c>
      <c r="E26" s="16" t="s">
        <v>93</v>
      </c>
      <c r="F26" s="17" t="s">
        <v>184</v>
      </c>
      <c r="G26" s="20" t="s">
        <v>185</v>
      </c>
      <c r="H26" s="15">
        <v>4</v>
      </c>
      <c r="I26" s="15">
        <v>2</v>
      </c>
      <c r="J26" s="15">
        <f t="shared" ref="J26" si="63">H26+I26</f>
        <v>6</v>
      </c>
      <c r="K26" s="18" t="str">
        <f t="shared" ref="K26" si="64">IF(OR(J26=2,J26=3,J26=4),"RIESGO BAJO",IF(J26=5,"RIESGO MEDIO",IF(OR(J26=6,J26=7),"RIESGO ALTO",IF(OR(J26=8,J26=9,J26=10),"RIESGO EXTREMO","NO"))))</f>
        <v>RIESGO ALTO</v>
      </c>
      <c r="L26" s="18" t="s">
        <v>111</v>
      </c>
      <c r="M26" s="17" t="s">
        <v>186</v>
      </c>
      <c r="N26" s="15">
        <v>2</v>
      </c>
      <c r="O26" s="15">
        <v>1</v>
      </c>
      <c r="P26" s="15">
        <f t="shared" ref="P26" si="65">N26+O26</f>
        <v>3</v>
      </c>
      <c r="Q26" s="18" t="str">
        <f t="shared" ref="Q26" si="66">IF(OR(P26=2,P26=3,P26=4),"RIESGO BAJO",IF(P26=5,"RIESGO MEDIO",IF(OR(P26=6,P26=7),"RIESGO ALTO",IF(OR(P26=8,P26=9,P26=10),"RIESGO EXTREMO","NO"))))</f>
        <v>RIESGO BAJO</v>
      </c>
      <c r="R26" s="15" t="s">
        <v>129</v>
      </c>
      <c r="S26" s="18" t="s">
        <v>96</v>
      </c>
      <c r="T26" s="18" t="s">
        <v>97</v>
      </c>
      <c r="U26" s="18" t="s">
        <v>98</v>
      </c>
      <c r="V26" s="19" t="s">
        <v>136</v>
      </c>
      <c r="W26" s="19" t="s">
        <v>131</v>
      </c>
    </row>
    <row r="27" spans="1:23" s="21" customFormat="1" ht="310.5" customHeight="1" x14ac:dyDescent="0.25">
      <c r="A27" s="15">
        <v>24</v>
      </c>
      <c r="B27" s="16" t="s">
        <v>54</v>
      </c>
      <c r="C27" s="16" t="s">
        <v>91</v>
      </c>
      <c r="D27" s="25" t="s">
        <v>92</v>
      </c>
      <c r="E27" s="16" t="s">
        <v>93</v>
      </c>
      <c r="F27" s="17" t="s">
        <v>187</v>
      </c>
      <c r="G27" s="20" t="s">
        <v>188</v>
      </c>
      <c r="H27" s="15">
        <v>4</v>
      </c>
      <c r="I27" s="15">
        <v>5</v>
      </c>
      <c r="J27" s="15">
        <f t="shared" ref="J27" si="67">H27+I27</f>
        <v>9</v>
      </c>
      <c r="K27" s="18" t="str">
        <f t="shared" ref="K27" si="68">IF(OR(J27=2,J27=3,J27=4),"RIESGO BAJO",IF(J27=5,"RIESGO MEDIO",IF(OR(J27=6,J27=7),"RIESGO ALTO",IF(OR(J27=8,J27=9,J27=10),"RIESGO EXTREMO","NO"))))</f>
        <v>RIESGO EXTREMO</v>
      </c>
      <c r="L27" s="18" t="s">
        <v>111</v>
      </c>
      <c r="M27" s="17" t="s">
        <v>235</v>
      </c>
      <c r="N27" s="15">
        <v>2</v>
      </c>
      <c r="O27" s="15">
        <v>2</v>
      </c>
      <c r="P27" s="15">
        <f t="shared" ref="P27" si="69">N27+O27</f>
        <v>4</v>
      </c>
      <c r="Q27" s="18" t="str">
        <f t="shared" ref="Q27" si="70">IF(OR(P27=2,P27=3,P27=4),"RIESGO BAJO",IF(P27=5,"RIESGO MEDIO",IF(OR(P27=6,P27=7),"RIESGO ALTO",IF(OR(P27=8,P27=9,P27=10),"RIESGO EXTREMO","NO"))))</f>
        <v>RIESGO BAJO</v>
      </c>
      <c r="R27" s="15" t="s">
        <v>50</v>
      </c>
      <c r="S27" s="18" t="s">
        <v>128</v>
      </c>
      <c r="T27" s="18" t="s">
        <v>97</v>
      </c>
      <c r="U27" s="18" t="s">
        <v>98</v>
      </c>
      <c r="V27" s="19" t="s">
        <v>189</v>
      </c>
      <c r="W27" s="19" t="s">
        <v>190</v>
      </c>
    </row>
    <row r="28" spans="1:23" ht="127.5" customHeight="1" x14ac:dyDescent="0.25">
      <c r="A28" s="15">
        <v>25</v>
      </c>
      <c r="B28" s="16" t="s">
        <v>54</v>
      </c>
      <c r="C28" s="16" t="s">
        <v>91</v>
      </c>
      <c r="D28" s="25" t="s">
        <v>92</v>
      </c>
      <c r="E28" s="16" t="s">
        <v>93</v>
      </c>
      <c r="F28" s="17" t="s">
        <v>230</v>
      </c>
      <c r="G28" s="20" t="s">
        <v>231</v>
      </c>
      <c r="H28" s="15">
        <v>4</v>
      </c>
      <c r="I28" s="15">
        <v>5</v>
      </c>
      <c r="J28" s="15">
        <f t="shared" si="40"/>
        <v>9</v>
      </c>
      <c r="K28" s="18" t="str">
        <f t="shared" si="41"/>
        <v>RIESGO EXTREMO</v>
      </c>
      <c r="L28" s="18" t="s">
        <v>111</v>
      </c>
      <c r="M28" s="17" t="s">
        <v>232</v>
      </c>
      <c r="N28" s="15">
        <v>2</v>
      </c>
      <c r="O28" s="15">
        <v>3</v>
      </c>
      <c r="P28" s="15">
        <f t="shared" si="42"/>
        <v>5</v>
      </c>
      <c r="Q28" s="18" t="str">
        <f t="shared" si="43"/>
        <v>RIESGO MEDIO</v>
      </c>
      <c r="R28" s="15" t="s">
        <v>50</v>
      </c>
      <c r="S28" s="18" t="s">
        <v>128</v>
      </c>
      <c r="T28" s="18" t="s">
        <v>97</v>
      </c>
      <c r="U28" s="18" t="s">
        <v>98</v>
      </c>
      <c r="V28" s="18" t="s">
        <v>233</v>
      </c>
      <c r="W28" s="18" t="s">
        <v>234</v>
      </c>
    </row>
  </sheetData>
  <autoFilter ref="A2:W28" xr:uid="{00000000-0001-0000-0200-000000000000}">
    <filterColumn colId="13" showButton="0"/>
    <filterColumn colId="14" showButton="0"/>
    <filterColumn colId="15" showButton="0"/>
    <filterColumn colId="21" showButton="0"/>
  </autoFilter>
  <mergeCells count="20">
    <mergeCell ref="F2:F3"/>
    <mergeCell ref="N2:Q2"/>
    <mergeCell ref="A1:W1"/>
    <mergeCell ref="A2:A3"/>
    <mergeCell ref="B2:B3"/>
    <mergeCell ref="C2:C3"/>
    <mergeCell ref="D2:D3"/>
    <mergeCell ref="E2:E3"/>
    <mergeCell ref="L2:L3"/>
    <mergeCell ref="K2:K3"/>
    <mergeCell ref="V2:W2"/>
    <mergeCell ref="J2:J3"/>
    <mergeCell ref="I2:I3"/>
    <mergeCell ref="H2:H3"/>
    <mergeCell ref="G2:G3"/>
    <mergeCell ref="M2:M3"/>
    <mergeCell ref="R2:R3"/>
    <mergeCell ref="S2:S3"/>
    <mergeCell ref="T2:T3"/>
    <mergeCell ref="U2:U3"/>
  </mergeCells>
  <pageMargins left="0.19685039370078741" right="0.19685039370078741" top="0.74803149606299213" bottom="0.74803149606299213" header="0.31496062992125984" footer="0.31496062992125984"/>
  <pageSetup paperSize="5"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1e5f800-af2b-4ad0-b227-4bbdd53ae4b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8EE1734FC3BFE4DB862A0130FC3E9B0" ma:contentTypeVersion="16" ma:contentTypeDescription="Crear nuevo documento." ma:contentTypeScope="" ma:versionID="9bf31ee117548aced0471bb9d1e248ef">
  <xsd:schema xmlns:xsd="http://www.w3.org/2001/XMLSchema" xmlns:xs="http://www.w3.org/2001/XMLSchema" xmlns:p="http://schemas.microsoft.com/office/2006/metadata/properties" xmlns:ns3="a1e5f800-af2b-4ad0-b227-4bbdd53ae4b1" xmlns:ns4="586407f7-925f-4433-a1c9-12dcc5e3de6e" targetNamespace="http://schemas.microsoft.com/office/2006/metadata/properties" ma:root="true" ma:fieldsID="c8ae7d07e63ec25d9c5bcdcedfc20b2c" ns3:_="" ns4:_="">
    <xsd:import namespace="a1e5f800-af2b-4ad0-b227-4bbdd53ae4b1"/>
    <xsd:import namespace="586407f7-925f-4433-a1c9-12dcc5e3de6e"/>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_activity"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e5f800-af2b-4ad0-b227-4bbdd53ae4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AutoTags" ma:index="17" nillable="true" ma:displayName="Tags" ma:internalName="MediaServiceAutoTag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86407f7-925f-4433-a1c9-12dcc5e3de6e"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D441D56-5977-46D8-BC2D-BF7B4E78E6EC}">
  <ds:schemaRefs>
    <ds:schemaRef ds:uri="http://schemas.microsoft.com/office/2006/metadata/properties"/>
    <ds:schemaRef ds:uri="http://schemas.microsoft.com/office/infopath/2007/PartnerControls"/>
    <ds:schemaRef ds:uri="a1e5f800-af2b-4ad0-b227-4bbdd53ae4b1"/>
  </ds:schemaRefs>
</ds:datastoreItem>
</file>

<file path=customXml/itemProps2.xml><?xml version="1.0" encoding="utf-8"?>
<ds:datastoreItem xmlns:ds="http://schemas.openxmlformats.org/officeDocument/2006/customXml" ds:itemID="{5E2A5E56-6A9E-49E1-ABA2-10ADC79D5A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1e5f800-af2b-4ad0-b227-4bbdd53ae4b1"/>
    <ds:schemaRef ds:uri="586407f7-925f-4433-a1c9-12dcc5e3de6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CA3FB90-605D-45CD-9150-7F05225A3D9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Tipificación</vt:lpstr>
      <vt:lpstr>tablas</vt:lpstr>
      <vt:lpstr>Matriz</vt:lpstr>
      <vt:lpstr>Matriz!Títulos_a_imprimir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Profesional Coordinación Administrativa y Financiera -</cp:lastModifiedBy>
  <cp:revision/>
  <dcterms:created xsi:type="dcterms:W3CDTF">2014-03-09T21:19:08Z</dcterms:created>
  <dcterms:modified xsi:type="dcterms:W3CDTF">2026-10-21T18:33:28Z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8d7dd68-c1dd-44d2-ba6c-4773849eac9b_Enabled">
    <vt:lpwstr>True</vt:lpwstr>
  </property>
  <property fmtid="{D5CDD505-2E9C-101B-9397-08002B2CF9AE}" pid="3" name="MSIP_Label_08d7dd68-c1dd-44d2-ba6c-4773849eac9b_SiteId">
    <vt:lpwstr>622cba98-80f8-41f3-8df5-8eb99901598b</vt:lpwstr>
  </property>
  <property fmtid="{D5CDD505-2E9C-101B-9397-08002B2CF9AE}" pid="4" name="MSIP_Label_08d7dd68-c1dd-44d2-ba6c-4773849eac9b_Owner">
    <vt:lpwstr>jhernanm@deaj.ramajudicial.gov.co</vt:lpwstr>
  </property>
  <property fmtid="{D5CDD505-2E9C-101B-9397-08002B2CF9AE}" pid="5" name="MSIP_Label_08d7dd68-c1dd-44d2-ba6c-4773849eac9b_SetDate">
    <vt:lpwstr>2018-09-01T01:49:10.2609417Z</vt:lpwstr>
  </property>
  <property fmtid="{D5CDD505-2E9C-101B-9397-08002B2CF9AE}" pid="6" name="MSIP_Label_08d7dd68-c1dd-44d2-ba6c-4773849eac9b_Name">
    <vt:lpwstr>Personal</vt:lpwstr>
  </property>
  <property fmtid="{D5CDD505-2E9C-101B-9397-08002B2CF9AE}" pid="7" name="MSIP_Label_08d7dd68-c1dd-44d2-ba6c-4773849eac9b_Application">
    <vt:lpwstr>Microsoft Azure Information Protection</vt:lpwstr>
  </property>
  <property fmtid="{D5CDD505-2E9C-101B-9397-08002B2CF9AE}" pid="8" name="MSIP_Label_08d7dd68-c1dd-44d2-ba6c-4773849eac9b_Extended_MSFT_Method">
    <vt:lpwstr>Automatic</vt:lpwstr>
  </property>
  <property fmtid="{D5CDD505-2E9C-101B-9397-08002B2CF9AE}" pid="9" name="Sensitivity">
    <vt:lpwstr>Personal</vt:lpwstr>
  </property>
  <property fmtid="{D5CDD505-2E9C-101B-9397-08002B2CF9AE}" pid="10" name="ContentTypeId">
    <vt:lpwstr>0x010100C8EE1734FC3BFE4DB862A0130FC3E9B0</vt:lpwstr>
  </property>
</Properties>
</file>