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idyvalencia/Desktop/"/>
    </mc:Choice>
  </mc:AlternateContent>
  <xr:revisionPtr revIDLastSave="0" documentId="8_{068816EE-B1EC-5F43-8FBF-00A7E1F5B6F0}" xr6:coauthVersionLast="47" xr6:coauthVersionMax="47" xr10:uidLastSave="{00000000-0000-0000-0000-000000000000}"/>
  <bookViews>
    <workbookView xWindow="0" yWindow="760" windowWidth="20740" windowHeight="11160" xr2:uid="{57B9A7DD-ECF1-471F-87C6-551594FEA7C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1" i="1" l="1"/>
  <c r="F11" i="1"/>
  <c r="F12" i="1"/>
  <c r="F13" i="1"/>
  <c r="F15" i="1"/>
  <c r="F16" i="1"/>
  <c r="F17" i="1"/>
  <c r="F18" i="1"/>
  <c r="F20" i="1"/>
  <c r="F21" i="1"/>
  <c r="F22" i="1"/>
  <c r="F23" i="1"/>
  <c r="F24" i="1"/>
  <c r="F25" i="1"/>
  <c r="F26" i="1"/>
  <c r="F27" i="1"/>
  <c r="F29" i="1"/>
  <c r="F30" i="1"/>
  <c r="F31" i="1"/>
  <c r="F32" i="1"/>
  <c r="F34" i="1"/>
  <c r="F35" i="1"/>
  <c r="F36" i="1"/>
  <c r="F37" i="1"/>
  <c r="F38" i="1"/>
  <c r="F39" i="1"/>
  <c r="F41" i="1"/>
  <c r="F42" i="1"/>
  <c r="F43" i="1"/>
  <c r="F44" i="1"/>
  <c r="F45" i="1"/>
  <c r="F46" i="1"/>
  <c r="F47" i="1"/>
  <c r="F52" i="1"/>
  <c r="F53" i="1"/>
  <c r="F54" i="1" l="1"/>
  <c r="F56" i="1" s="1"/>
  <c r="F48" i="1"/>
</calcChain>
</file>

<file path=xl/sharedStrings.xml><?xml version="1.0" encoding="utf-8"?>
<sst xmlns="http://schemas.openxmlformats.org/spreadsheetml/2006/main" count="116" uniqueCount="90">
  <si>
    <t>Item</t>
  </si>
  <si>
    <t xml:space="preserve">Descripción </t>
  </si>
  <si>
    <t xml:space="preserve">Unidad </t>
  </si>
  <si>
    <t>Cantidad</t>
  </si>
  <si>
    <t>Vr. Unitario</t>
  </si>
  <si>
    <t>Vr.Total</t>
  </si>
  <si>
    <t xml:space="preserve">PRELIMINARES </t>
  </si>
  <si>
    <t>Localización y replanteo para redes.</t>
  </si>
  <si>
    <t>ml</t>
  </si>
  <si>
    <t>Cerramiento en tela polisombra verde y guadua de H=2.1 m (Exteriores).</t>
  </si>
  <si>
    <t>Pasos peatonales provisionales.</t>
  </si>
  <si>
    <t>und</t>
  </si>
  <si>
    <t>CORTE Y DEMOLICION</t>
  </si>
  <si>
    <t>2.01</t>
  </si>
  <si>
    <t>Corte  de pavimento con disco hasta 10 cm de espesor</t>
  </si>
  <si>
    <t>2.02</t>
  </si>
  <si>
    <t>Demolición y rotura de pavimento rigido e&gt;=0,20m, Incluye cargue y retiro de sobrantes hasta 25Km</t>
  </si>
  <si>
    <t>M3</t>
  </si>
  <si>
    <t>2.03</t>
  </si>
  <si>
    <t>Demolición andén y/o cuneta Incluye cargue y retiro de sobrantes hasta 25Km</t>
  </si>
  <si>
    <t>m2</t>
  </si>
  <si>
    <t>2.04</t>
  </si>
  <si>
    <t>Demolición de sardinel Ancho≤0,2m y Alto≤0,2m, incluye transporte y disposición final.</t>
  </si>
  <si>
    <t>EXCAVACIONES, LLENOS  Y RETIRO MATERIAL SOBRANTE</t>
  </si>
  <si>
    <t>3.01</t>
  </si>
  <si>
    <t xml:space="preserve">Excavacion en conglomerado a mano .No incluye cargue y retiro de sobrantes </t>
  </si>
  <si>
    <t>m3</t>
  </si>
  <si>
    <t>3.02</t>
  </si>
  <si>
    <t>Excavación en material común a mano incluye tuberia existente, No incluye cargue y retiro de sobrantes &lt;= 2,0 m</t>
  </si>
  <si>
    <t>3.03</t>
  </si>
  <si>
    <t>Excavación en material común a mano No Incluye cargue y retiro de sobrantes &gt;=2m</t>
  </si>
  <si>
    <t>3.04</t>
  </si>
  <si>
    <t>Lleno compactado con material de sitio</t>
  </si>
  <si>
    <t>3.05</t>
  </si>
  <si>
    <t>Lleno compactado manual con material de prestamo, incluye transporte</t>
  </si>
  <si>
    <t>3.06</t>
  </si>
  <si>
    <t>Suministro e instalación de grava TM= 3/8" para cimentación de tubería de alcantarillado, incluye transporte.</t>
  </si>
  <si>
    <t>3.07</t>
  </si>
  <si>
    <t>Entibado en madera cubre ambas caras, 2 usos.</t>
  </si>
  <si>
    <t>3.08</t>
  </si>
  <si>
    <t>Cargue manual y retiro de material sobrante incluye tuberia existente, incluye dispocisión final.</t>
  </si>
  <si>
    <t>SUMINISTRO E INSTALACIÓN TUBERÍA Y ACCESORIOS DE ALCANTARILLADO</t>
  </si>
  <si>
    <t>4.01</t>
  </si>
  <si>
    <t>Tubería PVC 6" Novafort o Similar(domiciliarias)</t>
  </si>
  <si>
    <t>4.02</t>
  </si>
  <si>
    <t>Tubería PVC 12" Tipo Novafort o Similar</t>
  </si>
  <si>
    <t>4.03</t>
  </si>
  <si>
    <t>Suministro e instalación Brazo de caida  Ø: 8", incluye Tee, codo y niple.</t>
  </si>
  <si>
    <t>4.04</t>
  </si>
  <si>
    <t>Suministro e instalación de silla yee 6" x 12", incluye adhesivo epóxico</t>
  </si>
  <si>
    <t>OBRAS EN CONCRETO</t>
  </si>
  <si>
    <t>5.01</t>
  </si>
  <si>
    <t>Cuerpo de cámara de inspección Ø=1,2m en concreto de 20,7 Mpa e=0,2m. Incluye acero de refuerzo transversal Ø=3/8" @ 0,25 m y longitudinal  Ø=5/8" @0,3 m.+ peldaños+camara+cuerpo +cono</t>
  </si>
  <si>
    <t>5.02</t>
  </si>
  <si>
    <t>Tapa losa 1,6x1,6m en concreto de 20,7 Mpa e=0,2m, para camara de inspeccion O=1/2" Incluye acero de refuerzo doble parrilla O=1/2" @ 0,15 m A.S. y tapa en polipropileno mas anillo O=0,6m resistente 12,5 toneladas</t>
  </si>
  <si>
    <t>5.03</t>
  </si>
  <si>
    <t>Base y cañuela para camara de inspeccion d= 1,20m en concreto fc 21 Mpa.</t>
  </si>
  <si>
    <t>5.04</t>
  </si>
  <si>
    <t>Emboquillado de tuberia de alcantarillado para empalme a camara de inspeccion</t>
  </si>
  <si>
    <t>5.05</t>
  </si>
  <si>
    <t>Caja de inspección de 0,6x0,6x0,6m (libres) en concreto de 17,2 Mpa e=0,08m, tapa reforzada en concreto de 20,7 Mpa con acero de refuerzo Ø= 3/8" @15cm ambos sentidos incluye manija 0,15m libres de agarre, borde con angulos de 2"x1/8".</t>
  </si>
  <si>
    <t>5.06</t>
  </si>
  <si>
    <t>sumidero longitudinal (1,50x0,56x1,24)con tapa en polipropileno</t>
  </si>
  <si>
    <t>REPOSICIONES</t>
  </si>
  <si>
    <t>6.01</t>
  </si>
  <si>
    <t>Pavimento en concreto hidraulico MR 40 de fraguado rapido (fast track) (Incluye encofrado)</t>
  </si>
  <si>
    <t>6.02</t>
  </si>
  <si>
    <t>Sardinel en concreto reforzado de 21 Mpa (hasta b=0.15m x h=0.15m)</t>
  </si>
  <si>
    <t>6.03</t>
  </si>
  <si>
    <t>Suministro, Riego y Compactacion de Sub-Base granular tipo INVIAS (Incluye transporte).</t>
  </si>
  <si>
    <t>6.04</t>
  </si>
  <si>
    <t>Sellado de juntas pavimento para losa existente con Poliuretano</t>
  </si>
  <si>
    <t>VARIOS</t>
  </si>
  <si>
    <t>Manejo de agua para reposición de tuberias</t>
  </si>
  <si>
    <t>Inspección interna de la red de alcantarillado con equipo CCTV</t>
  </si>
  <si>
    <t>Administración</t>
  </si>
  <si>
    <t>Imprevistos</t>
  </si>
  <si>
    <t>Utilidad</t>
  </si>
  <si>
    <t>FORMATO PROPUESTA ECONOMICA</t>
  </si>
  <si>
    <t>OBJETO: OPTIMIZACIÓN DE REDES DE ALCANTARILLADO EN DIFERENTES SECTORES DEL MUNICIPIO DE BUENAVISTA, DEPARTAMENTO DEL QUINDIO</t>
  </si>
  <si>
    <t>Señores
DEPARTAMENTO DEL QUINDÍO
Calle 20 No. 13-22 Armenia.</t>
  </si>
  <si>
    <t>SELECCIÓN ABREVIADA MINIMA CUANTIA -028 DE 2026</t>
  </si>
  <si>
    <t>Nombre (si es persona juridica incluir nombre del representante legal)</t>
  </si>
  <si>
    <t>Cc/NIT (si es persona juridica incluir cedula del representante legal y nit de la persona juridica)</t>
  </si>
  <si>
    <t>TOTAL COSTO DIRECTO</t>
  </si>
  <si>
    <t>TOTAL COSTO DIRECTO AJUSTADO</t>
  </si>
  <si>
    <t>TOTAL COSTO</t>
  </si>
  <si>
    <t>TOTAL PROPUESTA ECONOMICA</t>
  </si>
  <si>
    <t>VALOR TOTAL EN LETRAS: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</si>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</sst>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&quot;$&quot;* #,##0.00_-;\-&quot;$&quot;* #,##0.00_-;_-&quot;$&quot;* &quot;-&quot;??_-;_-@_-"/>
    <numFmt numFmtId="168" formatCode="_-&quot;$&quot;\ * #,##0.00_-;\-&quot;$&quot;\ * #,##0.00_-;_-&quot;$&quot;\ * &quot;-&quot;_-;_-@_-"/>
    <numFmt numFmtId="169" formatCode="_ &quot;$ &quot;* #,##0.00_ ;_ &quot;$ &quot;* \-#,##0.00_ ;_ &quot;$ &quot;* \-??_ ;_ @_ "/>
    <numFmt numFmtId="170" formatCode="_-&quot;$&quot;\ * #,##0_-;\-&quot;$&quot;\ * #,##0_-;_-&quot;$&quot;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color theme="1"/>
      <name val="Arial"/>
      <family val="2"/>
    </font>
    <font>
      <b/>
      <sz val="16"/>
      <name val="Arial Narrow"/>
      <family val="2"/>
    </font>
    <font>
      <b/>
      <sz val="16"/>
      <color indexed="8"/>
      <name val="Arial Narrow"/>
      <family val="2"/>
    </font>
    <font>
      <b/>
      <sz val="16"/>
      <color theme="1"/>
      <name val="Arial Narrow"/>
      <family val="2"/>
    </font>
    <font>
      <sz val="16"/>
      <color theme="1"/>
      <name val="Arial Narrow"/>
      <family val="2"/>
    </font>
    <font>
      <sz val="16"/>
      <name val="Arial Narrow"/>
      <family val="2"/>
    </font>
    <font>
      <sz val="10"/>
      <color theme="1"/>
      <name val="Arial Narrow"/>
      <family val="2"/>
    </font>
    <font>
      <sz val="16"/>
      <name val="Arial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6"/>
      <color indexed="8"/>
      <name val="Arial"/>
      <family val="2"/>
    </font>
    <font>
      <sz val="16"/>
      <color rgb="FFFF0000"/>
      <name val="Arial Narrow"/>
      <family val="2"/>
    </font>
    <font>
      <b/>
      <sz val="16"/>
      <color rgb="FFFF0000"/>
      <name val="Arial Narrow"/>
      <family val="2"/>
    </font>
    <font>
      <sz val="16"/>
      <color rgb="FF000000"/>
      <name val="Arial Narrow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4" fillId="0" borderId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" fontId="7" fillId="2" borderId="4" xfId="0" applyNumberFormat="1" applyFont="1" applyFill="1" applyBorder="1" applyAlignment="1">
      <alignment horizontal="center" vertical="center"/>
    </xf>
    <xf numFmtId="165" fontId="7" fillId="2" borderId="4" xfId="0" applyNumberFormat="1" applyFont="1" applyFill="1" applyBorder="1" applyAlignment="1">
      <alignment horizontal="center" vertical="center"/>
    </xf>
    <xf numFmtId="0" fontId="8" fillId="3" borderId="4" xfId="0" quotePrefix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4" fontId="8" fillId="3" borderId="4" xfId="0" applyNumberFormat="1" applyFont="1" applyFill="1" applyBorder="1" applyAlignment="1">
      <alignment vertical="center"/>
    </xf>
    <xf numFmtId="165" fontId="8" fillId="3" borderId="4" xfId="0" applyNumberFormat="1" applyFont="1" applyFill="1" applyBorder="1" applyAlignment="1">
      <alignment vertical="center"/>
    </xf>
    <xf numFmtId="4" fontId="9" fillId="4" borderId="4" xfId="0" quotePrefix="1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4" fontId="9" fillId="4" borderId="4" xfId="0" applyNumberFormat="1" applyFont="1" applyFill="1" applyBorder="1" applyAlignment="1">
      <alignment horizontal="center" vertical="center"/>
    </xf>
    <xf numFmtId="165" fontId="9" fillId="0" borderId="4" xfId="0" applyNumberFormat="1" applyFont="1" applyBorder="1" applyAlignment="1">
      <alignment horizontal="center" vertical="center"/>
    </xf>
    <xf numFmtId="44" fontId="3" fillId="0" borderId="0" xfId="1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" fontId="9" fillId="0" borderId="4" xfId="0" applyNumberFormat="1" applyFont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/>
    </xf>
    <xf numFmtId="4" fontId="12" fillId="4" borderId="0" xfId="0" applyNumberFormat="1" applyFont="1" applyFill="1" applyAlignment="1">
      <alignment horizontal="center" vertical="center"/>
    </xf>
    <xf numFmtId="0" fontId="13" fillId="0" borderId="0" xfId="0" applyFont="1"/>
    <xf numFmtId="0" fontId="9" fillId="4" borderId="4" xfId="0" quotePrefix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4" borderId="0" xfId="0" applyFont="1" applyFill="1"/>
    <xf numFmtId="0" fontId="5" fillId="4" borderId="5" xfId="0" applyFont="1" applyFill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65" fontId="14" fillId="4" borderId="0" xfId="0" applyNumberFormat="1" applyFont="1" applyFill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/>
    </xf>
    <xf numFmtId="0" fontId="10" fillId="4" borderId="4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/>
    </xf>
    <xf numFmtId="0" fontId="17" fillId="3" borderId="4" xfId="0" applyFont="1" applyFill="1" applyBorder="1" applyAlignment="1">
      <alignment vertical="center"/>
    </xf>
    <xf numFmtId="4" fontId="16" fillId="3" borderId="4" xfId="0" applyNumberFormat="1" applyFont="1" applyFill="1" applyBorder="1" applyAlignment="1">
      <alignment horizontal="center" vertical="center"/>
    </xf>
    <xf numFmtId="0" fontId="6" fillId="3" borderId="4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4" fontId="9" fillId="3" borderId="4" xfId="0" applyNumberFormat="1" applyFont="1" applyFill="1" applyBorder="1" applyAlignment="1">
      <alignment horizontal="center" vertical="center"/>
    </xf>
    <xf numFmtId="165" fontId="9" fillId="3" borderId="4" xfId="0" applyNumberFormat="1" applyFont="1" applyFill="1" applyBorder="1" applyAlignment="1">
      <alignment horizontal="center" vertical="center"/>
    </xf>
    <xf numFmtId="167" fontId="8" fillId="3" borderId="4" xfId="4" applyFont="1" applyFill="1" applyBorder="1" applyAlignment="1">
      <alignment horizontal="center" vertical="center"/>
    </xf>
    <xf numFmtId="165" fontId="9" fillId="4" borderId="4" xfId="0" applyNumberFormat="1" applyFont="1" applyFill="1" applyBorder="1" applyAlignment="1">
      <alignment horizontal="left" vertical="center"/>
    </xf>
    <xf numFmtId="165" fontId="9" fillId="3" borderId="4" xfId="0" applyNumberFormat="1" applyFont="1" applyFill="1" applyBorder="1" applyAlignment="1">
      <alignment horizontal="left" vertical="center"/>
    </xf>
    <xf numFmtId="4" fontId="9" fillId="4" borderId="7" xfId="0" quotePrefix="1" applyNumberFormat="1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center" vertical="center"/>
    </xf>
    <xf numFmtId="4" fontId="9" fillId="4" borderId="7" xfId="0" applyNumberFormat="1" applyFont="1" applyFill="1" applyBorder="1" applyAlignment="1">
      <alignment horizontal="center" vertical="center"/>
    </xf>
    <xf numFmtId="165" fontId="9" fillId="0" borderId="7" xfId="0" applyNumberFormat="1" applyFont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left" vertical="center"/>
    </xf>
    <xf numFmtId="165" fontId="8" fillId="3" borderId="11" xfId="0" applyNumberFormat="1" applyFont="1" applyFill="1" applyBorder="1"/>
    <xf numFmtId="165" fontId="15" fillId="4" borderId="0" xfId="0" applyNumberFormat="1" applyFont="1" applyFill="1" applyAlignment="1">
      <alignment horizontal="center" vertical="center"/>
    </xf>
    <xf numFmtId="168" fontId="14" fillId="4" borderId="0" xfId="6" applyNumberFormat="1" applyFont="1" applyFill="1" applyBorder="1" applyAlignment="1">
      <alignment horizontal="center"/>
    </xf>
    <xf numFmtId="165" fontId="5" fillId="3" borderId="11" xfId="0" applyNumberFormat="1" applyFont="1" applyFill="1" applyBorder="1"/>
    <xf numFmtId="10" fontId="18" fillId="5" borderId="4" xfId="0" applyNumberFormat="1" applyFont="1" applyFill="1" applyBorder="1" applyAlignment="1">
      <alignment horizontal="center" vertical="center"/>
    </xf>
    <xf numFmtId="10" fontId="18" fillId="5" borderId="4" xfId="2" applyNumberFormat="1" applyFont="1" applyFill="1" applyBorder="1" applyAlignment="1">
      <alignment horizontal="center" vertical="center"/>
    </xf>
    <xf numFmtId="10" fontId="18" fillId="5" borderId="4" xfId="1" applyNumberFormat="1" applyFont="1" applyFill="1" applyBorder="1" applyAlignment="1">
      <alignment horizontal="center" vertical="center"/>
    </xf>
    <xf numFmtId="170" fontId="14" fillId="4" borderId="8" xfId="1" applyNumberFormat="1" applyFont="1" applyFill="1" applyBorder="1" applyAlignment="1">
      <alignment horizontal="center" vertical="center"/>
    </xf>
    <xf numFmtId="170" fontId="14" fillId="4" borderId="3" xfId="1" applyNumberFormat="1" applyFont="1" applyFill="1" applyBorder="1" applyAlignment="1">
      <alignment horizontal="center" vertical="center"/>
    </xf>
    <xf numFmtId="165" fontId="14" fillId="3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165" fontId="6" fillId="4" borderId="0" xfId="0" applyNumberFormat="1" applyFont="1" applyFill="1" applyAlignment="1">
      <alignment vertical="center" wrapText="1"/>
    </xf>
    <xf numFmtId="0" fontId="9" fillId="0" borderId="0" xfId="0" applyFont="1" applyAlignment="1">
      <alignment horizontal="center" vertical="center"/>
    </xf>
    <xf numFmtId="170" fontId="9" fillId="0" borderId="0" xfId="1" applyNumberFormat="1" applyFont="1"/>
    <xf numFmtId="0" fontId="6" fillId="4" borderId="0" xfId="0" applyFont="1" applyFill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8" fillId="3" borderId="9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8">
    <cellStyle name="Millares 2" xfId="3" xr:uid="{95A21D0F-EDAD-495D-907A-82748D0EBEB0}"/>
    <cellStyle name="Moneda" xfId="1" builtinId="4"/>
    <cellStyle name="Moneda [0] 2" xfId="6" xr:uid="{D4076403-256B-46D6-8A0A-3E75FC0D9F60}"/>
    <cellStyle name="Moneda 2 2" xfId="7" xr:uid="{DDCB6CF5-3B26-434C-A114-20C96F196325}"/>
    <cellStyle name="Moneda 2 9" xfId="5" xr:uid="{9826C80D-C8B3-4E14-A690-5BE9724B9951}"/>
    <cellStyle name="Moneda 6" xfId="4" xr:uid="{9824C48E-A154-437D-8316-7A8FE3D4F964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890D3-E7B4-433F-8B50-8F18041AC8B4}">
  <dimension ref="A1:G74"/>
  <sheetViews>
    <sheetView tabSelected="1" zoomScale="70" zoomScaleNormal="70" workbookViewId="0">
      <selection activeCell="J10" sqref="J10"/>
    </sheetView>
  </sheetViews>
  <sheetFormatPr baseColWidth="10" defaultColWidth="11.5" defaultRowHeight="11" x14ac:dyDescent="0.2"/>
  <cols>
    <col min="1" max="1" width="10.6640625" style="1" customWidth="1"/>
    <col min="2" max="2" width="62.6640625" style="2" customWidth="1"/>
    <col min="3" max="3" width="13.6640625" style="4" customWidth="1"/>
    <col min="4" max="4" width="12.5" style="3" bestFit="1" customWidth="1"/>
    <col min="5" max="5" width="24.6640625" style="5" customWidth="1"/>
    <col min="6" max="6" width="31.5" style="4" customWidth="1"/>
    <col min="7" max="9" width="11.5" style="2"/>
    <col min="10" max="10" width="16.6640625" style="2" customWidth="1"/>
    <col min="11" max="11" width="13.6640625" style="2" customWidth="1"/>
    <col min="12" max="12" width="21.1640625" style="2" customWidth="1"/>
    <col min="13" max="13" width="20.1640625" style="2" customWidth="1"/>
    <col min="14" max="16384" width="11.5" style="2"/>
  </cols>
  <sheetData>
    <row r="1" spans="1:6" ht="14" x14ac:dyDescent="0.2">
      <c r="A1" s="88" t="s">
        <v>78</v>
      </c>
      <c r="B1" s="88"/>
      <c r="C1" s="88"/>
      <c r="D1" s="88"/>
      <c r="E1" s="88"/>
      <c r="F1" s="88"/>
    </row>
    <row r="2" spans="1:6" ht="19.5" customHeight="1" x14ac:dyDescent="0.2">
      <c r="A2" s="70"/>
      <c r="B2" s="70"/>
      <c r="C2" s="70"/>
      <c r="D2" s="70"/>
      <c r="E2" s="70"/>
      <c r="F2" s="70"/>
    </row>
    <row r="3" spans="1:6" ht="42.75" customHeight="1" x14ac:dyDescent="0.2">
      <c r="A3" s="89" t="s">
        <v>80</v>
      </c>
      <c r="B3" s="89"/>
      <c r="C3" s="89"/>
      <c r="D3" s="89"/>
      <c r="E3" s="89"/>
      <c r="F3" s="89"/>
    </row>
    <row r="4" spans="1:6" ht="32.25" customHeight="1" x14ac:dyDescent="0.2">
      <c r="A4" s="89" t="s">
        <v>81</v>
      </c>
      <c r="B4" s="89"/>
      <c r="C4" s="89"/>
      <c r="D4" s="89"/>
      <c r="E4" s="89"/>
      <c r="F4" s="89"/>
    </row>
    <row r="5" spans="1:6" ht="49.5" customHeight="1" x14ac:dyDescent="0.2">
      <c r="A5" s="89" t="s">
        <v>79</v>
      </c>
      <c r="B5" s="89"/>
      <c r="C5" s="89"/>
      <c r="D5" s="89"/>
      <c r="E5" s="89"/>
      <c r="F5" s="89"/>
    </row>
    <row r="6" spans="1:6" ht="21.75" customHeight="1" x14ac:dyDescent="0.2"/>
    <row r="7" spans="1:6" ht="21.75" customHeight="1" x14ac:dyDescent="0.2"/>
    <row r="8" spans="1:6" ht="20" x14ac:dyDescent="0.2">
      <c r="A8" s="93"/>
      <c r="B8" s="94"/>
      <c r="C8" s="94"/>
      <c r="D8" s="94"/>
      <c r="E8" s="94"/>
      <c r="F8" s="94"/>
    </row>
    <row r="9" spans="1:6" ht="20" x14ac:dyDescent="0.2">
      <c r="A9" s="6" t="s">
        <v>0</v>
      </c>
      <c r="B9" s="6" t="s">
        <v>1</v>
      </c>
      <c r="C9" s="6" t="s">
        <v>2</v>
      </c>
      <c r="D9" s="7" t="s">
        <v>3</v>
      </c>
      <c r="E9" s="8" t="s">
        <v>4</v>
      </c>
      <c r="F9" s="8" t="s">
        <v>5</v>
      </c>
    </row>
    <row r="10" spans="1:6" ht="20" x14ac:dyDescent="0.2">
      <c r="A10" s="9">
        <v>1</v>
      </c>
      <c r="B10" s="10" t="s">
        <v>6</v>
      </c>
      <c r="C10" s="10"/>
      <c r="D10" s="11"/>
      <c r="E10" s="12"/>
      <c r="F10" s="45"/>
    </row>
    <row r="11" spans="1:6" ht="21" x14ac:dyDescent="0.2">
      <c r="A11" s="13">
        <v>1.01</v>
      </c>
      <c r="B11" s="32" t="s">
        <v>7</v>
      </c>
      <c r="C11" s="14" t="s">
        <v>8</v>
      </c>
      <c r="D11" s="15">
        <v>38</v>
      </c>
      <c r="E11" s="16">
        <v>0</v>
      </c>
      <c r="F11" s="46">
        <f>E11*D11</f>
        <v>0</v>
      </c>
    </row>
    <row r="12" spans="1:6" ht="42" x14ac:dyDescent="0.2">
      <c r="A12" s="13">
        <v>1.02</v>
      </c>
      <c r="B12" s="33" t="s">
        <v>9</v>
      </c>
      <c r="C12" s="14" t="s">
        <v>8</v>
      </c>
      <c r="D12" s="15">
        <v>90</v>
      </c>
      <c r="E12" s="16">
        <v>0</v>
      </c>
      <c r="F12" s="46">
        <f t="shared" ref="F12:F47" si="0">E12*D12</f>
        <v>0</v>
      </c>
    </row>
    <row r="13" spans="1:6" ht="21" x14ac:dyDescent="0.2">
      <c r="A13" s="13">
        <v>1.03</v>
      </c>
      <c r="B13" s="34" t="s">
        <v>10</v>
      </c>
      <c r="C13" s="14" t="s">
        <v>11</v>
      </c>
      <c r="D13" s="15">
        <v>3</v>
      </c>
      <c r="E13" s="16">
        <v>0</v>
      </c>
      <c r="F13" s="46">
        <f t="shared" si="0"/>
        <v>0</v>
      </c>
    </row>
    <row r="14" spans="1:6" ht="20" x14ac:dyDescent="0.2">
      <c r="A14" s="40">
        <v>2</v>
      </c>
      <c r="B14" s="41" t="s">
        <v>12</v>
      </c>
      <c r="C14" s="38"/>
      <c r="D14" s="39"/>
      <c r="E14" s="44"/>
      <c r="F14" s="47"/>
    </row>
    <row r="15" spans="1:6" ht="39" customHeight="1" x14ac:dyDescent="0.2">
      <c r="A15" s="13" t="s">
        <v>13</v>
      </c>
      <c r="B15" s="34" t="s">
        <v>14</v>
      </c>
      <c r="C15" s="14" t="s">
        <v>8</v>
      </c>
      <c r="D15" s="15">
        <v>90</v>
      </c>
      <c r="E15" s="16">
        <v>0</v>
      </c>
      <c r="F15" s="46">
        <f t="shared" si="0"/>
        <v>0</v>
      </c>
    </row>
    <row r="16" spans="1:6" ht="70.5" customHeight="1" x14ac:dyDescent="0.2">
      <c r="A16" s="13" t="s">
        <v>15</v>
      </c>
      <c r="B16" s="35" t="s">
        <v>16</v>
      </c>
      <c r="C16" s="14" t="s">
        <v>17</v>
      </c>
      <c r="D16" s="15">
        <v>10.199999999999999</v>
      </c>
      <c r="E16" s="16">
        <v>0</v>
      </c>
      <c r="F16" s="46">
        <f t="shared" si="0"/>
        <v>0</v>
      </c>
    </row>
    <row r="17" spans="1:6" ht="42" x14ac:dyDescent="0.2">
      <c r="A17" s="13" t="s">
        <v>18</v>
      </c>
      <c r="B17" s="33" t="s">
        <v>19</v>
      </c>
      <c r="C17" s="14" t="s">
        <v>20</v>
      </c>
      <c r="D17" s="15">
        <v>0.7</v>
      </c>
      <c r="E17" s="16">
        <v>0</v>
      </c>
      <c r="F17" s="46">
        <f t="shared" si="0"/>
        <v>0</v>
      </c>
    </row>
    <row r="18" spans="1:6" s="18" customFormat="1" ht="42.75" customHeight="1" x14ac:dyDescent="0.2">
      <c r="A18" s="13" t="s">
        <v>21</v>
      </c>
      <c r="B18" s="34" t="s">
        <v>22</v>
      </c>
      <c r="C18" s="14" t="s">
        <v>8</v>
      </c>
      <c r="D18" s="15">
        <v>2</v>
      </c>
      <c r="E18" s="16">
        <v>0</v>
      </c>
      <c r="F18" s="46">
        <f t="shared" si="0"/>
        <v>0</v>
      </c>
    </row>
    <row r="19" spans="1:6" ht="32.25" customHeight="1" x14ac:dyDescent="0.2">
      <c r="A19" s="9">
        <v>3</v>
      </c>
      <c r="B19" s="42" t="s">
        <v>23</v>
      </c>
      <c r="C19" s="10"/>
      <c r="D19" s="43"/>
      <c r="E19" s="44"/>
      <c r="F19" s="47"/>
    </row>
    <row r="20" spans="1:6" ht="54" customHeight="1" x14ac:dyDescent="0.2">
      <c r="A20" s="13" t="s">
        <v>24</v>
      </c>
      <c r="B20" s="33" t="s">
        <v>25</v>
      </c>
      <c r="C20" s="19" t="s">
        <v>26</v>
      </c>
      <c r="D20" s="15">
        <v>10.199999999999999</v>
      </c>
      <c r="E20" s="16">
        <v>0</v>
      </c>
      <c r="F20" s="46">
        <f t="shared" si="0"/>
        <v>0</v>
      </c>
    </row>
    <row r="21" spans="1:6" ht="56.25" customHeight="1" x14ac:dyDescent="0.2">
      <c r="A21" s="13" t="s">
        <v>27</v>
      </c>
      <c r="B21" s="35" t="s">
        <v>28</v>
      </c>
      <c r="C21" s="19" t="s">
        <v>26</v>
      </c>
      <c r="D21" s="15">
        <v>64</v>
      </c>
      <c r="E21" s="16">
        <v>0</v>
      </c>
      <c r="F21" s="46">
        <f t="shared" si="0"/>
        <v>0</v>
      </c>
    </row>
    <row r="22" spans="1:6" ht="19.25" customHeight="1" x14ac:dyDescent="0.2">
      <c r="A22" s="13" t="s">
        <v>29</v>
      </c>
      <c r="B22" s="33" t="s">
        <v>30</v>
      </c>
      <c r="C22" s="19" t="s">
        <v>26</v>
      </c>
      <c r="D22" s="15">
        <v>8.5</v>
      </c>
      <c r="E22" s="16">
        <v>0</v>
      </c>
      <c r="F22" s="46">
        <f t="shared" si="0"/>
        <v>0</v>
      </c>
    </row>
    <row r="23" spans="1:6" s="20" customFormat="1" ht="24.5" customHeight="1" x14ac:dyDescent="0.2">
      <c r="A23" s="13" t="s">
        <v>31</v>
      </c>
      <c r="B23" s="33" t="s">
        <v>32</v>
      </c>
      <c r="C23" s="19" t="s">
        <v>26</v>
      </c>
      <c r="D23" s="15">
        <v>42</v>
      </c>
      <c r="E23" s="16">
        <v>0</v>
      </c>
      <c r="F23" s="46">
        <f t="shared" si="0"/>
        <v>0</v>
      </c>
    </row>
    <row r="24" spans="1:6" s="20" customFormat="1" ht="55.5" customHeight="1" x14ac:dyDescent="0.2">
      <c r="A24" s="13" t="s">
        <v>33</v>
      </c>
      <c r="B24" s="33" t="s">
        <v>34</v>
      </c>
      <c r="C24" s="19" t="s">
        <v>26</v>
      </c>
      <c r="D24" s="15">
        <v>17.399999999999999</v>
      </c>
      <c r="E24" s="16">
        <v>0</v>
      </c>
      <c r="F24" s="46">
        <f t="shared" si="0"/>
        <v>0</v>
      </c>
    </row>
    <row r="25" spans="1:6" s="20" customFormat="1" ht="62.25" customHeight="1" x14ac:dyDescent="0.2">
      <c r="A25" s="13" t="s">
        <v>35</v>
      </c>
      <c r="B25" s="36" t="s">
        <v>36</v>
      </c>
      <c r="C25" s="19" t="s">
        <v>26</v>
      </c>
      <c r="D25" s="15">
        <v>10.199999999999999</v>
      </c>
      <c r="E25" s="16">
        <v>0</v>
      </c>
      <c r="F25" s="46">
        <f t="shared" si="0"/>
        <v>0</v>
      </c>
    </row>
    <row r="26" spans="1:6" s="18" customFormat="1" ht="25.25" customHeight="1" x14ac:dyDescent="0.2">
      <c r="A26" s="13" t="s">
        <v>37</v>
      </c>
      <c r="B26" s="33" t="s">
        <v>38</v>
      </c>
      <c r="C26" s="14" t="s">
        <v>20</v>
      </c>
      <c r="D26" s="15">
        <v>32</v>
      </c>
      <c r="E26" s="16">
        <v>0</v>
      </c>
      <c r="F26" s="46">
        <f t="shared" si="0"/>
        <v>0</v>
      </c>
    </row>
    <row r="27" spans="1:6" s="18" customFormat="1" ht="44" customHeight="1" x14ac:dyDescent="0.2">
      <c r="A27" s="13" t="s">
        <v>39</v>
      </c>
      <c r="B27" s="33" t="s">
        <v>40</v>
      </c>
      <c r="C27" s="14" t="s">
        <v>26</v>
      </c>
      <c r="D27" s="21">
        <v>40.700000000000003</v>
      </c>
      <c r="E27" s="16">
        <v>0</v>
      </c>
      <c r="F27" s="46">
        <f t="shared" si="0"/>
        <v>0</v>
      </c>
    </row>
    <row r="28" spans="1:6" ht="24" customHeight="1" x14ac:dyDescent="0.2">
      <c r="A28" s="9">
        <v>4</v>
      </c>
      <c r="B28" s="42" t="s">
        <v>41</v>
      </c>
      <c r="C28" s="10"/>
      <c r="D28" s="43"/>
      <c r="E28" s="44"/>
      <c r="F28" s="47"/>
    </row>
    <row r="29" spans="1:6" s="18" customFormat="1" ht="29.25" customHeight="1" x14ac:dyDescent="0.2">
      <c r="A29" s="13" t="s">
        <v>42</v>
      </c>
      <c r="B29" s="34" t="s">
        <v>43</v>
      </c>
      <c r="C29" s="14" t="s">
        <v>8</v>
      </c>
      <c r="D29" s="15">
        <v>12</v>
      </c>
      <c r="E29" s="16">
        <v>0</v>
      </c>
      <c r="F29" s="46">
        <f t="shared" si="0"/>
        <v>0</v>
      </c>
    </row>
    <row r="30" spans="1:6" s="18" customFormat="1" ht="31.5" customHeight="1" x14ac:dyDescent="0.2">
      <c r="A30" s="13" t="s">
        <v>44</v>
      </c>
      <c r="B30" s="34" t="s">
        <v>45</v>
      </c>
      <c r="C30" s="14" t="s">
        <v>8</v>
      </c>
      <c r="D30" s="15">
        <v>38</v>
      </c>
      <c r="E30" s="16">
        <v>0</v>
      </c>
      <c r="F30" s="46">
        <f t="shared" si="0"/>
        <v>0</v>
      </c>
    </row>
    <row r="31" spans="1:6" s="18" customFormat="1" ht="41.25" customHeight="1" x14ac:dyDescent="0.2">
      <c r="A31" s="13" t="s">
        <v>46</v>
      </c>
      <c r="B31" s="34" t="s">
        <v>47</v>
      </c>
      <c r="C31" s="14" t="s">
        <v>8</v>
      </c>
      <c r="D31" s="15">
        <v>3</v>
      </c>
      <c r="E31" s="16">
        <v>0</v>
      </c>
      <c r="F31" s="46">
        <f t="shared" si="0"/>
        <v>0</v>
      </c>
    </row>
    <row r="32" spans="1:6" s="18" customFormat="1" ht="53.25" customHeight="1" x14ac:dyDescent="0.2">
      <c r="A32" s="13" t="s">
        <v>48</v>
      </c>
      <c r="B32" s="34" t="s">
        <v>49</v>
      </c>
      <c r="C32" s="14" t="s">
        <v>11</v>
      </c>
      <c r="D32" s="15">
        <v>2</v>
      </c>
      <c r="E32" s="16">
        <v>0</v>
      </c>
      <c r="F32" s="46">
        <f t="shared" si="0"/>
        <v>0</v>
      </c>
    </row>
    <row r="33" spans="1:6" ht="20" customHeight="1" x14ac:dyDescent="0.2">
      <c r="A33" s="9">
        <v>5</v>
      </c>
      <c r="B33" s="42" t="s">
        <v>50</v>
      </c>
      <c r="C33" s="10"/>
      <c r="D33" s="43"/>
      <c r="E33" s="44"/>
      <c r="F33" s="47"/>
    </row>
    <row r="34" spans="1:6" ht="111.75" customHeight="1" x14ac:dyDescent="0.2">
      <c r="A34" s="13" t="s">
        <v>51</v>
      </c>
      <c r="B34" s="34" t="s">
        <v>52</v>
      </c>
      <c r="C34" s="14" t="s">
        <v>8</v>
      </c>
      <c r="D34" s="15">
        <v>4.5999999999999996</v>
      </c>
      <c r="E34" s="16">
        <v>0</v>
      </c>
      <c r="F34" s="46">
        <f t="shared" si="0"/>
        <v>0</v>
      </c>
    </row>
    <row r="35" spans="1:6" ht="99" customHeight="1" x14ac:dyDescent="0.2">
      <c r="A35" s="13" t="s">
        <v>53</v>
      </c>
      <c r="B35" s="34" t="s">
        <v>54</v>
      </c>
      <c r="C35" s="14" t="s">
        <v>11</v>
      </c>
      <c r="D35" s="15">
        <v>2</v>
      </c>
      <c r="E35" s="16">
        <v>0</v>
      </c>
      <c r="F35" s="46">
        <f t="shared" si="0"/>
        <v>0</v>
      </c>
    </row>
    <row r="36" spans="1:6" ht="48" customHeight="1" x14ac:dyDescent="0.2">
      <c r="A36" s="13" t="s">
        <v>55</v>
      </c>
      <c r="B36" s="34" t="s">
        <v>56</v>
      </c>
      <c r="C36" s="14" t="s">
        <v>11</v>
      </c>
      <c r="D36" s="15">
        <v>4</v>
      </c>
      <c r="E36" s="16">
        <v>0</v>
      </c>
      <c r="F36" s="46">
        <f t="shared" si="0"/>
        <v>0</v>
      </c>
    </row>
    <row r="37" spans="1:6" ht="43" customHeight="1" x14ac:dyDescent="0.2">
      <c r="A37" s="13" t="s">
        <v>57</v>
      </c>
      <c r="B37" s="34" t="s">
        <v>58</v>
      </c>
      <c r="C37" s="14" t="s">
        <v>11</v>
      </c>
      <c r="D37" s="15">
        <v>7</v>
      </c>
      <c r="E37" s="16">
        <v>0</v>
      </c>
      <c r="F37" s="46">
        <f t="shared" si="0"/>
        <v>0</v>
      </c>
    </row>
    <row r="38" spans="1:6" ht="126" customHeight="1" x14ac:dyDescent="0.2">
      <c r="A38" s="13" t="s">
        <v>59</v>
      </c>
      <c r="B38" s="34" t="s">
        <v>60</v>
      </c>
      <c r="C38" s="14" t="s">
        <v>11</v>
      </c>
      <c r="D38" s="15">
        <v>2</v>
      </c>
      <c r="E38" s="16">
        <v>0</v>
      </c>
      <c r="F38" s="46">
        <f t="shared" si="0"/>
        <v>0</v>
      </c>
    </row>
    <row r="39" spans="1:6" ht="50.25" customHeight="1" x14ac:dyDescent="0.2">
      <c r="A39" s="13" t="s">
        <v>61</v>
      </c>
      <c r="B39" s="34" t="s">
        <v>62</v>
      </c>
      <c r="C39" s="22" t="s">
        <v>11</v>
      </c>
      <c r="D39" s="23">
        <v>1</v>
      </c>
      <c r="E39" s="16">
        <v>0</v>
      </c>
      <c r="F39" s="46">
        <f t="shared" si="0"/>
        <v>0</v>
      </c>
    </row>
    <row r="40" spans="1:6" s="24" customFormat="1" ht="20.25" customHeight="1" x14ac:dyDescent="0.15">
      <c r="A40" s="9">
        <v>6</v>
      </c>
      <c r="B40" s="42" t="s">
        <v>63</v>
      </c>
      <c r="C40" s="10"/>
      <c r="D40" s="43"/>
      <c r="E40" s="44"/>
      <c r="F40" s="47"/>
    </row>
    <row r="41" spans="1:6" s="24" customFormat="1" ht="54.75" customHeight="1" x14ac:dyDescent="0.15">
      <c r="A41" s="13" t="s">
        <v>64</v>
      </c>
      <c r="B41" s="33" t="s">
        <v>65</v>
      </c>
      <c r="C41" s="14" t="s">
        <v>26</v>
      </c>
      <c r="D41" s="15">
        <v>10.199999999999999</v>
      </c>
      <c r="E41" s="16">
        <v>0</v>
      </c>
      <c r="F41" s="46">
        <f t="shared" si="0"/>
        <v>0</v>
      </c>
    </row>
    <row r="42" spans="1:6" s="24" customFormat="1" ht="42.75" customHeight="1" x14ac:dyDescent="0.15">
      <c r="A42" s="13" t="s">
        <v>66</v>
      </c>
      <c r="B42" s="33" t="s">
        <v>67</v>
      </c>
      <c r="C42" s="14" t="s">
        <v>8</v>
      </c>
      <c r="D42" s="15">
        <v>2</v>
      </c>
      <c r="E42" s="16">
        <v>0</v>
      </c>
      <c r="F42" s="46">
        <f t="shared" si="0"/>
        <v>0</v>
      </c>
    </row>
    <row r="43" spans="1:6" s="24" customFormat="1" ht="46" customHeight="1" x14ac:dyDescent="0.15">
      <c r="A43" s="13" t="s">
        <v>68</v>
      </c>
      <c r="B43" s="33" t="s">
        <v>69</v>
      </c>
      <c r="C43" s="14" t="s">
        <v>26</v>
      </c>
      <c r="D43" s="15">
        <v>10.199999999999999</v>
      </c>
      <c r="E43" s="16">
        <v>0</v>
      </c>
      <c r="F43" s="46">
        <f t="shared" si="0"/>
        <v>0</v>
      </c>
    </row>
    <row r="44" spans="1:6" s="18" customFormat="1" ht="48.75" customHeight="1" x14ac:dyDescent="0.2">
      <c r="A44" s="13" t="s">
        <v>70</v>
      </c>
      <c r="B44" s="33" t="s">
        <v>71</v>
      </c>
      <c r="C44" s="14" t="s">
        <v>8</v>
      </c>
      <c r="D44" s="15">
        <v>76.5</v>
      </c>
      <c r="E44" s="16">
        <v>0</v>
      </c>
      <c r="F44" s="46">
        <f t="shared" si="0"/>
        <v>0</v>
      </c>
    </row>
    <row r="45" spans="1:6" s="18" customFormat="1" ht="20.75" customHeight="1" x14ac:dyDescent="0.2">
      <c r="A45" s="9">
        <v>7</v>
      </c>
      <c r="B45" s="42" t="s">
        <v>72</v>
      </c>
      <c r="C45" s="10"/>
      <c r="D45" s="43"/>
      <c r="E45" s="44"/>
      <c r="F45" s="47">
        <f t="shared" si="0"/>
        <v>0</v>
      </c>
    </row>
    <row r="46" spans="1:6" s="18" customFormat="1" ht="35.25" customHeight="1" x14ac:dyDescent="0.2">
      <c r="A46" s="25">
        <v>7.1</v>
      </c>
      <c r="B46" s="37" t="s">
        <v>73</v>
      </c>
      <c r="C46" s="14" t="s">
        <v>8</v>
      </c>
      <c r="D46" s="15">
        <v>30</v>
      </c>
      <c r="E46" s="16">
        <v>0</v>
      </c>
      <c r="F46" s="46">
        <f t="shared" si="0"/>
        <v>0</v>
      </c>
    </row>
    <row r="47" spans="1:6" s="18" customFormat="1" ht="54" customHeight="1" thickBot="1" x14ac:dyDescent="0.25">
      <c r="A47" s="48">
        <v>7.2</v>
      </c>
      <c r="B47" s="49" t="s">
        <v>74</v>
      </c>
      <c r="C47" s="50" t="s">
        <v>8</v>
      </c>
      <c r="D47" s="51">
        <v>36</v>
      </c>
      <c r="E47" s="52">
        <v>0</v>
      </c>
      <c r="F47" s="53">
        <f t="shared" si="0"/>
        <v>0</v>
      </c>
    </row>
    <row r="48" spans="1:6" s="26" customFormat="1" ht="21" thickBot="1" x14ac:dyDescent="0.25">
      <c r="A48" s="84" t="s">
        <v>84</v>
      </c>
      <c r="B48" s="85"/>
      <c r="C48" s="85"/>
      <c r="D48" s="85"/>
      <c r="E48" s="85"/>
      <c r="F48" s="54">
        <f>SUM(F11:F47)</f>
        <v>0</v>
      </c>
    </row>
    <row r="49" spans="1:7" s="24" customFormat="1" ht="21" thickBot="1" x14ac:dyDescent="0.25">
      <c r="A49" s="27"/>
      <c r="B49" s="28"/>
      <c r="C49" s="92"/>
      <c r="D49" s="92"/>
      <c r="E49" s="55"/>
      <c r="F49" s="56"/>
    </row>
    <row r="50" spans="1:7" s="24" customFormat="1" ht="21" thickBot="1" x14ac:dyDescent="0.25">
      <c r="A50" s="86" t="s">
        <v>85</v>
      </c>
      <c r="B50" s="87"/>
      <c r="C50" s="87"/>
      <c r="D50" s="87"/>
      <c r="E50" s="87"/>
      <c r="F50" s="57">
        <v>0</v>
      </c>
    </row>
    <row r="51" spans="1:7" s="24" customFormat="1" ht="20" customHeight="1" x14ac:dyDescent="0.15">
      <c r="A51" s="74" t="s">
        <v>75</v>
      </c>
      <c r="B51" s="75"/>
      <c r="C51" s="75"/>
      <c r="D51" s="76"/>
      <c r="E51" s="58">
        <v>0.35</v>
      </c>
      <c r="F51" s="61">
        <f>F50*E51</f>
        <v>0</v>
      </c>
    </row>
    <row r="52" spans="1:7" s="18" customFormat="1" ht="22" customHeight="1" x14ac:dyDescent="0.2">
      <c r="A52" s="74" t="s">
        <v>76</v>
      </c>
      <c r="B52" s="75"/>
      <c r="C52" s="75"/>
      <c r="D52" s="76"/>
      <c r="E52" s="59">
        <v>5.0000000000000001E-3</v>
      </c>
      <c r="F52" s="62">
        <f>F50*E52</f>
        <v>0</v>
      </c>
    </row>
    <row r="53" spans="1:7" s="18" customFormat="1" ht="22" customHeight="1" thickBot="1" x14ac:dyDescent="0.25">
      <c r="A53" s="74" t="s">
        <v>77</v>
      </c>
      <c r="B53" s="75"/>
      <c r="C53" s="75"/>
      <c r="D53" s="76"/>
      <c r="E53" s="60">
        <v>0.05</v>
      </c>
      <c r="F53" s="62">
        <f>F50*E53</f>
        <v>0</v>
      </c>
    </row>
    <row r="54" spans="1:7" ht="16.25" customHeight="1" thickBot="1" x14ac:dyDescent="0.25">
      <c r="A54" s="77" t="s">
        <v>86</v>
      </c>
      <c r="B54" s="78"/>
      <c r="C54" s="78"/>
      <c r="D54" s="78"/>
      <c r="E54" s="79"/>
      <c r="F54" s="63">
        <f>F50+F51+F52+F53</f>
        <v>0</v>
      </c>
      <c r="G54" s="17"/>
    </row>
    <row r="55" spans="1:7" ht="13.25" customHeight="1" thickBot="1" x14ac:dyDescent="0.25">
      <c r="A55" s="29"/>
      <c r="B55" s="29"/>
      <c r="C55" s="29"/>
      <c r="D55" s="29"/>
      <c r="E55" s="30"/>
      <c r="F55" s="30"/>
      <c r="G55" s="31"/>
    </row>
    <row r="56" spans="1:7" ht="23.25" customHeight="1" thickBot="1" x14ac:dyDescent="0.25">
      <c r="A56" s="90" t="s">
        <v>87</v>
      </c>
      <c r="B56" s="91"/>
      <c r="C56" s="91"/>
      <c r="D56" s="91"/>
      <c r="E56" s="91"/>
      <c r="F56" s="64">
        <f>F54</f>
        <v>0</v>
      </c>
    </row>
    <row r="57" spans="1:7" ht="23.25" customHeight="1" x14ac:dyDescent="0.2">
      <c r="A57" s="65"/>
      <c r="B57" s="65"/>
      <c r="C57" s="65"/>
      <c r="D57" s="65"/>
      <c r="E57" s="65"/>
      <c r="F57" s="66"/>
    </row>
    <row r="58" spans="1:7" ht="23.25" customHeight="1" thickBot="1" x14ac:dyDescent="0.25">
      <c r="A58" s="65"/>
      <c r="B58" s="65"/>
      <c r="C58" s="65"/>
      <c r="D58" s="65"/>
      <c r="E58" s="65"/>
      <c r="F58" s="66"/>
    </row>
    <row r="59" spans="1:7" ht="28.5" customHeight="1" thickBot="1" x14ac:dyDescent="0.25">
      <c r="A59" s="71" t="s">
        <v>88</v>
      </c>
      <c r="B59" s="72"/>
      <c r="C59" s="72"/>
      <c r="D59" s="72"/>
      <c r="E59" s="72"/>
      <c r="F59" s="73"/>
    </row>
    <row r="60" spans="1:7" ht="28.5" customHeight="1" x14ac:dyDescent="0.2">
      <c r="A60" s="69"/>
      <c r="B60" s="69"/>
      <c r="C60" s="69"/>
      <c r="D60" s="69"/>
      <c r="E60" s="69"/>
      <c r="F60" s="69"/>
    </row>
    <row r="61" spans="1:7" ht="28.5" customHeight="1" x14ac:dyDescent="0.2">
      <c r="A61" s="69"/>
      <c r="B61" s="69"/>
      <c r="C61" s="69"/>
      <c r="D61" s="69"/>
      <c r="E61" s="69"/>
      <c r="F61" s="69"/>
    </row>
    <row r="62" spans="1:7" x14ac:dyDescent="0.2">
      <c r="A62" s="4"/>
      <c r="B62" s="4"/>
      <c r="C62" s="2"/>
      <c r="D62" s="2"/>
      <c r="E62" s="2"/>
      <c r="F62" s="2"/>
    </row>
    <row r="63" spans="1:7" x14ac:dyDescent="0.2">
      <c r="A63" s="4"/>
      <c r="B63" s="4"/>
      <c r="C63" s="2"/>
      <c r="D63" s="2"/>
      <c r="E63" s="2"/>
      <c r="F63" s="2"/>
    </row>
    <row r="64" spans="1:7" ht="20" x14ac:dyDescent="0.2">
      <c r="A64" s="80" t="s">
        <v>89</v>
      </c>
      <c r="B64" s="81"/>
      <c r="C64" s="81"/>
      <c r="D64" s="81"/>
      <c r="E64" s="81"/>
      <c r="F64" s="2"/>
    </row>
    <row r="65" spans="1:6" ht="33" customHeight="1" x14ac:dyDescent="0.2">
      <c r="A65" s="82" t="s">
        <v>82</v>
      </c>
      <c r="B65" s="82"/>
      <c r="C65" s="67"/>
      <c r="D65" s="68"/>
      <c r="E65" s="68"/>
      <c r="F65" s="2"/>
    </row>
    <row r="66" spans="1:6" ht="50.25" customHeight="1" x14ac:dyDescent="0.2">
      <c r="A66" s="83" t="s">
        <v>83</v>
      </c>
      <c r="B66" s="83"/>
      <c r="C66" s="67"/>
      <c r="D66" s="68"/>
      <c r="E66" s="68"/>
      <c r="F66" s="2"/>
    </row>
    <row r="67" spans="1:6" ht="25.5" customHeight="1" x14ac:dyDescent="0.2">
      <c r="A67" s="82"/>
      <c r="B67" s="82"/>
      <c r="C67" s="67"/>
      <c r="D67" s="68"/>
      <c r="E67" s="68"/>
      <c r="F67" s="2"/>
    </row>
    <row r="68" spans="1:6" ht="21" customHeight="1" x14ac:dyDescent="0.2">
      <c r="A68" s="82"/>
      <c r="B68" s="82"/>
      <c r="C68" s="67"/>
      <c r="D68" s="68"/>
      <c r="E68" s="68"/>
      <c r="F68" s="2"/>
    </row>
    <row r="69" spans="1:6" x14ac:dyDescent="0.2">
      <c r="A69" s="4"/>
      <c r="B69" s="4"/>
      <c r="C69" s="2"/>
      <c r="D69" s="2"/>
      <c r="E69" s="2"/>
      <c r="F69" s="2"/>
    </row>
    <row r="70" spans="1:6" x14ac:dyDescent="0.2">
      <c r="A70" s="4"/>
      <c r="B70" s="4"/>
      <c r="C70" s="2"/>
      <c r="D70" s="2"/>
      <c r="E70" s="2"/>
      <c r="F70" s="2"/>
    </row>
    <row r="71" spans="1:6" x14ac:dyDescent="0.2">
      <c r="A71" s="4"/>
      <c r="B71" s="4"/>
      <c r="C71" s="2"/>
      <c r="D71" s="2"/>
      <c r="E71" s="2"/>
      <c r="F71" s="2"/>
    </row>
    <row r="72" spans="1:6" x14ac:dyDescent="0.2">
      <c r="A72" s="4"/>
      <c r="B72" s="4"/>
      <c r="C72" s="2"/>
      <c r="D72" s="2"/>
      <c r="E72" s="2"/>
      <c r="F72" s="2"/>
    </row>
    <row r="73" spans="1:6" x14ac:dyDescent="0.2">
      <c r="A73" s="4"/>
      <c r="B73" s="4"/>
      <c r="C73" s="2"/>
      <c r="D73" s="2"/>
      <c r="E73" s="2"/>
      <c r="F73" s="2"/>
    </row>
    <row r="74" spans="1:6" x14ac:dyDescent="0.2">
      <c r="A74" s="4"/>
      <c r="B74" s="4"/>
      <c r="C74" s="2"/>
      <c r="D74" s="2"/>
      <c r="E74" s="2"/>
      <c r="F74" s="2"/>
    </row>
  </sheetData>
  <mergeCells count="19">
    <mergeCell ref="A48:E48"/>
    <mergeCell ref="A50:E50"/>
    <mergeCell ref="A1:F1"/>
    <mergeCell ref="A5:F5"/>
    <mergeCell ref="A3:F3"/>
    <mergeCell ref="A4:F4"/>
    <mergeCell ref="C49:D49"/>
    <mergeCell ref="A8:F8"/>
    <mergeCell ref="A64:E64"/>
    <mergeCell ref="A65:B65"/>
    <mergeCell ref="A66:B66"/>
    <mergeCell ref="A67:B67"/>
    <mergeCell ref="A68:B68"/>
    <mergeCell ref="A59:F59"/>
    <mergeCell ref="A51:D51"/>
    <mergeCell ref="A52:D52"/>
    <mergeCell ref="A53:D53"/>
    <mergeCell ref="A54:E54"/>
    <mergeCell ref="A56:E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Viviam Reyes</dc:creator>
  <cp:lastModifiedBy>LeIdY c VaLeNcIa CaMaRgO</cp:lastModifiedBy>
  <dcterms:created xsi:type="dcterms:W3CDTF">2026-10-21T21:41:16Z</dcterms:created>
  <dcterms:modified xsi:type="dcterms:W3CDTF">2026-10-21T22:13:49Z</dcterms:modified>
</cp:coreProperties>
</file>