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ferch\Downloads\"/>
    </mc:Choice>
  </mc:AlternateContent>
  <xr:revisionPtr revIDLastSave="0" documentId="13_ncr:1_{40BB0F41-1FC9-4544-BA03-6D85DBDC79DD}" xr6:coauthVersionLast="47" xr6:coauthVersionMax="47" xr10:uidLastSave="{00000000-0000-0000-0000-000000000000}"/>
  <bookViews>
    <workbookView xWindow="-108" yWindow="-108" windowWidth="23256" windowHeight="12456" xr2:uid="{00000000-000D-0000-FFFF-FFFF00000000}"/>
  </bookViews>
  <sheets>
    <sheet name="MATRIZ DE RIESGOS PROCEDAS" sheetId="3" r:id="rId1"/>
    <sheet name="Datos" sheetId="1" state="hidden" r:id="rId2"/>
  </sheets>
  <definedNames>
    <definedName name="_xlnm._FilterDatabase" localSheetId="0" hidden="1">'MATRIZ DE RIESGOS PROCEDAS'!$B$13:$Y$32</definedName>
    <definedName name="_xlnm.Print_Area" localSheetId="0">'MATRIZ DE RIESGOS PROCEDAS'!$B$2:$Y$46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6" i="3" l="1"/>
  <c r="B37" i="3" s="1"/>
  <c r="B39" i="3"/>
  <c r="B18" i="3" l="1"/>
  <c r="K38" i="3" l="1"/>
  <c r="L38" i="3" s="1"/>
  <c r="R38" i="3"/>
  <c r="S38" i="3" s="1"/>
  <c r="K39" i="3"/>
  <c r="L39" i="3" s="1"/>
  <c r="R39" i="3"/>
  <c r="S39" i="3" s="1"/>
  <c r="K36" i="3"/>
  <c r="L36" i="3" s="1"/>
  <c r="R36" i="3"/>
  <c r="S36" i="3" s="1"/>
  <c r="K37" i="3"/>
  <c r="L37" i="3" s="1"/>
  <c r="R37" i="3"/>
  <c r="S37" i="3" s="1"/>
  <c r="R34" i="3"/>
  <c r="S34" i="3" s="1"/>
  <c r="R35" i="3"/>
  <c r="S35" i="3" s="1"/>
  <c r="K34" i="3"/>
  <c r="L34" i="3" s="1"/>
  <c r="K35" i="3"/>
  <c r="L35" i="3" s="1"/>
  <c r="R33" i="3"/>
  <c r="S33" i="3" s="1"/>
  <c r="K33" i="3"/>
  <c r="L33" i="3" s="1"/>
  <c r="R32" i="3" l="1"/>
  <c r="S32" i="3" s="1"/>
  <c r="K32" i="3"/>
  <c r="L32" i="3" s="1"/>
  <c r="R31" i="3"/>
  <c r="S31" i="3" s="1"/>
  <c r="K31" i="3"/>
  <c r="L31" i="3" s="1"/>
  <c r="R30" i="3"/>
  <c r="S30" i="3" s="1"/>
  <c r="K30" i="3"/>
  <c r="L30" i="3" s="1"/>
  <c r="R29" i="3"/>
  <c r="S29" i="3" s="1"/>
  <c r="K29" i="3"/>
  <c r="L29" i="3" s="1"/>
  <c r="R28" i="3"/>
  <c r="S28" i="3" s="1"/>
  <c r="K28" i="3"/>
  <c r="L28" i="3" s="1"/>
  <c r="R27" i="3"/>
  <c r="S27" i="3" s="1"/>
  <c r="K27" i="3"/>
  <c r="L27" i="3" s="1"/>
  <c r="R26" i="3"/>
  <c r="S26" i="3" s="1"/>
  <c r="K26" i="3"/>
  <c r="L26" i="3" s="1"/>
  <c r="R25" i="3"/>
  <c r="S25" i="3" s="1"/>
  <c r="K25" i="3"/>
  <c r="L25" i="3" s="1"/>
  <c r="R24" i="3"/>
  <c r="S24" i="3" s="1"/>
  <c r="K24" i="3"/>
  <c r="L24" i="3" s="1"/>
  <c r="R23" i="3"/>
  <c r="S23" i="3" s="1"/>
  <c r="K23" i="3"/>
  <c r="L23" i="3" s="1"/>
  <c r="R22" i="3"/>
  <c r="S22" i="3" s="1"/>
  <c r="K22" i="3"/>
  <c r="L22" i="3" s="1"/>
  <c r="R21" i="3"/>
  <c r="S21" i="3" s="1"/>
  <c r="K21" i="3"/>
  <c r="L21" i="3" s="1"/>
  <c r="R20" i="3"/>
  <c r="S20" i="3" s="1"/>
  <c r="K20" i="3"/>
  <c r="L20" i="3" s="1"/>
  <c r="R19" i="3"/>
  <c r="S19" i="3" s="1"/>
  <c r="K19" i="3"/>
  <c r="L19" i="3" s="1"/>
  <c r="R18" i="3"/>
  <c r="S18" i="3" s="1"/>
  <c r="K18" i="3"/>
  <c r="L18" i="3" s="1"/>
</calcChain>
</file>

<file path=xl/sharedStrings.xml><?xml version="1.0" encoding="utf-8"?>
<sst xmlns="http://schemas.openxmlformats.org/spreadsheetml/2006/main" count="522" uniqueCount="265">
  <si>
    <t>DIARIO</t>
  </si>
  <si>
    <t>SI</t>
  </si>
  <si>
    <t>REDUCIR LA PROBABILIDAD DE OCURRENCIA</t>
  </si>
  <si>
    <t>CONTRATISTA</t>
  </si>
  <si>
    <t>EJECUCIÓN</t>
  </si>
  <si>
    <t>EXTERNO</t>
  </si>
  <si>
    <t>ESPECÍFICO</t>
  </si>
  <si>
    <t>ENTIDAD ESTATAL / CONTRATISTA</t>
  </si>
  <si>
    <t>SEMANAL</t>
  </si>
  <si>
    <t>ENTIDAD ESTATAL</t>
  </si>
  <si>
    <t>INTERNO</t>
  </si>
  <si>
    <t>GENERAL</t>
  </si>
  <si>
    <t>Falta de pago al personal que presta los servicios al contratista</t>
  </si>
  <si>
    <t>CONTRATACIÓN</t>
  </si>
  <si>
    <t>SELECCIÓN</t>
  </si>
  <si>
    <t>PLANEACIÓN</t>
  </si>
  <si>
    <t>PERIODICIDAD</t>
  </si>
  <si>
    <t>¿CÓMO SE REALIZA EL MONITOREO?</t>
  </si>
  <si>
    <t>CATEGORÍA</t>
  </si>
  <si>
    <t>VALORACIÓN</t>
  </si>
  <si>
    <t>IMPACTO</t>
  </si>
  <si>
    <t>PROBABILIDAD</t>
  </si>
  <si>
    <t>MONITOREO Y REVISIÓN</t>
  </si>
  <si>
    <t>FECHA ESTIMADA EN QUE SE COMPLETA EL TRATAMIENTO</t>
  </si>
  <si>
    <t>FECHA ESTIMADA EN QUE INICIA EL TRATAMIENTO</t>
  </si>
  <si>
    <t>PERSONA RESPONSABLE POR IMPLEMENTAR TRATAMIENTO</t>
  </si>
  <si>
    <t>¿AFECTA LA EJECUCIÓN DEL CONTRATO?</t>
  </si>
  <si>
    <t>CONTROLES</t>
  </si>
  <si>
    <t>TRATAMIENTO</t>
  </si>
  <si>
    <t>A QUIÉN SE LE ASIGNA</t>
  </si>
  <si>
    <t>TIPO</t>
  </si>
  <si>
    <t>ETAPA</t>
  </si>
  <si>
    <t>FUENTE</t>
  </si>
  <si>
    <t>CLASE</t>
  </si>
  <si>
    <t>CONSECUENCIA DE LA OCURRENCIA DEL EVENTO</t>
  </si>
  <si>
    <t>No.</t>
  </si>
  <si>
    <t>Referencias:</t>
  </si>
  <si>
    <t>1. Manual para la Identificación y Cobertura del Riesgo en los Procesos de Contratación. Versión M-ICR-01, www.colombiacompra.gov.co</t>
  </si>
  <si>
    <t xml:space="preserve">2. Guía de riesgos previsibles contractuales. Veeduría Distrital. 2017 </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</si>
  <si>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</si>
  <si>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4. Metodologia Identificacion de Riesgos de Corrupción en la Gestion Contractual Pública</t>
  </si>
  <si>
    <t>3. Circular 11-2019 Recomendaciones elaboracion de Mapa de Riesgos de la Gestion Contractual. Veeduría Distrital.</t>
  </si>
  <si>
    <t>5, Documento Conpes 3714 DEL RIESGO PREVISIBLE EN EL MARCO DE LA POLÍTICA DE CONTRATACIÓN 
PÚBLICA</t>
  </si>
  <si>
    <t>TIPO DE PROCESO</t>
  </si>
  <si>
    <t>MODALIDAD DE CONTRATACIÓN</t>
  </si>
  <si>
    <t>MÍNIMA CUANTIA</t>
  </si>
  <si>
    <t>SELECCIÓN ABREVIADA DE MENOR CUANTIA</t>
  </si>
  <si>
    <t>SELECCIÓN ABREVIADA POR ACUERDO MARCO DE PRECIOS</t>
  </si>
  <si>
    <t>SELECCIÓN ABREVIADA POR BOLSA MERCANTIL</t>
  </si>
  <si>
    <t>SELECCIÓN ABREVIADA POR SUBASTA INVERSA</t>
  </si>
  <si>
    <t>LICITACIÓN PÚBLICA</t>
  </si>
  <si>
    <t>SELECCIÓN ABREVIADA SIN MANIFESTACION DE INTERES</t>
  </si>
  <si>
    <t>CONTRATACIÓN DIRECTA (CONVENIOS INTERADMINISTRATIVOS)</t>
  </si>
  <si>
    <t>PRESTACIÓN DE SERVICIOS</t>
  </si>
  <si>
    <t>CONTRATO DE OBRA</t>
  </si>
  <si>
    <t>CONTRATO DE SUMINISTRO</t>
  </si>
  <si>
    <t>CONTRATO DE CONSULTORÍA</t>
  </si>
  <si>
    <t>CONTRATO DE INTERVENTORÍA</t>
  </si>
  <si>
    <t>CONTRATO DE ARRENDAMIENTO</t>
  </si>
  <si>
    <t>ECONÓMICOS</t>
  </si>
  <si>
    <t>SOCIALES O POLITICOS</t>
  </si>
  <si>
    <t>OPERACIONALES</t>
  </si>
  <si>
    <t>FINANCIEROS</t>
  </si>
  <si>
    <t>REGULATORIOS</t>
  </si>
  <si>
    <t>NATURALEZA</t>
  </si>
  <si>
    <t>AMBIENTALES</t>
  </si>
  <si>
    <t>TECNOLÓGICOS</t>
  </si>
  <si>
    <t>TIPO
(CONPES 3714)</t>
  </si>
  <si>
    <t>DESCRIPCIÓN DEL RIESGO
(QUÉ PUEDE PASAR Y CÓMO PUEDE OCURRIR)</t>
  </si>
  <si>
    <t>IMPACTO DESPUÉS 
DEL TRATAMIENTO</t>
  </si>
  <si>
    <t>NO</t>
  </si>
  <si>
    <t>LIQUIDACIÓN</t>
  </si>
  <si>
    <t>MES</t>
  </si>
  <si>
    <t>BIMESTRAL</t>
  </si>
  <si>
    <t>TRIMESTRAL</t>
  </si>
  <si>
    <t>SEMESTRAL</t>
  </si>
  <si>
    <t>FECHA ESTIMADA EN 
QUE INICIA EL TRATAMIENTO</t>
  </si>
  <si>
    <t>FECHA ESTIMADA EN QUE SE 
COMPLETA EL TRATAMIENTO</t>
  </si>
  <si>
    <t>¿CÓMO SE REALIZA 
EL MONITOREO?</t>
  </si>
  <si>
    <t>CHECK LIST</t>
  </si>
  <si>
    <t xml:space="preserve">Desde la fecha de cierre o presentación de propuestas </t>
  </si>
  <si>
    <t>Desde la fecha de Formulación del Proceso</t>
  </si>
  <si>
    <t>Hasta la fecha de Adjudicación del contrato</t>
  </si>
  <si>
    <t>Hasta la Publicacion del Acta de Liquidación</t>
  </si>
  <si>
    <t>Objeto Contractual</t>
  </si>
  <si>
    <t>INFORME DE ACTIVIDADES</t>
  </si>
  <si>
    <t>MESA DE TRABAJO</t>
  </si>
  <si>
    <t>INTERVENTORIA</t>
  </si>
  <si>
    <t>¿AFECTA LA EJECUCIÓN 
DEL CONTRATO?</t>
  </si>
  <si>
    <t>CONCURSO DE MERITOS ABIERTO</t>
  </si>
  <si>
    <t>CONCURSO DE MERITOS ABIERTO CONJ PRECALIFICACIÓN</t>
  </si>
  <si>
    <t>No concurrencia de proponentes o insuficiencia de ellos en el proceso de contratación o no presentación de proponentes al proceso de Selección</t>
  </si>
  <si>
    <t>1. Declaratoria de Desierto del proceso de Selección</t>
  </si>
  <si>
    <t>Alteración del orden público por componentes ajenos a la ejecución del contrato que impidan ingreso al contratista a la ubicación del proyecto.</t>
  </si>
  <si>
    <t>Inadecuada gestión del contratista que afecte negativamente a la comunidad, impidiendo la ejecución contractual.</t>
  </si>
  <si>
    <t xml:space="preserve">1. Suspensión del contrato y retraso en el cumplimiento del mismo.  </t>
  </si>
  <si>
    <t xml:space="preserve">Ausencia del personal del contratista que realiza actividades o tareas claves o de competencias especiales o que durante la ejecución del contrato se podría presentar enfermedad, accidente o en general cualquier razón que afecte la disponibilidad  del personal. 
</t>
  </si>
  <si>
    <t>Problemas para la consecución del personal con los perfiles profesionales ofertados y adjudicados durante el plazo de ejecución del contrato.</t>
  </si>
  <si>
    <t>1. Afecta la continuidad de la ejecución del contrato.</t>
  </si>
  <si>
    <t>INTERVENTORÍA</t>
  </si>
  <si>
    <t>CONTRATISTA - ENTIDAD ESTATAL</t>
  </si>
  <si>
    <t>CONTRATISTA - INTERVENTORÍA</t>
  </si>
  <si>
    <t>CONTRATISTA - INTERVENTORÍA - ENTIDAD ESTATAL</t>
  </si>
  <si>
    <t>Desde la fecha de Publicacion del Pliego de Condiciones</t>
  </si>
  <si>
    <t>Desde la Fecha de la Firma del Contrato</t>
  </si>
  <si>
    <t>Hasta la fecha de Firma del Acta de Inicio</t>
  </si>
  <si>
    <t>Hasta la fecha de la firma del Acta de Recibo Final</t>
  </si>
  <si>
    <t>Adjudicar el contrato a un proponente que se encuentre incurso en alguna inhabilidad de contratar con el Estado y/o Entidades Públicas</t>
  </si>
  <si>
    <t>Cambios  en  la  normativa  que  modifique  o imponga nuevas obligaciones al contratista.</t>
  </si>
  <si>
    <t>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</si>
  <si>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Designar un comité evaluador idóneo para evitar que se presenten errores en la evaluación que conlleven a posteriores requerimientos por la adjudicación</t>
  </si>
  <si>
    <t>Mantener comunicación buena y constante con sectores sociales donde se realizan los trabajos</t>
  </si>
  <si>
    <t>Hacer efectiva la garantía de salarios y prestaciones sociales</t>
  </si>
  <si>
    <t>Adelantar trámite de proceso administrativo sancionatorio y hacer efectiva la póliza de cumplimiento y calidad del servicio</t>
  </si>
  <si>
    <t xml:space="preserve">Seguimiento continuo al proceso de selección y ajuste a los documentos previos que se requieran.
</t>
  </si>
  <si>
    <t xml:space="preserve">Hacer seguimiento a los informes de verificación emitidos por el comité evaluador y dar respuesta a las observaciones que se presenten en el marco del proceso de selección </t>
  </si>
  <si>
    <t>Hacer seguimiento constante a la ejecución de las obligaciones a cargo del contratista</t>
  </si>
  <si>
    <t>Desde la etapa previa, el contratista presenta los perfiles para ejecutar el contrato los cuales no pueden ser cambiados sin autorización de la entidad</t>
  </si>
  <si>
    <t>Realizar adecuadamente las verificaciones de los documentos habilitantes aportados por cada uno de los proponentes participanetes en el CMA. Realizar validaciones de los documentos que se encuentren disponibles en plataformas.</t>
  </si>
  <si>
    <t>1. Pérdida de tiempo en el contrato de Consultoria por no perfeccionar el contrato de forma oportuna. 2. Imposibilidad de satisfacer la necesidad del objeto del contrato de consultoria.</t>
  </si>
  <si>
    <t>No perfeccionar el contrato por reclamos de terceros sobre la selección del oferente.</t>
  </si>
  <si>
    <t>SEGUIMIENTO AL INFORME DE EVALUACIÓN</t>
  </si>
  <si>
    <t>Hacer seguimiento y mantener comunicación con el contratista adjudicatario para la suscripción de los documentos requeridos (polizas). Dar cumplimiento al cronograma establecido para el proceso de selección y contratación.</t>
  </si>
  <si>
    <t>1. Demoras en la ejecución del contrato 2. incumplimiento del cronograma de ejecución 3. inconvenientes para realizar el seguimiento y verificacón del contrato.</t>
  </si>
  <si>
    <t>Control y seguimiento a las actividades que realice el contratista permanentemente para conocer el avance del trabajo de campo. Realizar modificaciones al cronograma de actividades para optimizar tiempos de ejecución.</t>
  </si>
  <si>
    <t>1. Mayores costos y tiempo en la ejecución por necesidad de contratar personal de remplazo con tarifas superiores a las contempladas  en el presupuesto del contratista.</t>
  </si>
  <si>
    <t>ENTIDAD ESTATAL - INTERVENTORIA</t>
  </si>
  <si>
    <t>Verificar y aprobar el recurso humano que el contratista puso a disposición del contrato</t>
  </si>
  <si>
    <t>Control y seguimiento al cronograma de actividades establecido inicialmente. Validar las actividades que realice el contratista permanentemente. Controlar tiempos de ejecución y actividades realizadas.</t>
  </si>
  <si>
    <t>Control y seguimiento a las actividades que realice el contratista permanentemente.</t>
  </si>
  <si>
    <t>Listas de chequeo. Informe preliminar. Informe definitivo y matriz consolidada final del proceso de evaluación. Control de documentos mediante plataforma.</t>
  </si>
  <si>
    <t>Incremento en el valor del contrato, por cambios en normativa legal vigente.</t>
  </si>
  <si>
    <t>Actualización permanente de bases de datos. Divulgación en mesas de trabajo, comites primarios y otros mecanismos de comunicación sobre cambios o actualizaciones y nuevas normativas en procesos de contratación estatal. Modificación del alcance del contrato.</t>
  </si>
  <si>
    <t>1. Incumplimiento del contratista con el recurso humano del contrato. 2. Insatisfacción del personal que labora para el contratista</t>
  </si>
  <si>
    <t>1. Implementación de protocolos de bioseguridad, seguridad y salud en el trabajo
2. Contar con personal alterno que permita suplir ausencias en el equipo de trabajo</t>
  </si>
  <si>
    <t>Desde la firma del acta de inicio</t>
  </si>
  <si>
    <t>1. Afectacion en la ejecucion del contrato</t>
  </si>
  <si>
    <t xml:space="preserve">Falta de las visitas técnicas y fallas en el seguimiento a la ejecución del contrato </t>
  </si>
  <si>
    <t>1. Imposibilidad de ejecutar el contrato. 2. Realizar el proceso nuevamente. 3. Demoras en la ejecución.</t>
  </si>
  <si>
    <t>Verificación constante del Sistema integrado de gestión de Bases de datos de normativa vigente y de Formatos a diligenciar y Manuales de procesos de contratación.</t>
  </si>
  <si>
    <t>Demora en la iniciación del contrato  debido al no cumplimiento de los requisitos de perfeccionamiento y ejecución del contrato.</t>
  </si>
  <si>
    <t xml:space="preserve">1. Pérdida de tiempo en la iniciación del contrato por no firmar el contrato de forma oportuna. </t>
  </si>
  <si>
    <t>Seguimiento y control en  la programacion del contrato de acuerdo con las actividades y/o cronograma, sin alterar el tiempo de ejecucion inicial y realizar los ajustes y contigencias necesarias para garantizar la continuidad del objeto contractual.</t>
  </si>
  <si>
    <t>Hacer seguimiento constante a la relación de la ejecución del contrato con la comunidad</t>
  </si>
  <si>
    <t>Hacer seguimiento en la ejecución verificando que el contratista mantenga la vinculación y pago del personal que dispuso para la ejecución del contrato</t>
  </si>
  <si>
    <t xml:space="preserve">Hacer seguimiento al cumplimiento de los protocolos de seguridad y verificar que el contratista reemplace al personal en caso de faltas temporales o definitivas, para evitar que se afecte el cronograma de ejecución del contrato </t>
  </si>
  <si>
    <t xml:space="preserve">1. Mala ejecución del objeto contratado. 2. Conceptos errados entregados frente al contrato </t>
  </si>
  <si>
    <t>Hasta la liquidación del contrato</t>
  </si>
  <si>
    <t>Hacer seguimiento constante a la ejecución de las obligaciones a cargo del contratista y hacer seguimiento al contrato</t>
  </si>
  <si>
    <t>Mayor tiempo del previsto en la ejecución del contrato y en la ejecución de actividades, que afecten el desarrollo normal del contrato y ocasionen costos adicionales (verificados) para el contratista.</t>
  </si>
  <si>
    <t>1. Hacer seguimiento contínuo a la ejecución del contrato, evaluando la posibilidad de tomar medidas a nivel contractual de ser necesario. 2. Asumir costos adicionales por causas imputables al contratista en un 100% por costos del contrato y hasta por un 100% del contrato de Interventoría.</t>
  </si>
  <si>
    <t xml:space="preserve">1.Pago de indemnizaciones a personas afectadas.
2. Cubrir el daño emergente, lucro cesante y daños extra patrimoniales.  
</t>
  </si>
  <si>
    <t>1. REDUCIR PROBABILIDAD DE OCURRENCIA
2. REALIZAR CAPACITACIONES DE CARÁCTER TECNICO Y OPERACIONAL POR PARTE DEL CONTARTISTA A SUS EMPLEADOS</t>
  </si>
  <si>
    <t xml:space="preserve">1.Tener planes de contingencia y continuidad del negocio.
2.Capacitación adecuada al personal que opera o usa los materiales, equipos y/o herramientas.
</t>
  </si>
  <si>
    <t xml:space="preserve">1.Eventuales costos adicionales para reparaciones o reposición de materiales, herramientas y/o equipos.
2. Alteración de la programación de actividades.
</t>
  </si>
  <si>
    <t>Mayores costos a los previstos por el contratista</t>
  </si>
  <si>
    <t>ENCUESTAS</t>
  </si>
  <si>
    <t>BIMENSUAL</t>
  </si>
  <si>
    <t>Desabastecimiento o escasez de cualquier tipo de material y/o insumo necesario para la ejecución del contrato.</t>
  </si>
  <si>
    <t>SEGUIMIENTO A INFORMES DE EJECUCIÓN E INTERVENTORIA</t>
  </si>
  <si>
    <t>Demora en el desembolso del anticipo por factores presupuestales de la Entidad.</t>
  </si>
  <si>
    <t xml:space="preserve">No presenta consecuencia para el inicio de la ejecución del contrato. </t>
  </si>
  <si>
    <t xml:space="preserve">Reducir la probabilidad de que no se desembolse el anticipo y exigirle al proponente indicadores financieros que determinen un músculo financiero adecuado para la ejecución del contrato. </t>
  </si>
  <si>
    <t>Mantener personal idóneo y calificado para la ejecución de los trabajos contratados.</t>
  </si>
  <si>
    <t>Contar con el stock suficiente de materiales y/o insumos con antelación, de acuerdo a las condiciones del mercado.</t>
  </si>
  <si>
    <t xml:space="preserve">Tener planes de contingencia y continuidad del negocio en cuanto a la revisión de precios del mercado y el comportamiento del mercado a mediano plazo, que permitan al contratista proyectar financieramente las inversiones en materiales.
</t>
  </si>
  <si>
    <t>OTROS</t>
  </si>
  <si>
    <t>Necesidad de reproceso o repetición de actividades.
El contratista podrá tener fallas o cometer errores en la ejecución del contrato, que no se puedan aceptar por parte de la entidad al no cumplir los términos pactados en el contrato</t>
  </si>
  <si>
    <t xml:space="preserve">1. Retrasos en los plazos de ejecución de los trabajos
2. Mayores tiempos de ejecución del contrato
</t>
  </si>
  <si>
    <t>1. REDUCIR PROBABILIDAD DE OCURRENCIA
2. CONTAR CON STOCK DE MATERIALES DESDE EL INICIO DE EJECUCION DEL CONTRATO QUE GARANTICEN LA EJECUCION.</t>
  </si>
  <si>
    <t xml:space="preserve">1.Mayores costos a los previstos por el contratista.
2.Mayores tiempos de ejecución.
3.Eventuales sanciones al contratista.
</t>
  </si>
  <si>
    <t>1. Impacto negativo en la ejecución del contrato. 2.Incumplimiento del objeto contractual. 3.trabajos inconclusos</t>
  </si>
  <si>
    <t>1.REDUCIR PROBABILIDAD A TRAVES DE LA  IMPLEMENTACION DE PROTOCOLOS DE SEGURIDAD. 2. APLICAR GARANTIA DE RESPONSABILIDAD CIVIL EXTRACONTRACTUAL</t>
  </si>
  <si>
    <t>1.CONTRATACIÓN CON EL FIN DE LOGRAR UN MAYOR FLUJO DE CAJA DEL CONTRATO, ADICIONALMENTE SE SOLICITAN EN LAS CONDICIONES DE HABILITACIÓN, REQUISITOS QUE BRINDEN SEGURIDAD FINANCIERA A LA UAESP. 2.GESTIONAR EL APALANCAMIENTO FINANCIERO CON RECURSOS ECONOMICOS CON EL FIN DE GARANTIZAR LA EJECUCIÓN DEL CONTRATO.</t>
  </si>
  <si>
    <t>Daños o lesiones a terceros o a personal del contratista en desarrollo de actividades propias del contrato.
Durante la ejecución del contrato pueden presentarse accidentes o eventos que ocasionen daños en la integridad física o en bienes de terceros.</t>
  </si>
  <si>
    <t>Daños o pérdida de materiales, herramientas o equipos, por parte del personal del contratista. 
Ocurrencia de incendios, daños por agua, cortocircuitos, y en general por hechos que se presenten en el lugar de la ejecución del contrato, que determine pérdida, parcial o total de los materiales, herramientas y equipos.</t>
  </si>
  <si>
    <t>1.Cumplir con las normas HSEQ, atender las buenas prácticas de seguridad y salud en el trabajo.
2.Contar con seguros de responsabilidad Civil extracontractual con amparos adecuados y suficientes.</t>
  </si>
  <si>
    <t xml:space="preserve">Variaciones en los precios de materiales necesarios para la ejecución del contrato
Durante la ejecución del contrato se pueden presentar incrementos en precios de materiales por efectos del comportamiento del sector por tasas de cambio, variaciones de los precios de combustibles que tengan algún efecto sobre estos.
</t>
  </si>
  <si>
    <t>Insolvencia o iliquidez del Contratista para cumplir con la ejecución del contrato.</t>
  </si>
  <si>
    <t xml:space="preserve">Verificación de los requisitos habilitantes de capacidad financiera del contratista </t>
  </si>
  <si>
    <t>Hacer seguimiento continuo a la ejecución del contrato y acompañar al contratista de obra en los trámites de licencias y permisos</t>
  </si>
  <si>
    <t>F. 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</si>
  <si>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G. 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</si>
  <si>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H. Designar un comité evaluador idóneo para evitar que se presenten errores en la evaluación que conlleven a posteriores requerimientos por la adjudicación</t>
  </si>
  <si>
    <t>I. Hacer efectiva la garantía de seriedad de la oferta</t>
  </si>
  <si>
    <t>J. Hacer efectiva la garantía de seriedad de la oferta. Gestionar el proceso de contratación de interventoría de manera tal que se logren cumplir los plazos estipulados.</t>
  </si>
  <si>
    <t>K. Hacer seguimiento contínuo a la ejecución del contrato, evaluando la posibilidad de tomar medidas a nivel contractual de ser necesario.</t>
  </si>
  <si>
    <t xml:space="preserve">L. Garantizar mediante herramientas legales el acceso del contratista a los predios que requiera para realizar el trabajo de campo. </t>
  </si>
  <si>
    <t>M. Mantener comunicación buena y constante con sectores sociales donde se realizan los trabajos</t>
  </si>
  <si>
    <t>N. Hacer efectiva la garantía de salarios y prestaciones sociales</t>
  </si>
  <si>
    <t>O. 1. Implementación de protocolos de bioseguridad, seguridad y salud en el trabajo
2. Contar con personal alterno que permita suplir ausencias en el equipo de trabajo</t>
  </si>
  <si>
    <t>P. Adelantar trámite de proceso administrativo sancionatorio y hacer efectiva la póliza de cumplimiento y calidad del servicio</t>
  </si>
  <si>
    <t>Q. Seguimiento y control en  la programacion del contrato de acuerdo con las actividades y/o cronograma, sin alterar el tiempo de ejecucion inicial y realizar los ajustes y contigencias necesarias para garantizar la continuidad del objeto contractual.</t>
  </si>
  <si>
    <t>R. Adelantar trámite de proceso administrativo sancionatorio y hacer efectiva la póliza de cumplimiento y calidad del servicio</t>
  </si>
  <si>
    <t>S. Adelantar trámite de proceso administrativo sancionatorio y hacer efectiva la póliza de cumplimiento y calidad del servicio</t>
  </si>
  <si>
    <t>T. Agilizar un procedimiento de incorporación de cambios en el proyecto o suspender el contrato  mientras que puede realizar la verificación del estado del contrato</t>
  </si>
  <si>
    <t>U. Verificar y aprobar el recurso humano que el contratista puso a disposición del contrato</t>
  </si>
  <si>
    <t>V. Hacer seguimiento continuo a la ejecución del contrato</t>
  </si>
  <si>
    <t>W. Hacer seguimiento continuo a la ejecución del contrato y acompañar al contratista de obra en los trámites de licencias y permisos</t>
  </si>
  <si>
    <t>X. Hacer seguimiento contínuo a la ejecución del contrato  y acompañar al contratista en los trámites de licencias y permisos</t>
  </si>
  <si>
    <t>Y. Hacer seguimiento continuo a la ejecución del contrato de consultoría</t>
  </si>
  <si>
    <t>Z. Hacer seguimiento continuo a la ejecución del contrato y cumplir con el cronograma establecido para las visitas.</t>
  </si>
  <si>
    <t>AA. Tener seguridad en los espacios donde se desarrollen las labores derivadas del contrato. Realizar copias de seguridad de la información recopilada durante la ejecución contractual.</t>
  </si>
  <si>
    <t>AB. Realizar adecuadamente las verificaciones de los documentos habilitantes aportados por cada uno de los proponentes participantes. Realizar validaciones de los documentos que se encuentren disponibles en plataformas.</t>
  </si>
  <si>
    <t>AC. Actualización permanente de bases de datos. Divulgación en mesas de trabajo, comites primarios y otros mecanismos de comunicación sobre cambios o actualizaciones y nuevas normativas en procesos de contratación estatal. Modificación del alcance y valor del contrato.</t>
  </si>
  <si>
    <t>AD. Cesión del contrato o terminación anticipada del mismo</t>
  </si>
  <si>
    <t>AE. 1. Hacer seguimiento contínuo a la ejecución del contrato, evaluando la posibilidad de tomar medidas a nivel contractual de ser necesario. 2. Asumir costos adicionales por causas imputables al contratista en un 100% por costos del contrato y hasta por un 100% del contrato de Interventoría.</t>
  </si>
  <si>
    <t>AF. 1. Reducir probabilidad a traves de la implementacion de protocolos de bioseguridad.
2. Aplicar Garantía de Responsabilidad Civil Extracontractual</t>
  </si>
  <si>
    <t>A. Evitar el Riesgo</t>
  </si>
  <si>
    <t>D. Reducir la Probabilidad de Ocurrencia</t>
  </si>
  <si>
    <t>C. Reducir las Consecuencias o el Impacto</t>
  </si>
  <si>
    <t>B. Reducir la Probabilidad de Ocurrencia</t>
  </si>
  <si>
    <t>E. Transferir el Riesgo</t>
  </si>
  <si>
    <t>1. Desde la fecha de Adjudicación del contrato</t>
  </si>
  <si>
    <t xml:space="preserve">2. Desde la fecha de cierre o presentación de propuestas </t>
  </si>
  <si>
    <t>3. Desde la fecha de Evaluacion de Propuestas</t>
  </si>
  <si>
    <t>4. Desde la fecha de Formulación del Proceso</t>
  </si>
  <si>
    <t>5. Desde la fecha de Publicacion del Pliego de Condiciones</t>
  </si>
  <si>
    <t>6. Desde la Fecha de la Firma del Contrato</t>
  </si>
  <si>
    <t>7. Desde la firma del acta de inicio</t>
  </si>
  <si>
    <t>1. Hasta la fecha de Respuesta de Observaciones a Pliego</t>
  </si>
  <si>
    <t>2. Hasta la fecha de Publicacion de Informe de Evaluación</t>
  </si>
  <si>
    <t>3. Hasta la fecha de Firma del Acta de Inicio</t>
  </si>
  <si>
    <t>4. Hasta la fecha de Adjudicación del contrato</t>
  </si>
  <si>
    <t>5. Hasta la fecha de Finalizacion de Ejecución del Contrato</t>
  </si>
  <si>
    <t>6. Durante la Ejecución del Contrato</t>
  </si>
  <si>
    <t>7. Hasta la liquidación del contrato</t>
  </si>
  <si>
    <t>8. Hasta la fecha de la Publicación de la Resolución de Adjudicación</t>
  </si>
  <si>
    <t>9. Hasta la fecha de la firma del Acta de Recibo Final</t>
  </si>
  <si>
    <t>A. Seguimiento continuo al proceso de selección y ajuste a los documentos previos que se requieran.</t>
  </si>
  <si>
    <t>B. Seguimiento contínuo al proceso de selección y ajuste a los documentos previos que se requieran.</t>
  </si>
  <si>
    <t xml:space="preserve">C. Hacer seguimiento a los informes de verificación emitidos por el comité evaluador y dar respuesta a las observaciones que se presenten en el marco del proceso de selección </t>
  </si>
  <si>
    <t>D. Hacer seguimiento y mantener comunicación con el contratista adjudicatario para la suscripción de los documentos requeridos</t>
  </si>
  <si>
    <t>E. Hacer seguimiento y mantener comunicación con el contratista adjudicatario para la suscripción de los documentos requeridos (polizas). Dar cumplimiento al cronograma establecido para el proceso de selección y contratación.</t>
  </si>
  <si>
    <t>F. Control y seguimiento a las actividades que realice el contratista permanentemente para conocer el avance del trabajo de campo. Realizar modificaciones al cronograma de actividades para optimizar tiempos de ejecución.</t>
  </si>
  <si>
    <t>G. Hacer seguimiento constante a la relación de la ejecución del contrato con la comunidad</t>
  </si>
  <si>
    <t>H. Hacer seguimiento en la ejecución verificando que el contratista mantenga la vinculación y pago del personal que dispuso para la ejecución del contrato</t>
  </si>
  <si>
    <t xml:space="preserve">I. Hacer seguimiento al cumplimiento de los protocolos de seguridad y verificar que el contratista reemplace al personal en caso de faltas temporales o definitivas, para evitar que se afecte el cronograma de ejecución del contrato </t>
  </si>
  <si>
    <t>J. Hacer seguimiento constante a la ejecución de las obligaciones a cargo del contratista</t>
  </si>
  <si>
    <t>K. Hacer seguimiento constante a la ejecución de las obligaciones a cargo del contratista y hacer seguimiento al contrato</t>
  </si>
  <si>
    <t>M. Desde la etapa previa, el contratista presenta los perfiles para ejecutar el contrato los cuales no pueden ser cambiados sin autorización de la entidad</t>
  </si>
  <si>
    <t>L. 1,) Adecuar el proyecto para que puedan ejecutarse labores presenciales y viruales. 2). Garantizar cumpliento de los protocolos establecidos.</t>
  </si>
  <si>
    <t>N. Control y seguimiento al cronograma de actividades establecido inicialmente. Validar las actividades que realice el contratista permanentemente. Controlar tiempos de ejecución y actividades realizadas.</t>
  </si>
  <si>
    <t>O. Control y seguimiento a las actividades que realice el contratista permanentemente.</t>
  </si>
  <si>
    <t>P. 1.) Implementar programas de contingencia, establecer protocolos de salvaguarda de información.  2.) Garantizar la suficiencia de equipos por parte del contratista para la ejecución del contrato. 3.) Aplicar la póliza de responsabilidad civil extracontractual.</t>
  </si>
  <si>
    <t>Q. Listas de chequeo. Informe preliminar. Informe definitivo y matriz consolidada final del proceso de evaluación. Control de documentos mediante plataforma.</t>
  </si>
  <si>
    <t>R. Seguimiento al contrato y Verificación con entidades de control.</t>
  </si>
  <si>
    <t>S. Verificación constante del Sistema integrado de gestión de Bases de datos de normativa vigente y de Formatos a diligenciar y Manuales de procesos de contratación.</t>
  </si>
  <si>
    <t>T. 1.) Cumplir con las normas HSEQ, atender las buenas prácticas de seguridad y salud en el trabajo.
2.) Contar con seguros de responsabilidad Civil extracontractual con amparos adecuados y suficientes.</t>
  </si>
  <si>
    <t xml:space="preserve">U. 1.) Tener planes de contingencia y continuidad del negocio.
2.) Capacitación adecuada al personal que opera o usa los materiales, equipos y/o herramientas.
</t>
  </si>
  <si>
    <t xml:space="preserve">V. Tener planes de contingencia y continuidad del negocio en cuanto a la revisión de precios del mercado y el comportamiento del mercado a mediano plazo, que permitan al contratista proyectar financieramente las inversiones en materiales.
</t>
  </si>
  <si>
    <t>W. Contar con el stock suficiente de materiales y/o insumos con antelación, de acuerdo a las condiciones del mercado.</t>
  </si>
  <si>
    <t>X. Mantener personal idóneo y calificado para la ejecución de los trabajos contratados.</t>
  </si>
  <si>
    <t xml:space="preserve">Y. Reducir la probabilidad de que no se desembolse el anticipo y exigirle al proponente indicadores financieros que determinen un músculo financiero adecuado para la ejecución del contrato. </t>
  </si>
  <si>
    <t xml:space="preserve">Z. Verificación de los requisitos habilitantes de capacidad financiera del contratista </t>
  </si>
  <si>
    <t>ENTIDAD ESTATAL / INTERVENTORIA</t>
  </si>
  <si>
    <t>Baja calidad en el servicio prestado en: alcance, condiciones, entragables, productos, periodos y/o plazos pactados, garantías solicitadas y capital humano</t>
  </si>
  <si>
    <t>Condiciones climáticas adversas / Aumento de lluvias (Fenómeno de la niña) / Mortandad de individuos arbóreos plantados por condiciones ambientales.</t>
  </si>
  <si>
    <t xml:space="preserve">1. Retrasos en el cronograma 2. Modificaciones al Plan de Trabajo 3. Suspensión del contrato </t>
  </si>
  <si>
    <t xml:space="preserve">
1.Mayores valores a los inicialmente contratados para el Consultor 
</t>
  </si>
  <si>
    <t>Actos de vandalismo / Mortandad de individuos arbóreos plantados por daño antrópico.</t>
  </si>
  <si>
    <t xml:space="preserve">Informe del hecho /  Refuerzo de trabajo social  / pronta entrega y aprobación de los diseños ejecutados / Realizar cerramiento de las zonas a intervenir. </t>
  </si>
  <si>
    <t xml:space="preserve">MATRIZ DE RIESGOS  </t>
  </si>
  <si>
    <t xml:space="preserve">1. Alteraciones en el cronograma previsto  
</t>
  </si>
  <si>
    <t>PRESTACIÓN DEL SERVICIO DE CARACTERIZACIÓN DE LOS PARAMETROS DEL VERTIMIENTOS, LODOS Y AGUA POTABLE GENERADO EN LAS SEDES BAJO LA RESPONSABILIDAD DEL INSTITUTO DISTRITAL DE PROTECCION Y BIENESTAR ANIMAL - IDPYBA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</si>
</sst>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240A]General"/>
    <numFmt numFmtId="165" formatCode="[$$-240A]#,##0.00;[Red]&quot;(&quot;[$$-240A]#,##0.00&quot;)&quot;"/>
    <numFmt numFmtId="166" formatCode="#,##0\ ;\-#,##0\ ;&quot;- &quot;;@\ "/>
  </numFmts>
  <fonts count="30" x14ac:knownFonts="1">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000000"/>
      <name val="Calibri"/>
      <family val="2"/>
    </font>
    <font>
      <b/>
      <i/>
      <sz val="16"/>
      <color rgb="FF000000"/>
      <name val="Calibri"/>
      <family val="2"/>
    </font>
    <font>
      <b/>
      <i/>
      <u/>
      <sz val="11"/>
      <color rgb="FF000000"/>
      <name val="Calibri"/>
      <family val="2"/>
    </font>
    <font>
      <sz val="11"/>
      <color rgb="FF000000"/>
      <name val="Arial"/>
      <family val="2"/>
      <charset val="1"/>
    </font>
    <font>
      <sz val="11"/>
      <color rgb="FF9C6500"/>
      <name val="Calibri"/>
      <family val="2"/>
      <scheme val="minor"/>
    </font>
    <font>
      <sz val="8"/>
      <color theme="1"/>
      <name val="Calibri"/>
      <family val="2"/>
      <scheme val="minor"/>
    </font>
    <font>
      <sz val="11"/>
      <color theme="1"/>
      <name val="Times New Roman"/>
      <family val="1"/>
    </font>
    <font>
      <sz val="11"/>
      <name val="Times New Roman"/>
      <family val="1"/>
    </font>
    <font>
      <b/>
      <sz val="11"/>
      <color theme="1"/>
      <name val="Times New Roman"/>
      <family val="1"/>
    </font>
    <font>
      <b/>
      <sz val="11"/>
      <name val="Times New Roman"/>
      <family val="1"/>
    </font>
    <font>
      <b/>
      <sz val="11"/>
      <color rgb="FF000000"/>
      <name val="Times New Roman"/>
      <family val="1"/>
    </font>
    <font>
      <i/>
      <sz val="11"/>
      <color theme="1"/>
      <name val="Times New Roman"/>
      <family val="1"/>
    </font>
    <font>
      <sz val="11"/>
      <color rgb="FF000000"/>
      <name val="Times New Roman"/>
      <family val="1"/>
    </font>
  </fonts>
  <fills count="40">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rgb="FFCCFFFF"/>
        <bgColor indexed="64"/>
      </patternFill>
    </fill>
    <fill>
      <patternFill patternType="solid">
        <fgColor rgb="FF99CCFF"/>
        <bgColor indexed="64"/>
      </patternFill>
    </fill>
    <fill>
      <patternFill patternType="solid">
        <fgColor rgb="FFCCFFCC"/>
        <bgColor indexed="64"/>
      </patternFill>
    </fill>
    <fill>
      <patternFill patternType="solid">
        <fgColor theme="0"/>
        <bgColor indexed="64"/>
      </patternFill>
    </fill>
    <fill>
      <patternFill patternType="solid">
        <fgColor theme="0" tint="-0.14999847407452621"/>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FFFF"/>
        <bgColor rgb="FFCCFFFF"/>
      </patternFill>
    </fill>
  </fills>
  <borders count="46">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71">
    <xf numFmtId="0" fontId="0" fillId="0" borderId="0"/>
    <xf numFmtId="0" fontId="1" fillId="0" borderId="0"/>
    <xf numFmtId="0" fontId="4" fillId="0" borderId="0" applyNumberFormat="0" applyFill="0" applyBorder="0" applyAlignment="0" applyProtection="0"/>
    <xf numFmtId="0" fontId="5" fillId="0" borderId="37" applyNumberFormat="0" applyFill="0" applyAlignment="0" applyProtection="0"/>
    <xf numFmtId="0" fontId="6" fillId="0" borderId="38" applyNumberFormat="0" applyFill="0" applyAlignment="0" applyProtection="0"/>
    <xf numFmtId="0" fontId="7" fillId="0" borderId="39" applyNumberFormat="0" applyFill="0" applyAlignment="0" applyProtection="0"/>
    <xf numFmtId="0" fontId="7" fillId="0" borderId="0" applyNumberFormat="0" applyFill="0" applyBorder="0" applyAlignment="0" applyProtection="0"/>
    <xf numFmtId="0" fontId="8" fillId="9" borderId="0" applyNumberFormat="0" applyBorder="0" applyAlignment="0" applyProtection="0"/>
    <xf numFmtId="0" fontId="9" fillId="11" borderId="40" applyNumberFormat="0" applyAlignment="0" applyProtection="0"/>
    <xf numFmtId="0" fontId="10" fillId="12" borderId="41" applyNumberFormat="0" applyAlignment="0" applyProtection="0"/>
    <xf numFmtId="0" fontId="11" fillId="12" borderId="40" applyNumberFormat="0" applyAlignment="0" applyProtection="0"/>
    <xf numFmtId="0" fontId="12" fillId="0" borderId="42" applyNumberFormat="0" applyFill="0" applyAlignment="0" applyProtection="0"/>
    <xf numFmtId="0" fontId="13" fillId="13" borderId="43"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0" borderId="45" applyNumberFormat="0" applyFill="0" applyAlignment="0" applyProtection="0"/>
    <xf numFmtId="0" fontId="16"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16"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16"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16"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16"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16" fillId="35"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xf numFmtId="164" fontId="17" fillId="0" borderId="0"/>
    <xf numFmtId="164" fontId="18" fillId="0" borderId="0">
      <alignment horizontal="center"/>
    </xf>
    <xf numFmtId="164" fontId="18" fillId="0" borderId="0">
      <alignment horizontal="center" textRotation="90"/>
    </xf>
    <xf numFmtId="164" fontId="19" fillId="0" borderId="0"/>
    <xf numFmtId="165" fontId="19" fillId="0" borderId="0"/>
    <xf numFmtId="42" fontId="3" fillId="0" borderId="0" applyFont="0" applyFill="0" applyBorder="0" applyAlignment="0" applyProtection="0"/>
    <xf numFmtId="0" fontId="20" fillId="0" borderId="0"/>
    <xf numFmtId="166" fontId="20" fillId="0" borderId="0"/>
    <xf numFmtId="0" fontId="17" fillId="0" borderId="0"/>
    <xf numFmtId="0" fontId="17" fillId="39" borderId="0"/>
    <xf numFmtId="0" fontId="18" fillId="0" borderId="0">
      <alignment horizontal="center"/>
    </xf>
    <xf numFmtId="0" fontId="18" fillId="0" borderId="0">
      <alignment horizontal="center" textRotation="90"/>
    </xf>
    <xf numFmtId="0" fontId="19" fillId="0" borderId="0"/>
    <xf numFmtId="0" fontId="3" fillId="0" borderId="0"/>
    <xf numFmtId="0" fontId="16" fillId="18"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8" borderId="0" applyNumberFormat="0" applyBorder="0" applyAlignment="0" applyProtection="0"/>
    <xf numFmtId="0" fontId="21" fillId="10" borderId="0" applyNumberFormat="0" applyBorder="0" applyAlignment="0" applyProtection="0"/>
    <xf numFmtId="0" fontId="3" fillId="14" borderId="44" applyNumberFormat="0" applyFont="0" applyAlignment="0" applyProtection="0"/>
    <xf numFmtId="41" fontId="20" fillId="0" borderId="0" applyFont="0" applyFill="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32" borderId="0" applyNumberFormat="0" applyBorder="0" applyAlignment="0" applyProtection="0"/>
    <xf numFmtId="0" fontId="3" fillId="24" borderId="0" applyNumberFormat="0" applyBorder="0" applyAlignment="0" applyProtection="0"/>
    <xf numFmtId="0" fontId="3" fillId="0" borderId="0"/>
    <xf numFmtId="0" fontId="3" fillId="28" borderId="0" applyNumberFormat="0" applyBorder="0" applyAlignment="0" applyProtection="0"/>
    <xf numFmtId="0" fontId="3" fillId="36"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3" fillId="37" borderId="0" applyNumberFormat="0" applyBorder="0" applyAlignment="0" applyProtection="0"/>
    <xf numFmtId="0" fontId="3" fillId="14" borderId="44" applyNumberFormat="0" applyFont="0" applyAlignment="0" applyProtection="0"/>
  </cellStyleXfs>
  <cellXfs count="108">
    <xf numFmtId="0" fontId="0" fillId="0" borderId="0" xfId="0"/>
    <xf numFmtId="0" fontId="2" fillId="0" borderId="0" xfId="0" applyFont="1"/>
    <xf numFmtId="0" fontId="22" fillId="0" borderId="0" xfId="0" applyFont="1" applyAlignment="1">
      <alignment wrapText="1"/>
    </xf>
    <xf numFmtId="0" fontId="2" fillId="8" borderId="8" xfId="0" applyFont="1" applyFill="1" applyBorder="1" applyAlignment="1">
      <alignment horizontal="center" vertical="center"/>
    </xf>
    <xf numFmtId="0" fontId="2" fillId="8" borderId="8" xfId="0" applyFont="1" applyFill="1" applyBorder="1" applyAlignment="1">
      <alignment horizontal="center" vertical="center" wrapText="1"/>
    </xf>
    <xf numFmtId="0" fontId="22" fillId="0" borderId="0" xfId="0" applyFont="1" applyAlignment="1">
      <alignment horizontal="center" wrapText="1"/>
    </xf>
    <xf numFmtId="0" fontId="23" fillId="7" borderId="0" xfId="0" applyFont="1" applyFill="1" applyAlignment="1" applyProtection="1">
      <alignment wrapText="1"/>
      <protection locked="0"/>
    </xf>
    <xf numFmtId="0" fontId="23" fillId="7" borderId="0" xfId="0" applyFont="1" applyFill="1" applyProtection="1">
      <protection locked="0"/>
    </xf>
    <xf numFmtId="0" fontId="24" fillId="7" borderId="0" xfId="0" applyFont="1" applyFill="1" applyProtection="1">
      <protection locked="0"/>
    </xf>
    <xf numFmtId="0" fontId="25" fillId="7" borderId="0" xfId="0" applyFont="1" applyFill="1" applyAlignment="1" applyProtection="1">
      <alignment vertical="center"/>
      <protection locked="0"/>
    </xf>
    <xf numFmtId="0" fontId="26" fillId="7" borderId="0" xfId="0" applyFont="1" applyFill="1" applyAlignment="1" applyProtection="1">
      <alignment vertical="center"/>
      <protection locked="0"/>
    </xf>
    <xf numFmtId="0" fontId="24" fillId="7" borderId="0" xfId="1" applyFont="1" applyFill="1" applyProtection="1">
      <protection locked="0"/>
    </xf>
    <xf numFmtId="0" fontId="25" fillId="7" borderId="32" xfId="0" applyFont="1" applyFill="1" applyBorder="1" applyProtection="1">
      <protection locked="0"/>
    </xf>
    <xf numFmtId="0" fontId="24" fillId="7" borderId="33" xfId="1" applyFont="1" applyFill="1" applyBorder="1" applyProtection="1">
      <protection locked="0"/>
    </xf>
    <xf numFmtId="0" fontId="24" fillId="7" borderId="7" xfId="1" applyFont="1" applyFill="1" applyBorder="1" applyProtection="1">
      <protection locked="0"/>
    </xf>
    <xf numFmtId="0" fontId="26" fillId="0" borderId="8" xfId="1" applyFont="1" applyBorder="1" applyAlignment="1">
      <alignment horizontal="center" vertical="center"/>
    </xf>
    <xf numFmtId="0" fontId="24" fillId="0" borderId="8" xfId="1" applyFont="1" applyBorder="1" applyAlignment="1" applyProtection="1">
      <alignment horizontal="center" vertical="center" textRotation="90" wrapText="1"/>
      <protection locked="0"/>
    </xf>
    <xf numFmtId="0" fontId="24" fillId="0" borderId="8" xfId="0" applyFont="1" applyBorder="1" applyAlignment="1">
      <alignment horizontal="justify" vertical="center" wrapText="1"/>
    </xf>
    <xf numFmtId="0" fontId="24" fillId="0" borderId="8" xfId="1" applyFont="1" applyBorder="1" applyAlignment="1" applyProtection="1">
      <alignment horizontal="center" vertical="center" wrapText="1"/>
      <protection locked="0"/>
    </xf>
    <xf numFmtId="0" fontId="24" fillId="0" borderId="8" xfId="1" applyFont="1" applyBorder="1" applyAlignment="1">
      <alignment horizontal="center" vertical="center" wrapText="1"/>
    </xf>
    <xf numFmtId="0" fontId="26" fillId="2" borderId="8" xfId="1" applyFont="1" applyFill="1" applyBorder="1" applyAlignment="1">
      <alignment horizontal="center" vertical="center" textRotation="90" wrapText="1"/>
    </xf>
    <xf numFmtId="0" fontId="26" fillId="0" borderId="8" xfId="1" applyFont="1" applyBorder="1" applyAlignment="1" applyProtection="1">
      <alignment horizontal="center" vertical="center" wrapText="1"/>
      <protection locked="0"/>
    </xf>
    <xf numFmtId="0" fontId="24" fillId="0" borderId="8" xfId="0" applyFont="1" applyBorder="1" applyAlignment="1">
      <alignment horizontal="left" vertical="center" wrapText="1"/>
    </xf>
    <xf numFmtId="0" fontId="29" fillId="3" borderId="8" xfId="1" applyFont="1" applyFill="1" applyBorder="1" applyAlignment="1" applyProtection="1">
      <alignment horizontal="center" vertical="center" textRotation="90" wrapText="1"/>
      <protection locked="0"/>
    </xf>
    <xf numFmtId="0" fontId="24" fillId="3" borderId="8" xfId="1" applyFont="1" applyFill="1" applyBorder="1" applyAlignment="1" applyProtection="1">
      <alignment horizontal="justify" vertical="center" wrapText="1"/>
      <protection locked="0"/>
    </xf>
    <xf numFmtId="0" fontId="24" fillId="0" borderId="8" xfId="1" applyFont="1" applyBorder="1" applyAlignment="1" applyProtection="1">
      <alignment horizontal="justify" vertical="center" wrapText="1"/>
      <protection locked="0"/>
    </xf>
    <xf numFmtId="0" fontId="29" fillId="3" borderId="8" xfId="1" applyFont="1" applyFill="1" applyBorder="1" applyAlignment="1" applyProtection="1">
      <alignment horizontal="center" vertical="center" wrapText="1"/>
      <protection locked="0"/>
    </xf>
    <xf numFmtId="0" fontId="29" fillId="3" borderId="8" xfId="1" applyFont="1" applyFill="1" applyBorder="1" applyAlignment="1">
      <alignment horizontal="center" vertical="center" wrapText="1"/>
    </xf>
    <xf numFmtId="0" fontId="24" fillId="3" borderId="8" xfId="1" applyFont="1" applyFill="1" applyBorder="1" applyAlignment="1" applyProtection="1">
      <alignment horizontal="center" vertical="center" wrapText="1"/>
      <protection locked="0"/>
    </xf>
    <xf numFmtId="0" fontId="27" fillId="3" borderId="8" xfId="1" applyFont="1" applyFill="1" applyBorder="1" applyAlignment="1" applyProtection="1">
      <alignment horizontal="center" vertical="center" wrapText="1"/>
      <protection locked="0"/>
    </xf>
    <xf numFmtId="0" fontId="23" fillId="7" borderId="1" xfId="0" applyFont="1" applyFill="1" applyBorder="1" applyProtection="1">
      <protection locked="0"/>
    </xf>
    <xf numFmtId="0" fontId="24" fillId="7" borderId="3" xfId="1" applyFont="1" applyFill="1" applyBorder="1" applyProtection="1">
      <protection locked="0"/>
    </xf>
    <xf numFmtId="0" fontId="24" fillId="7" borderId="1" xfId="1" applyFont="1" applyFill="1" applyBorder="1" applyProtection="1">
      <protection locked="0"/>
    </xf>
    <xf numFmtId="0" fontId="24" fillId="7" borderId="34" xfId="1" applyFont="1" applyFill="1" applyBorder="1" applyProtection="1">
      <protection locked="0"/>
    </xf>
    <xf numFmtId="0" fontId="24" fillId="7" borderId="35" xfId="1" applyFont="1" applyFill="1" applyBorder="1" applyProtection="1">
      <protection locked="0"/>
    </xf>
    <xf numFmtId="0" fontId="24" fillId="7" borderId="4" xfId="1" applyFont="1" applyFill="1" applyBorder="1" applyProtection="1">
      <protection locked="0"/>
    </xf>
    <xf numFmtId="0" fontId="23" fillId="7" borderId="0" xfId="1" applyFont="1" applyFill="1" applyProtection="1">
      <protection locked="0"/>
    </xf>
    <xf numFmtId="0" fontId="24" fillId="7" borderId="0" xfId="0" applyFont="1" applyFill="1" applyAlignment="1">
      <alignment horizontal="justify" vertical="center" wrapText="1"/>
    </xf>
    <xf numFmtId="0" fontId="26" fillId="4" borderId="16" xfId="1" applyFont="1" applyFill="1" applyBorder="1" applyAlignment="1" applyProtection="1">
      <alignment horizontal="center" vertical="center" wrapText="1"/>
      <protection locked="0"/>
    </xf>
    <xf numFmtId="0" fontId="26" fillId="4" borderId="19" xfId="1" applyFont="1" applyFill="1" applyBorder="1" applyAlignment="1" applyProtection="1">
      <alignment horizontal="center" vertical="center" wrapText="1"/>
      <protection locked="0"/>
    </xf>
    <xf numFmtId="0" fontId="27" fillId="5" borderId="23" xfId="1" applyFont="1" applyFill="1" applyBorder="1" applyAlignment="1" applyProtection="1">
      <alignment horizontal="center" vertical="center" textRotation="90" wrapText="1"/>
      <protection locked="0"/>
    </xf>
    <xf numFmtId="0" fontId="27" fillId="5" borderId="24" xfId="1" applyFont="1" applyFill="1" applyBorder="1" applyAlignment="1" applyProtection="1">
      <alignment horizontal="center" vertical="center" textRotation="90" wrapText="1"/>
      <protection locked="0"/>
    </xf>
    <xf numFmtId="0" fontId="27" fillId="5" borderId="25" xfId="1" applyFont="1" applyFill="1" applyBorder="1" applyAlignment="1" applyProtection="1">
      <alignment horizontal="center" vertical="center" textRotation="90" wrapText="1"/>
      <protection locked="0"/>
    </xf>
    <xf numFmtId="0" fontId="26" fillId="5" borderId="23" xfId="1" applyFont="1" applyFill="1" applyBorder="1" applyAlignment="1" applyProtection="1">
      <alignment horizontal="center" vertical="center" wrapText="1"/>
      <protection locked="0"/>
    </xf>
    <xf numFmtId="0" fontId="26" fillId="5" borderId="24" xfId="1" applyFont="1" applyFill="1" applyBorder="1" applyAlignment="1" applyProtection="1">
      <alignment horizontal="center" vertical="center" wrapText="1"/>
      <protection locked="0"/>
    </xf>
    <xf numFmtId="0" fontId="26" fillId="5" borderId="25" xfId="1" applyFont="1" applyFill="1" applyBorder="1" applyAlignment="1" applyProtection="1">
      <alignment horizontal="center" vertical="center" wrapText="1"/>
      <protection locked="0"/>
    </xf>
    <xf numFmtId="0" fontId="26" fillId="4" borderId="12" xfId="1" applyFont="1" applyFill="1" applyBorder="1" applyAlignment="1" applyProtection="1">
      <alignment horizontal="center" vertical="center" wrapText="1"/>
      <protection locked="0"/>
    </xf>
    <xf numFmtId="0" fontId="26" fillId="4" borderId="14" xfId="1" applyFont="1" applyFill="1" applyBorder="1" applyAlignment="1" applyProtection="1">
      <alignment horizontal="center" vertical="center" wrapText="1"/>
      <protection locked="0"/>
    </xf>
    <xf numFmtId="0" fontId="26" fillId="4" borderId="15" xfId="1" applyFont="1" applyFill="1" applyBorder="1" applyAlignment="1" applyProtection="1">
      <alignment horizontal="center" vertical="center" wrapText="1"/>
      <protection locked="0"/>
    </xf>
    <xf numFmtId="0" fontId="27" fillId="4" borderId="15" xfId="1" applyFont="1" applyFill="1" applyBorder="1" applyAlignment="1" applyProtection="1">
      <alignment horizontal="center" vertical="center" textRotation="90" wrapText="1"/>
      <protection locked="0"/>
    </xf>
    <xf numFmtId="0" fontId="27" fillId="4" borderId="17" xfId="1" applyFont="1" applyFill="1" applyBorder="1" applyAlignment="1" applyProtection="1">
      <alignment horizontal="center" vertical="center" textRotation="90" wrapText="1"/>
      <protection locked="0"/>
    </xf>
    <xf numFmtId="0" fontId="27" fillId="4" borderId="8" xfId="1" applyFont="1" applyFill="1" applyBorder="1" applyAlignment="1" applyProtection="1">
      <alignment horizontal="center" vertical="center" textRotation="90" wrapText="1"/>
      <protection locked="0"/>
    </xf>
    <xf numFmtId="0" fontId="27" fillId="4" borderId="18" xfId="1" applyFont="1" applyFill="1" applyBorder="1" applyAlignment="1" applyProtection="1">
      <alignment horizontal="center" vertical="center" textRotation="90" wrapText="1"/>
      <protection locked="0"/>
    </xf>
    <xf numFmtId="0" fontId="27" fillId="4" borderId="16" xfId="1" applyFont="1" applyFill="1" applyBorder="1" applyAlignment="1" applyProtection="1">
      <alignment horizontal="center" vertical="center" textRotation="90" wrapText="1"/>
      <protection locked="0"/>
    </xf>
    <xf numFmtId="0" fontId="27" fillId="4" borderId="19" xfId="1" applyFont="1" applyFill="1" applyBorder="1" applyAlignment="1" applyProtection="1">
      <alignment horizontal="center" vertical="center" textRotation="90" wrapText="1"/>
      <protection locked="0"/>
    </xf>
    <xf numFmtId="0" fontId="26" fillId="4" borderId="17" xfId="1" applyFont="1" applyFill="1" applyBorder="1" applyAlignment="1" applyProtection="1">
      <alignment horizontal="center" vertical="center" wrapText="1"/>
      <protection locked="0"/>
    </xf>
    <xf numFmtId="0" fontId="27" fillId="4" borderId="12" xfId="1" applyFont="1" applyFill="1" applyBorder="1" applyAlignment="1" applyProtection="1">
      <alignment horizontal="center" vertical="center" wrapText="1"/>
      <protection locked="0"/>
    </xf>
    <xf numFmtId="0" fontId="27" fillId="4" borderId="13" xfId="1" applyFont="1" applyFill="1" applyBorder="1" applyAlignment="1" applyProtection="1">
      <alignment horizontal="center" vertical="center" wrapText="1"/>
      <protection locked="0"/>
    </xf>
    <xf numFmtId="0" fontId="27" fillId="4" borderId="14" xfId="1" applyFont="1" applyFill="1" applyBorder="1" applyAlignment="1" applyProtection="1">
      <alignment horizontal="center" vertical="center" wrapText="1"/>
      <protection locked="0"/>
    </xf>
    <xf numFmtId="0" fontId="27" fillId="4" borderId="15" xfId="1" applyFont="1" applyFill="1" applyBorder="1" applyAlignment="1" applyProtection="1">
      <alignment horizontal="center" vertical="center" wrapText="1"/>
      <protection locked="0"/>
    </xf>
    <xf numFmtId="0" fontId="27" fillId="4" borderId="8" xfId="1" applyFont="1" applyFill="1" applyBorder="1" applyAlignment="1" applyProtection="1">
      <alignment horizontal="center" vertical="center" wrapText="1"/>
      <protection locked="0"/>
    </xf>
    <xf numFmtId="0" fontId="27" fillId="4" borderId="16" xfId="1" applyFont="1" applyFill="1" applyBorder="1" applyAlignment="1" applyProtection="1">
      <alignment horizontal="center" vertical="center" wrapText="1"/>
      <protection locked="0"/>
    </xf>
    <xf numFmtId="0" fontId="28" fillId="0" borderId="9" xfId="0" applyFont="1" applyBorder="1" applyAlignment="1" applyProtection="1">
      <alignment horizontal="left" wrapText="1"/>
      <protection locked="0"/>
    </xf>
    <xf numFmtId="0" fontId="28" fillId="0" borderId="10" xfId="0" applyFont="1" applyBorder="1" applyAlignment="1" applyProtection="1">
      <alignment horizontal="left" wrapText="1"/>
      <protection locked="0"/>
    </xf>
    <xf numFmtId="0" fontId="28" fillId="0" borderId="11" xfId="0" applyFont="1" applyBorder="1" applyAlignment="1" applyProtection="1">
      <alignment horizontal="left" wrapText="1"/>
      <protection locked="0"/>
    </xf>
    <xf numFmtId="0" fontId="26" fillId="6" borderId="20" xfId="1" applyFont="1" applyFill="1" applyBorder="1" applyAlignment="1" applyProtection="1">
      <alignment horizontal="center" vertical="center" wrapText="1"/>
      <protection locked="0"/>
    </xf>
    <xf numFmtId="0" fontId="26" fillId="6" borderId="21" xfId="1" applyFont="1" applyFill="1" applyBorder="1" applyAlignment="1" applyProtection="1">
      <alignment horizontal="center" vertical="center" wrapText="1"/>
      <protection locked="0"/>
    </xf>
    <xf numFmtId="0" fontId="26" fillId="6" borderId="22" xfId="1" applyFont="1" applyFill="1" applyBorder="1" applyAlignment="1" applyProtection="1">
      <alignment horizontal="center" vertical="center" wrapText="1"/>
      <protection locked="0"/>
    </xf>
    <xf numFmtId="0" fontId="27" fillId="6" borderId="23" xfId="1" applyFont="1" applyFill="1" applyBorder="1" applyAlignment="1" applyProtection="1">
      <alignment horizontal="center" vertical="center" textRotation="90" wrapText="1"/>
      <protection locked="0"/>
    </xf>
    <xf numFmtId="0" fontId="27" fillId="6" borderId="24" xfId="1" applyFont="1" applyFill="1" applyBorder="1" applyAlignment="1" applyProtection="1">
      <alignment horizontal="center" vertical="center" textRotation="90" wrapText="1"/>
      <protection locked="0"/>
    </xf>
    <xf numFmtId="0" fontId="27" fillId="6" borderId="25" xfId="1" applyFont="1" applyFill="1" applyBorder="1" applyAlignment="1" applyProtection="1">
      <alignment horizontal="center" vertical="center" textRotation="90" wrapText="1"/>
      <protection locked="0"/>
    </xf>
    <xf numFmtId="0" fontId="27" fillId="6" borderId="26" xfId="1" applyFont="1" applyFill="1" applyBorder="1" applyAlignment="1" applyProtection="1">
      <alignment horizontal="center" vertical="center" textRotation="90" wrapText="1"/>
      <protection locked="0"/>
    </xf>
    <xf numFmtId="0" fontId="27" fillId="6" borderId="27" xfId="1" applyFont="1" applyFill="1" applyBorder="1" applyAlignment="1" applyProtection="1">
      <alignment horizontal="center" vertical="center" textRotation="90" wrapText="1"/>
      <protection locked="0"/>
    </xf>
    <xf numFmtId="0" fontId="27" fillId="6" borderId="28" xfId="1" applyFont="1" applyFill="1" applyBorder="1" applyAlignment="1" applyProtection="1">
      <alignment horizontal="center" vertical="center" textRotation="90" wrapText="1"/>
      <protection locked="0"/>
    </xf>
    <xf numFmtId="0" fontId="27" fillId="6" borderId="2" xfId="1" applyFont="1" applyFill="1" applyBorder="1" applyAlignment="1" applyProtection="1">
      <alignment horizontal="center" vertical="center" textRotation="90" wrapText="1"/>
      <protection locked="0"/>
    </xf>
    <xf numFmtId="0" fontId="27" fillId="6" borderId="6" xfId="1" applyFont="1" applyFill="1" applyBorder="1" applyAlignment="1" applyProtection="1">
      <alignment horizontal="center" vertical="center" textRotation="90" wrapText="1"/>
      <protection locked="0"/>
    </xf>
    <xf numFmtId="0" fontId="27" fillId="6" borderId="5" xfId="1" applyFont="1" applyFill="1" applyBorder="1" applyAlignment="1" applyProtection="1">
      <alignment horizontal="center" vertical="center" textRotation="90" wrapText="1"/>
      <protection locked="0"/>
    </xf>
    <xf numFmtId="0" fontId="26" fillId="6" borderId="2" xfId="1" applyFont="1" applyFill="1" applyBorder="1" applyAlignment="1" applyProtection="1">
      <alignment horizontal="center" vertical="center" wrapText="1"/>
      <protection locked="0"/>
    </xf>
    <xf numFmtId="0" fontId="26" fillId="6" borderId="6" xfId="1" applyFont="1" applyFill="1" applyBorder="1" applyAlignment="1" applyProtection="1">
      <alignment horizontal="center" vertical="center" wrapText="1"/>
      <protection locked="0"/>
    </xf>
    <xf numFmtId="0" fontId="26" fillId="6" borderId="5" xfId="1" applyFont="1" applyFill="1" applyBorder="1" applyAlignment="1" applyProtection="1">
      <alignment horizontal="center" vertical="center" wrapText="1"/>
      <protection locked="0"/>
    </xf>
    <xf numFmtId="0" fontId="26" fillId="6" borderId="23" xfId="1" applyFont="1" applyFill="1" applyBorder="1" applyAlignment="1" applyProtection="1">
      <alignment horizontal="center" vertical="center" wrapText="1"/>
      <protection locked="0"/>
    </xf>
    <xf numFmtId="0" fontId="26" fillId="6" borderId="24" xfId="1" applyFont="1" applyFill="1" applyBorder="1" applyAlignment="1" applyProtection="1">
      <alignment horizontal="center" vertical="center" wrapText="1"/>
      <protection locked="0"/>
    </xf>
    <xf numFmtId="0" fontId="26" fillId="6" borderId="25" xfId="1" applyFont="1" applyFill="1" applyBorder="1" applyAlignment="1" applyProtection="1">
      <alignment horizontal="center" vertical="center" wrapText="1"/>
      <protection locked="0"/>
    </xf>
    <xf numFmtId="0" fontId="26" fillId="5" borderId="23" xfId="1" applyFont="1" applyFill="1" applyBorder="1" applyAlignment="1" applyProtection="1">
      <alignment horizontal="center" vertical="center" textRotation="90" wrapText="1"/>
      <protection locked="0"/>
    </xf>
    <xf numFmtId="0" fontId="26" fillId="5" borderId="24" xfId="1" applyFont="1" applyFill="1" applyBorder="1" applyAlignment="1" applyProtection="1">
      <alignment horizontal="center" vertical="center" textRotation="90" wrapText="1"/>
      <protection locked="0"/>
    </xf>
    <xf numFmtId="0" fontId="26" fillId="5" borderId="25" xfId="1" applyFont="1" applyFill="1" applyBorder="1" applyAlignment="1" applyProtection="1">
      <alignment horizontal="center" vertical="center" textRotation="90" wrapText="1"/>
      <protection locked="0"/>
    </xf>
    <xf numFmtId="0" fontId="26" fillId="5" borderId="26" xfId="1" applyFont="1" applyFill="1" applyBorder="1" applyAlignment="1" applyProtection="1">
      <alignment horizontal="center" vertical="center" textRotation="90" wrapText="1"/>
      <protection locked="0"/>
    </xf>
    <xf numFmtId="0" fontId="26" fillId="5" borderId="27" xfId="1" applyFont="1" applyFill="1" applyBorder="1" applyAlignment="1" applyProtection="1">
      <alignment horizontal="center" vertical="center" textRotation="90" wrapText="1"/>
      <protection locked="0"/>
    </xf>
    <xf numFmtId="0" fontId="26" fillId="5" borderId="28" xfId="1" applyFont="1" applyFill="1" applyBorder="1" applyAlignment="1" applyProtection="1">
      <alignment horizontal="center" vertical="center" textRotation="90" wrapText="1"/>
      <protection locked="0"/>
    </xf>
    <xf numFmtId="0" fontId="28" fillId="0" borderId="34" xfId="0" applyFont="1" applyBorder="1" applyAlignment="1" applyProtection="1">
      <alignment horizontal="center" vertical="center" wrapText="1"/>
      <protection locked="0"/>
    </xf>
    <xf numFmtId="0" fontId="28" fillId="0" borderId="35" xfId="0" applyFont="1" applyBorder="1" applyAlignment="1" applyProtection="1">
      <alignment horizontal="center" vertical="center" wrapText="1"/>
      <protection locked="0"/>
    </xf>
    <xf numFmtId="0" fontId="28" fillId="0" borderId="4" xfId="0" applyFont="1" applyBorder="1" applyAlignment="1" applyProtection="1">
      <alignment horizontal="center" vertical="center" wrapText="1"/>
      <protection locked="0"/>
    </xf>
    <xf numFmtId="0" fontId="27" fillId="0" borderId="9" xfId="1" applyFont="1" applyBorder="1" applyAlignment="1" applyProtection="1">
      <alignment horizontal="center" vertical="center" wrapText="1"/>
      <protection locked="0"/>
    </xf>
    <xf numFmtId="0" fontId="27" fillId="0" borderId="10" xfId="1" applyFont="1" applyBorder="1" applyAlignment="1" applyProtection="1">
      <alignment horizontal="center" vertical="center" wrapText="1"/>
      <protection locked="0"/>
    </xf>
    <xf numFmtId="0" fontId="27" fillId="0" borderId="11" xfId="1" applyFont="1" applyBorder="1" applyAlignment="1" applyProtection="1">
      <alignment horizontal="center" vertical="center" wrapText="1"/>
      <protection locked="0"/>
    </xf>
    <xf numFmtId="0" fontId="25" fillId="8" borderId="29" xfId="0" applyFont="1" applyFill="1" applyBorder="1" applyAlignment="1" applyProtection="1">
      <alignment horizontal="center" vertical="center"/>
      <protection locked="0"/>
    </xf>
    <xf numFmtId="0" fontId="25" fillId="8" borderId="36" xfId="0" applyFont="1" applyFill="1" applyBorder="1" applyAlignment="1" applyProtection="1">
      <alignment horizontal="center" vertical="center"/>
      <protection locked="0"/>
    </xf>
    <xf numFmtId="0" fontId="25" fillId="8" borderId="30" xfId="0" applyFont="1" applyFill="1" applyBorder="1" applyAlignment="1" applyProtection="1">
      <alignment horizontal="center" vertical="center"/>
      <protection locked="0"/>
    </xf>
    <xf numFmtId="0" fontId="25" fillId="8" borderId="31" xfId="0" applyFont="1" applyFill="1" applyBorder="1" applyAlignment="1" applyProtection="1">
      <alignment horizontal="center" vertical="center"/>
      <protection locked="0"/>
    </xf>
    <xf numFmtId="0" fontId="24" fillId="0" borderId="9" xfId="0" applyFont="1" applyBorder="1" applyAlignment="1" applyProtection="1">
      <alignment horizontal="center"/>
      <protection locked="0"/>
    </xf>
    <xf numFmtId="0" fontId="24" fillId="0" borderId="10" xfId="0" applyFont="1" applyBorder="1" applyAlignment="1" applyProtection="1">
      <alignment horizontal="center"/>
      <protection locked="0"/>
    </xf>
    <xf numFmtId="0" fontId="24" fillId="0" borderId="11" xfId="0" applyFont="1" applyBorder="1" applyAlignment="1" applyProtection="1">
      <alignment horizontal="center"/>
      <protection locked="0"/>
    </xf>
    <xf numFmtId="0" fontId="25" fillId="8" borderId="9" xfId="0" applyFont="1" applyFill="1" applyBorder="1" applyAlignment="1" applyProtection="1">
      <alignment horizontal="center" vertical="center"/>
      <protection locked="0"/>
    </xf>
    <xf numFmtId="0" fontId="25" fillId="8" borderId="10" xfId="0" applyFont="1" applyFill="1" applyBorder="1" applyAlignment="1" applyProtection="1">
      <alignment horizontal="center" vertical="center"/>
      <protection locked="0"/>
    </xf>
    <xf numFmtId="0" fontId="25" fillId="8" borderId="11" xfId="0" applyFont="1" applyFill="1" applyBorder="1" applyAlignment="1" applyProtection="1">
      <alignment horizontal="center" vertical="center"/>
      <protection locked="0"/>
    </xf>
    <xf numFmtId="0" fontId="23" fillId="0" borderId="9" xfId="0" applyFont="1" applyBorder="1" applyAlignment="1" applyProtection="1">
      <alignment horizontal="center"/>
      <protection locked="0"/>
    </xf>
    <xf numFmtId="0" fontId="23" fillId="0" borderId="10" xfId="0" applyFont="1" applyBorder="1" applyAlignment="1" applyProtection="1">
      <alignment horizontal="center"/>
      <protection locked="0"/>
    </xf>
    <xf numFmtId="0" fontId="23" fillId="0" borderId="11" xfId="0" applyFont="1" applyBorder="1" applyAlignment="1" applyProtection="1">
      <alignment horizontal="center"/>
      <protection locked="0"/>
    </xf>
  </cellXfs>
  <cellStyles count="71">
    <cellStyle name="20% - Énfasis1" xfId="17" builtinId="30" customBuiltin="1"/>
    <cellStyle name="20% - Énfasis1 2" xfId="57" xr:uid="{00000000-0005-0000-0000-000001000000}"/>
    <cellStyle name="20% - Énfasis2" xfId="20" builtinId="34" customBuiltin="1"/>
    <cellStyle name="20% - Énfasis2 2" xfId="58" xr:uid="{00000000-0005-0000-0000-000003000000}"/>
    <cellStyle name="20% - Énfasis3" xfId="23" builtinId="38" customBuiltin="1"/>
    <cellStyle name="20% - Énfasis3 2" xfId="60" xr:uid="{00000000-0005-0000-0000-000005000000}"/>
    <cellStyle name="20% - Énfasis4" xfId="26" builtinId="42" customBuiltin="1"/>
    <cellStyle name="20% - Énfasis4 2" xfId="62" xr:uid="{00000000-0005-0000-0000-000007000000}"/>
    <cellStyle name="20% - Énfasis5" xfId="29" builtinId="46" customBuiltin="1"/>
    <cellStyle name="20% - Énfasis5 2" xfId="59" xr:uid="{00000000-0005-0000-0000-000009000000}"/>
    <cellStyle name="20% - Énfasis6" xfId="32" builtinId="50" customBuiltin="1"/>
    <cellStyle name="20% - Énfasis6 2" xfId="63" xr:uid="{00000000-0005-0000-0000-00000B000000}"/>
    <cellStyle name="40% - Énfasis1" xfId="18" builtinId="31" customBuiltin="1"/>
    <cellStyle name="40% - Énfasis1 2" xfId="64" xr:uid="{00000000-0005-0000-0000-00000D000000}"/>
    <cellStyle name="40% - Énfasis2" xfId="21" builtinId="35" customBuiltin="1"/>
    <cellStyle name="40% - Énfasis2 2" xfId="65" xr:uid="{00000000-0005-0000-0000-00000F000000}"/>
    <cellStyle name="40% - Énfasis3" xfId="24" builtinId="39" customBuiltin="1"/>
    <cellStyle name="40% - Énfasis3 2" xfId="66" xr:uid="{00000000-0005-0000-0000-000011000000}"/>
    <cellStyle name="40% - Énfasis4" xfId="27" builtinId="43" customBuiltin="1"/>
    <cellStyle name="40% - Énfasis4 2" xfId="67" xr:uid="{00000000-0005-0000-0000-000013000000}"/>
    <cellStyle name="40% - Énfasis5" xfId="30" builtinId="47" customBuiltin="1"/>
    <cellStyle name="40% - Énfasis5 2" xfId="68" xr:uid="{00000000-0005-0000-0000-000015000000}"/>
    <cellStyle name="40% - Énfasis6" xfId="33" builtinId="51" customBuiltin="1"/>
    <cellStyle name="40% - Énfasis6 2" xfId="69" xr:uid="{00000000-0005-0000-0000-000017000000}"/>
    <cellStyle name="60% - Énfasis1 2" xfId="48" xr:uid="{00000000-0005-0000-0000-000018000000}"/>
    <cellStyle name="60% - Énfasis2 2" xfId="49" xr:uid="{00000000-0005-0000-0000-000019000000}"/>
    <cellStyle name="60% - Énfasis3 2" xfId="50" xr:uid="{00000000-0005-0000-0000-00001A000000}"/>
    <cellStyle name="60% - Énfasis4 2" xfId="51" xr:uid="{00000000-0005-0000-0000-00001B000000}"/>
    <cellStyle name="60% - Énfasis5 2" xfId="52" xr:uid="{00000000-0005-0000-0000-00001C000000}"/>
    <cellStyle name="60% - Énfasis6 2" xfId="53" xr:uid="{00000000-0005-0000-0000-00001D000000}"/>
    <cellStyle name="Cálculo" xfId="10" builtinId="22" customBuiltin="1"/>
    <cellStyle name="Celda de comprobación" xfId="12" builtinId="23" customBuiltin="1"/>
    <cellStyle name="Celda vinculada" xfId="11" builtinId="24" customBuiltin="1"/>
    <cellStyle name="Encabezado 1" xfId="3" builtinId="16" customBuiltin="1"/>
    <cellStyle name="Encabezado 4" xfId="6" builtinId="19" customBuiltin="1"/>
    <cellStyle name="Énfasis1" xfId="16" builtinId="29" customBuiltin="1"/>
    <cellStyle name="Énfasis2" xfId="19" builtinId="33" customBuiltin="1"/>
    <cellStyle name="Énfasis3" xfId="22" builtinId="37" customBuiltin="1"/>
    <cellStyle name="Énfasis4" xfId="25" builtinId="41" customBuiltin="1"/>
    <cellStyle name="Énfasis5" xfId="28" builtinId="45" customBuiltin="1"/>
    <cellStyle name="Énfasis6" xfId="31" builtinId="49" customBuiltin="1"/>
    <cellStyle name="Entrada" xfId="8" builtinId="20" customBuiltin="1"/>
    <cellStyle name="Excel_BuiltIn_20% - Énfasis1" xfId="43" xr:uid="{00000000-0005-0000-0000-00002A000000}"/>
    <cellStyle name="Heading" xfId="35" xr:uid="{00000000-0005-0000-0000-00002B000000}"/>
    <cellStyle name="Heading 2" xfId="44" xr:uid="{00000000-0005-0000-0000-00002C000000}"/>
    <cellStyle name="Heading1" xfId="36" xr:uid="{00000000-0005-0000-0000-00002D000000}"/>
    <cellStyle name="Heading1 2" xfId="45" xr:uid="{00000000-0005-0000-0000-00002E000000}"/>
    <cellStyle name="Incorrecto" xfId="7" builtinId="27" customBuiltin="1"/>
    <cellStyle name="Millares [0] 2" xfId="56" xr:uid="{00000000-0005-0000-0000-000030000000}"/>
    <cellStyle name="Moneda [0] 2" xfId="39" xr:uid="{00000000-0005-0000-0000-000031000000}"/>
    <cellStyle name="Neutral 2" xfId="54" xr:uid="{00000000-0005-0000-0000-000032000000}"/>
    <cellStyle name="Normal" xfId="0" builtinId="0"/>
    <cellStyle name="Normal 2" xfId="1" xr:uid="{00000000-0005-0000-0000-000034000000}"/>
    <cellStyle name="Normal 2 2" xfId="42" xr:uid="{00000000-0005-0000-0000-000035000000}"/>
    <cellStyle name="Normal 2 3" xfId="34" xr:uid="{00000000-0005-0000-0000-000036000000}"/>
    <cellStyle name="Normal 3" xfId="47" xr:uid="{00000000-0005-0000-0000-000037000000}"/>
    <cellStyle name="Normal 4" xfId="61" xr:uid="{00000000-0005-0000-0000-000038000000}"/>
    <cellStyle name="Normal 5" xfId="40" xr:uid="{00000000-0005-0000-0000-000039000000}"/>
    <cellStyle name="Notas 2" xfId="55" xr:uid="{00000000-0005-0000-0000-00003A000000}"/>
    <cellStyle name="Notas 3" xfId="70" xr:uid="{00000000-0005-0000-0000-00003B000000}"/>
    <cellStyle name="Result" xfId="37" xr:uid="{00000000-0005-0000-0000-00003C000000}"/>
    <cellStyle name="Result 2" xfId="46" xr:uid="{00000000-0005-0000-0000-00003D000000}"/>
    <cellStyle name="Result2" xfId="38" xr:uid="{00000000-0005-0000-0000-00003E000000}"/>
    <cellStyle name="Salida" xfId="9" builtinId="21" customBuiltin="1"/>
    <cellStyle name="TableStyleLight1" xfId="41" xr:uid="{00000000-0005-0000-0000-000040000000}"/>
    <cellStyle name="Texto de advertencia" xfId="13" builtinId="11" customBuiltin="1"/>
    <cellStyle name="Texto explicativo" xfId="14" builtinId="53" customBuiltin="1"/>
    <cellStyle name="Título" xfId="2" builtinId="15" customBuiltin="1"/>
    <cellStyle name="Título 2" xfId="4" builtinId="17" customBuiltin="1"/>
    <cellStyle name="Título 3" xfId="5" builtinId="18" customBuiltin="1"/>
    <cellStyle name="Total" xfId="15" builtinId="25" customBuiltin="1"/>
  </cellStyles>
  <dxfs count="20">
    <dxf>
      <font>
        <b/>
        <i val="0"/>
      </font>
      <fill>
        <patternFill>
          <bgColor rgb="FFFF0000"/>
        </patternFill>
      </fill>
    </dxf>
    <dxf>
      <font>
        <b/>
        <i val="0"/>
      </font>
      <fill>
        <patternFill>
          <bgColor rgb="FFFFC000"/>
        </patternFill>
      </fill>
    </dxf>
    <dxf>
      <font>
        <b/>
        <i val="0"/>
      </font>
      <fill>
        <patternFill>
          <bgColor rgb="FFFFFF00"/>
        </patternFill>
      </fill>
    </dxf>
    <dxf>
      <font>
        <b/>
        <i val="0"/>
      </font>
      <fill>
        <patternFill>
          <bgColor rgb="FF00B05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C000"/>
        </patternFill>
      </fill>
    </dxf>
    <dxf>
      <font>
        <b/>
        <i val="0"/>
      </font>
      <fill>
        <patternFill>
          <bgColor rgb="FFFFFF00"/>
        </patternFill>
      </fill>
    </dxf>
    <dxf>
      <font>
        <b/>
        <i val="0"/>
      </font>
      <fill>
        <patternFill>
          <bgColor rgb="FF00B050"/>
        </patternFill>
      </fill>
    </dxf>
    <dxf>
      <font>
        <b/>
        <i val="0"/>
      </font>
      <fill>
        <patternFill>
          <bgColor rgb="FFFF0000"/>
        </patternFill>
      </fill>
    </dxf>
    <dxf>
      <font>
        <b/>
        <i val="0"/>
        <color auto="1"/>
      </font>
      <fill>
        <patternFill>
          <fgColor theme="7"/>
        </patternFill>
      </fill>
    </dxf>
    <dxf>
      <font>
        <b/>
        <i val="0"/>
      </font>
      <fill>
        <patternFill>
          <bgColor rgb="FFFFFF00"/>
        </patternFill>
      </fill>
    </dxf>
    <dxf>
      <font>
        <b/>
        <i val="0"/>
      </font>
      <fill>
        <patternFill>
          <bgColor rgb="FF00B050"/>
        </patternFill>
      </fill>
    </dxf>
    <dxf>
      <font>
        <b/>
        <i val="0"/>
      </font>
      <fill>
        <patternFill>
          <bgColor rgb="FFFFC000"/>
        </patternFill>
      </fill>
    </dxf>
    <dxf>
      <font>
        <b/>
        <i val="0"/>
      </font>
      <fill>
        <patternFill>
          <bgColor rgb="FFFFFF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7"/>
  <sheetViews>
    <sheetView tabSelected="1" zoomScale="70" zoomScaleNormal="70" zoomScaleSheetLayoutView="42" workbookViewId="0">
      <selection activeCell="X6" sqref="X6"/>
    </sheetView>
  </sheetViews>
  <sheetFormatPr baseColWidth="10" defaultColWidth="11.44140625" defaultRowHeight="13.8" x14ac:dyDescent="0.25"/>
  <cols>
    <col min="1" max="1" width="4.33203125" style="11" customWidth="1"/>
    <col min="2" max="2" width="4.6640625" style="11" customWidth="1"/>
    <col min="3" max="6" width="6" style="11" customWidth="1"/>
    <col min="7" max="7" width="28.109375" style="11" customWidth="1"/>
    <col min="8" max="8" width="21.6640625" style="11" customWidth="1"/>
    <col min="9" max="12" width="4.6640625" style="11" customWidth="1"/>
    <col min="13" max="13" width="7" style="11" customWidth="1"/>
    <col min="14" max="14" width="24.88671875" style="11" customWidth="1"/>
    <col min="15" max="15" width="25.88671875" style="11" customWidth="1"/>
    <col min="16" max="19" width="4.44140625" style="11" customWidth="1"/>
    <col min="20" max="20" width="6.44140625" style="11" customWidth="1"/>
    <col min="21" max="21" width="8.33203125" style="11" customWidth="1"/>
    <col min="22" max="22" width="12.44140625" style="11" customWidth="1"/>
    <col min="23" max="23" width="13.44140625" style="11" customWidth="1"/>
    <col min="24" max="24" width="13.6640625" style="11" customWidth="1"/>
    <col min="25" max="25" width="10.33203125" style="11" customWidth="1"/>
    <col min="26" max="16384" width="11.44140625" style="36"/>
  </cols>
  <sheetData>
    <row r="1" spans="1:25" ht="14.4" thickBot="1" x14ac:dyDescent="0.3"/>
    <row r="2" spans="1:25" s="7" customFormat="1" ht="44.25" customHeight="1" thickBot="1" x14ac:dyDescent="0.3">
      <c r="A2" s="11"/>
      <c r="B2" s="92" t="s">
        <v>262</v>
      </c>
      <c r="C2" s="93"/>
      <c r="D2" s="93"/>
      <c r="E2" s="93"/>
      <c r="F2" s="93"/>
      <c r="G2" s="93"/>
      <c r="H2" s="93"/>
      <c r="I2" s="93"/>
      <c r="J2" s="93"/>
      <c r="K2" s="93"/>
      <c r="L2" s="93"/>
      <c r="M2" s="93"/>
      <c r="N2" s="93"/>
      <c r="O2" s="93"/>
      <c r="P2" s="93"/>
      <c r="Q2" s="93"/>
      <c r="R2" s="93"/>
      <c r="S2" s="93"/>
      <c r="T2" s="93"/>
      <c r="U2" s="93"/>
      <c r="V2" s="93"/>
      <c r="W2" s="93"/>
      <c r="X2" s="93"/>
      <c r="Y2" s="94"/>
    </row>
    <row r="3" spans="1:25" s="7" customFormat="1" ht="6" customHeight="1" thickBot="1" x14ac:dyDescent="0.3">
      <c r="A3" s="6"/>
      <c r="G3" s="8"/>
      <c r="H3" s="8"/>
      <c r="N3" s="8"/>
      <c r="O3" s="8"/>
      <c r="U3" s="8"/>
      <c r="V3" s="8"/>
      <c r="W3" s="8"/>
      <c r="X3" s="8"/>
      <c r="Y3" s="8"/>
    </row>
    <row r="4" spans="1:25" s="7" customFormat="1" ht="20.25" customHeight="1" thickBot="1" x14ac:dyDescent="0.3">
      <c r="A4" s="6"/>
      <c r="B4" s="95" t="s">
        <v>43</v>
      </c>
      <c r="C4" s="96"/>
      <c r="D4" s="96"/>
      <c r="E4" s="96"/>
      <c r="F4" s="96"/>
      <c r="G4" s="97"/>
      <c r="H4" s="98"/>
      <c r="I4" s="99" t="s">
        <v>53</v>
      </c>
      <c r="J4" s="100"/>
      <c r="K4" s="100"/>
      <c r="L4" s="100"/>
      <c r="M4" s="100"/>
      <c r="N4" s="100"/>
      <c r="O4" s="101"/>
      <c r="U4" s="8"/>
      <c r="V4" s="8"/>
      <c r="W4" s="8"/>
      <c r="X4" s="8"/>
      <c r="Y4" s="8"/>
    </row>
    <row r="5" spans="1:25" s="7" customFormat="1" ht="6.75" customHeight="1" thickBot="1" x14ac:dyDescent="0.3">
      <c r="A5" s="6"/>
      <c r="B5" s="9"/>
      <c r="G5" s="10"/>
      <c r="H5" s="10"/>
      <c r="N5" s="8"/>
      <c r="O5" s="8"/>
      <c r="U5" s="8"/>
      <c r="V5" s="8"/>
      <c r="W5" s="8"/>
      <c r="X5" s="8"/>
      <c r="Y5" s="8"/>
    </row>
    <row r="6" spans="1:25" s="7" customFormat="1" ht="20.25" customHeight="1" thickBot="1" x14ac:dyDescent="0.3">
      <c r="A6" s="6"/>
      <c r="B6" s="102" t="s">
        <v>44</v>
      </c>
      <c r="C6" s="103"/>
      <c r="D6" s="103"/>
      <c r="E6" s="103"/>
      <c r="F6" s="103"/>
      <c r="G6" s="103"/>
      <c r="H6" s="104"/>
      <c r="I6" s="105" t="s">
        <v>45</v>
      </c>
      <c r="J6" s="106"/>
      <c r="K6" s="106"/>
      <c r="L6" s="106"/>
      <c r="M6" s="106"/>
      <c r="N6" s="106"/>
      <c r="O6" s="106"/>
      <c r="P6" s="106"/>
      <c r="Q6" s="106"/>
      <c r="R6" s="107"/>
      <c r="U6" s="8"/>
      <c r="V6" s="8"/>
      <c r="W6" s="8"/>
      <c r="X6" s="8"/>
      <c r="Y6" s="8"/>
    </row>
    <row r="7" spans="1:25" s="7" customFormat="1" ht="6" customHeight="1" thickBot="1" x14ac:dyDescent="0.3">
      <c r="A7" s="6"/>
      <c r="G7" s="8"/>
      <c r="H7" s="8"/>
      <c r="N7" s="8"/>
      <c r="O7" s="8"/>
      <c r="U7" s="8"/>
      <c r="V7" s="8"/>
      <c r="W7" s="8"/>
      <c r="X7" s="8"/>
      <c r="Y7" s="8"/>
    </row>
    <row r="8" spans="1:25" ht="15.75" customHeight="1" x14ac:dyDescent="0.25">
      <c r="B8" s="12" t="s">
        <v>84</v>
      </c>
      <c r="C8" s="13"/>
      <c r="D8" s="13"/>
      <c r="E8" s="13"/>
      <c r="F8" s="13"/>
      <c r="G8" s="13"/>
      <c r="H8" s="13"/>
      <c r="I8" s="13"/>
      <c r="J8" s="13"/>
      <c r="K8" s="13"/>
      <c r="L8" s="13"/>
      <c r="M8" s="13"/>
      <c r="N8" s="13"/>
      <c r="O8" s="13"/>
      <c r="P8" s="13"/>
      <c r="Q8" s="13"/>
      <c r="R8" s="13"/>
      <c r="S8" s="13"/>
      <c r="T8" s="13"/>
      <c r="U8" s="13"/>
      <c r="V8" s="13"/>
      <c r="W8" s="13"/>
      <c r="X8" s="13"/>
      <c r="Y8" s="14"/>
    </row>
    <row r="9" spans="1:25" s="7" customFormat="1" ht="21" customHeight="1" thickBot="1" x14ac:dyDescent="0.3">
      <c r="A9" s="11"/>
      <c r="B9" s="89" t="s">
        <v>264</v>
      </c>
      <c r="C9" s="90"/>
      <c r="D9" s="90"/>
      <c r="E9" s="90"/>
      <c r="F9" s="90"/>
      <c r="G9" s="90"/>
      <c r="H9" s="90"/>
      <c r="I9" s="90"/>
      <c r="J9" s="90"/>
      <c r="K9" s="90"/>
      <c r="L9" s="90"/>
      <c r="M9" s="90"/>
      <c r="N9" s="90"/>
      <c r="O9" s="90"/>
      <c r="P9" s="90"/>
      <c r="Q9" s="90"/>
      <c r="R9" s="90"/>
      <c r="S9" s="90"/>
      <c r="T9" s="90"/>
      <c r="U9" s="90"/>
      <c r="V9" s="90"/>
      <c r="W9" s="90"/>
      <c r="X9" s="90"/>
      <c r="Y9" s="91"/>
    </row>
    <row r="10" spans="1:25" s="7" customFormat="1" ht="6" customHeight="1" thickBot="1" x14ac:dyDescent="0.3">
      <c r="A10" s="6"/>
      <c r="G10" s="8"/>
      <c r="H10" s="8"/>
      <c r="N10" s="8"/>
      <c r="O10" s="8"/>
      <c r="U10" s="8"/>
      <c r="V10" s="8"/>
      <c r="W10" s="8"/>
      <c r="X10" s="8"/>
      <c r="Y10" s="8"/>
    </row>
    <row r="11" spans="1:25" s="7" customFormat="1" ht="75.75" customHeight="1" thickBot="1" x14ac:dyDescent="0.3">
      <c r="A11" s="11"/>
      <c r="B11" s="62" t="s">
        <v>39</v>
      </c>
      <c r="C11" s="63"/>
      <c r="D11" s="63"/>
      <c r="E11" s="63"/>
      <c r="F11" s="63"/>
      <c r="G11" s="63"/>
      <c r="H11" s="63"/>
      <c r="I11" s="63"/>
      <c r="J11" s="63"/>
      <c r="K11" s="63"/>
      <c r="L11" s="63"/>
      <c r="M11" s="63"/>
      <c r="N11" s="63"/>
      <c r="O11" s="63"/>
      <c r="P11" s="63"/>
      <c r="Q11" s="63"/>
      <c r="R11" s="63"/>
      <c r="S11" s="63"/>
      <c r="T11" s="63"/>
      <c r="U11" s="63"/>
      <c r="V11" s="63"/>
      <c r="W11" s="63"/>
      <c r="X11" s="63"/>
      <c r="Y11" s="64"/>
    </row>
    <row r="12" spans="1:25" ht="6.75" customHeight="1" thickBot="1" x14ac:dyDescent="0.3"/>
    <row r="13" spans="1:25" ht="50.25" customHeight="1" x14ac:dyDescent="0.25">
      <c r="B13" s="65" t="s">
        <v>35</v>
      </c>
      <c r="C13" s="68" t="s">
        <v>33</v>
      </c>
      <c r="D13" s="71" t="s">
        <v>32</v>
      </c>
      <c r="E13" s="68" t="s">
        <v>31</v>
      </c>
      <c r="F13" s="74" t="s">
        <v>67</v>
      </c>
      <c r="G13" s="77" t="s">
        <v>68</v>
      </c>
      <c r="H13" s="80" t="s">
        <v>34</v>
      </c>
      <c r="I13" s="68" t="s">
        <v>21</v>
      </c>
      <c r="J13" s="68" t="s">
        <v>20</v>
      </c>
      <c r="K13" s="68" t="s">
        <v>19</v>
      </c>
      <c r="L13" s="68" t="s">
        <v>18</v>
      </c>
      <c r="M13" s="68" t="s">
        <v>29</v>
      </c>
      <c r="N13" s="83" t="s">
        <v>28</v>
      </c>
      <c r="O13" s="86" t="s">
        <v>27</v>
      </c>
      <c r="P13" s="56" t="s">
        <v>69</v>
      </c>
      <c r="Q13" s="57"/>
      <c r="R13" s="57"/>
      <c r="S13" s="58"/>
      <c r="T13" s="40" t="s">
        <v>88</v>
      </c>
      <c r="U13" s="43" t="s">
        <v>25</v>
      </c>
      <c r="V13" s="43" t="s">
        <v>24</v>
      </c>
      <c r="W13" s="43" t="s">
        <v>23</v>
      </c>
      <c r="X13" s="46" t="s">
        <v>22</v>
      </c>
      <c r="Y13" s="47"/>
    </row>
    <row r="14" spans="1:25" ht="15" customHeight="1" x14ac:dyDescent="0.25">
      <c r="B14" s="66"/>
      <c r="C14" s="69"/>
      <c r="D14" s="72"/>
      <c r="E14" s="69"/>
      <c r="F14" s="75"/>
      <c r="G14" s="78"/>
      <c r="H14" s="81"/>
      <c r="I14" s="69"/>
      <c r="J14" s="69"/>
      <c r="K14" s="69"/>
      <c r="L14" s="69"/>
      <c r="M14" s="69"/>
      <c r="N14" s="84"/>
      <c r="O14" s="87"/>
      <c r="P14" s="59"/>
      <c r="Q14" s="60"/>
      <c r="R14" s="60"/>
      <c r="S14" s="61"/>
      <c r="T14" s="41"/>
      <c r="U14" s="44"/>
      <c r="V14" s="44"/>
      <c r="W14" s="44"/>
      <c r="X14" s="48"/>
      <c r="Y14" s="38"/>
    </row>
    <row r="15" spans="1:25" ht="48.75" customHeight="1" x14ac:dyDescent="0.25">
      <c r="B15" s="66"/>
      <c r="C15" s="69"/>
      <c r="D15" s="72"/>
      <c r="E15" s="69"/>
      <c r="F15" s="75"/>
      <c r="G15" s="78"/>
      <c r="H15" s="81"/>
      <c r="I15" s="69"/>
      <c r="J15" s="69"/>
      <c r="K15" s="69"/>
      <c r="L15" s="69"/>
      <c r="M15" s="69"/>
      <c r="N15" s="84"/>
      <c r="O15" s="87"/>
      <c r="P15" s="49" t="s">
        <v>21</v>
      </c>
      <c r="Q15" s="51" t="s">
        <v>20</v>
      </c>
      <c r="R15" s="51" t="s">
        <v>19</v>
      </c>
      <c r="S15" s="53" t="s">
        <v>18</v>
      </c>
      <c r="T15" s="41"/>
      <c r="U15" s="44"/>
      <c r="V15" s="44"/>
      <c r="W15" s="44"/>
      <c r="X15" s="48" t="s">
        <v>17</v>
      </c>
      <c r="Y15" s="38" t="s">
        <v>16</v>
      </c>
    </row>
    <row r="16" spans="1:25" ht="48.75" customHeight="1" thickBot="1" x14ac:dyDescent="0.3">
      <c r="B16" s="67"/>
      <c r="C16" s="70"/>
      <c r="D16" s="73"/>
      <c r="E16" s="70"/>
      <c r="F16" s="76"/>
      <c r="G16" s="79"/>
      <c r="H16" s="82"/>
      <c r="I16" s="70"/>
      <c r="J16" s="70"/>
      <c r="K16" s="70"/>
      <c r="L16" s="70"/>
      <c r="M16" s="70"/>
      <c r="N16" s="85"/>
      <c r="O16" s="88"/>
      <c r="P16" s="50"/>
      <c r="Q16" s="52"/>
      <c r="R16" s="52"/>
      <c r="S16" s="54"/>
      <c r="T16" s="42"/>
      <c r="U16" s="45"/>
      <c r="V16" s="45"/>
      <c r="W16" s="45"/>
      <c r="X16" s="55"/>
      <c r="Y16" s="39"/>
    </row>
    <row r="17" spans="2:25" ht="6.75" customHeight="1" x14ac:dyDescent="0.25"/>
    <row r="18" spans="2:25" ht="196.5" customHeight="1" x14ac:dyDescent="0.25">
      <c r="B18" s="15">
        <f>1</f>
        <v>1</v>
      </c>
      <c r="C18" s="16" t="s">
        <v>11</v>
      </c>
      <c r="D18" s="16" t="s">
        <v>5</v>
      </c>
      <c r="E18" s="16" t="s">
        <v>14</v>
      </c>
      <c r="F18" s="16" t="s">
        <v>63</v>
      </c>
      <c r="G18" s="17" t="s">
        <v>91</v>
      </c>
      <c r="H18" s="17" t="s">
        <v>92</v>
      </c>
      <c r="I18" s="18">
        <v>4</v>
      </c>
      <c r="J18" s="18">
        <v>3</v>
      </c>
      <c r="K18" s="19">
        <f>I18+J18</f>
        <v>7</v>
      </c>
      <c r="L18" s="20" t="str">
        <f t="shared" ref="L18:L19" si="0">IF(K18&gt;=8,"RIESGO EXTREMO",IF(AND(K18&lt;=7,K18&gt;=6),"RIESGO ALTO",(IF(AND(K18&gt;4,K18&lt;6),"RIESGO MEDIO",IF(AND(K18&lt;=4),"RIESGO BAJO")))))</f>
        <v>RIESGO ALTO</v>
      </c>
      <c r="M18" s="16" t="s">
        <v>9</v>
      </c>
      <c r="N18" s="18" t="s">
        <v>109</v>
      </c>
      <c r="O18" s="17" t="s">
        <v>114</v>
      </c>
      <c r="P18" s="18">
        <v>1</v>
      </c>
      <c r="Q18" s="18">
        <v>2</v>
      </c>
      <c r="R18" s="19">
        <f>P18+Q18</f>
        <v>3</v>
      </c>
      <c r="S18" s="20" t="str">
        <f t="shared" ref="S18:S19" si="1">IF(R18&gt;=8,"RIESGO EXTREMO",IF(AND(R18&lt;=7,R18&gt;=6),"RIESGO ALTO",(IF(AND(R18&gt;4,R18&lt;6),"RIESGO MEDIO",IF(AND(R18&lt;=4),"RIESGO BAJO")))))</f>
        <v>RIESGO BAJO</v>
      </c>
      <c r="T18" s="21" t="s">
        <v>1</v>
      </c>
      <c r="U18" s="18" t="s">
        <v>9</v>
      </c>
      <c r="V18" s="18" t="s">
        <v>103</v>
      </c>
      <c r="W18" s="18" t="s">
        <v>82</v>
      </c>
      <c r="X18" s="18" t="s">
        <v>86</v>
      </c>
      <c r="Y18" s="18" t="s">
        <v>8</v>
      </c>
    </row>
    <row r="19" spans="2:25" ht="177.75" customHeight="1" x14ac:dyDescent="0.25">
      <c r="B19" s="15">
        <v>2</v>
      </c>
      <c r="C19" s="16" t="s">
        <v>6</v>
      </c>
      <c r="D19" s="16" t="s">
        <v>5</v>
      </c>
      <c r="E19" s="16" t="s">
        <v>13</v>
      </c>
      <c r="F19" s="16" t="s">
        <v>61</v>
      </c>
      <c r="G19" s="17" t="s">
        <v>120</v>
      </c>
      <c r="H19" s="17" t="s">
        <v>119</v>
      </c>
      <c r="I19" s="18">
        <v>2</v>
      </c>
      <c r="J19" s="18">
        <v>3</v>
      </c>
      <c r="K19" s="19">
        <f t="shared" ref="K19:K35" si="2">J19+I19</f>
        <v>5</v>
      </c>
      <c r="L19" s="20" t="str">
        <f t="shared" si="0"/>
        <v>RIESGO MEDIO</v>
      </c>
      <c r="M19" s="16" t="s">
        <v>9</v>
      </c>
      <c r="N19" s="18" t="s">
        <v>110</v>
      </c>
      <c r="O19" s="17" t="s">
        <v>115</v>
      </c>
      <c r="P19" s="18">
        <v>1</v>
      </c>
      <c r="Q19" s="18">
        <v>2</v>
      </c>
      <c r="R19" s="19">
        <f t="shared" ref="R19:R33" si="3">Q19+P19</f>
        <v>3</v>
      </c>
      <c r="S19" s="20" t="str">
        <f t="shared" si="1"/>
        <v>RIESGO BAJO</v>
      </c>
      <c r="T19" s="21" t="s">
        <v>1</v>
      </c>
      <c r="U19" s="18" t="s">
        <v>9</v>
      </c>
      <c r="V19" s="18" t="s">
        <v>103</v>
      </c>
      <c r="W19" s="18" t="s">
        <v>105</v>
      </c>
      <c r="X19" s="18" t="s">
        <v>121</v>
      </c>
      <c r="Y19" s="18" t="s">
        <v>8</v>
      </c>
    </row>
    <row r="20" spans="2:25" ht="124.2" x14ac:dyDescent="0.25">
      <c r="B20" s="15">
        <v>3</v>
      </c>
      <c r="C20" s="16" t="s">
        <v>6</v>
      </c>
      <c r="D20" s="16" t="s">
        <v>5</v>
      </c>
      <c r="E20" s="16" t="s">
        <v>13</v>
      </c>
      <c r="F20" s="16" t="s">
        <v>61</v>
      </c>
      <c r="G20" s="17" t="s">
        <v>140</v>
      </c>
      <c r="H20" s="17" t="s">
        <v>141</v>
      </c>
      <c r="I20" s="18">
        <v>2</v>
      </c>
      <c r="J20" s="18">
        <v>2</v>
      </c>
      <c r="K20" s="19">
        <f t="shared" si="2"/>
        <v>4</v>
      </c>
      <c r="L20" s="20" t="str">
        <f>IF(K20&gt;=8,"RIESGO EXTREMO",IF(AND(K20&lt;=7,K20&gt;=6),"RIESGO ALTO",(IF(AND(K20&gt;4,K20&lt;6),"RIESGO MEDIO",IF(AND(K20&lt;=4),"RIESGO BAJO")))))</f>
        <v>RIESGO BAJO</v>
      </c>
      <c r="M20" s="16" t="s">
        <v>7</v>
      </c>
      <c r="N20" s="18" t="s">
        <v>142</v>
      </c>
      <c r="O20" s="17" t="s">
        <v>122</v>
      </c>
      <c r="P20" s="18">
        <v>1</v>
      </c>
      <c r="Q20" s="18">
        <v>2</v>
      </c>
      <c r="R20" s="19">
        <f t="shared" si="3"/>
        <v>3</v>
      </c>
      <c r="S20" s="20" t="str">
        <f>IF(R20&gt;=8,"RIESGO EXTREMO",IF(AND(R20&lt;=7,R20&gt;=6),"RIESGO ALTO",(IF(AND(R20&gt;4,R20&lt;6),"RIESGO MEDIO",IF(AND(R20&lt;=4),"RIESGO BAJO")))))</f>
        <v>RIESGO BAJO</v>
      </c>
      <c r="T20" s="21" t="s">
        <v>1</v>
      </c>
      <c r="U20" s="18" t="s">
        <v>100</v>
      </c>
      <c r="V20" s="18" t="s">
        <v>104</v>
      </c>
      <c r="W20" s="18" t="s">
        <v>105</v>
      </c>
      <c r="X20" s="18" t="s">
        <v>86</v>
      </c>
      <c r="Y20" s="18" t="s">
        <v>0</v>
      </c>
    </row>
    <row r="21" spans="2:25" ht="165" customHeight="1" x14ac:dyDescent="0.25">
      <c r="B21" s="15">
        <v>4</v>
      </c>
      <c r="C21" s="16" t="s">
        <v>11</v>
      </c>
      <c r="D21" s="16" t="s">
        <v>5</v>
      </c>
      <c r="E21" s="16" t="s">
        <v>4</v>
      </c>
      <c r="F21" s="16" t="s">
        <v>60</v>
      </c>
      <c r="G21" s="17" t="s">
        <v>93</v>
      </c>
      <c r="H21" s="17" t="s">
        <v>123</v>
      </c>
      <c r="I21" s="18">
        <v>2</v>
      </c>
      <c r="J21" s="18">
        <v>5</v>
      </c>
      <c r="K21" s="19">
        <f t="shared" si="2"/>
        <v>7</v>
      </c>
      <c r="L21" s="20" t="str">
        <f t="shared" ref="L21:L35" si="4">IF(K21&gt;=8,"RIESGO EXTREMO",IF(AND(K21&lt;=7,K21&gt;=6),"RIESGO ALTO",(IF(AND(K21&gt;4,K21&lt;6),"RIESGO MEDIO",IF(AND(K21&lt;=4),"RIESGO BAJO")))))</f>
        <v>RIESGO ALTO</v>
      </c>
      <c r="M21" s="16" t="s">
        <v>3</v>
      </c>
      <c r="N21" s="18" t="s">
        <v>180</v>
      </c>
      <c r="O21" s="17" t="s">
        <v>124</v>
      </c>
      <c r="P21" s="18">
        <v>2</v>
      </c>
      <c r="Q21" s="18">
        <v>3</v>
      </c>
      <c r="R21" s="19">
        <f t="shared" si="3"/>
        <v>5</v>
      </c>
      <c r="S21" s="20" t="str">
        <f t="shared" ref="S21:S33" si="5">IF(R21&gt;=8,"RIESGO EXTREMO",IF(AND(R21&lt;=7,R21&gt;=6),"RIESGO ALTO",(IF(AND(R21&gt;4,R21&lt;6),"RIESGO MEDIO",IF(AND(R21&lt;=4),"RIESGO BAJO")))))</f>
        <v>RIESGO MEDIO</v>
      </c>
      <c r="T21" s="21" t="s">
        <v>1</v>
      </c>
      <c r="U21" s="18" t="s">
        <v>100</v>
      </c>
      <c r="V21" s="18" t="s">
        <v>104</v>
      </c>
      <c r="W21" s="18" t="s">
        <v>106</v>
      </c>
      <c r="X21" s="18" t="s">
        <v>85</v>
      </c>
      <c r="Y21" s="18" t="s">
        <v>72</v>
      </c>
    </row>
    <row r="22" spans="2:25" ht="99" customHeight="1" x14ac:dyDescent="0.25">
      <c r="B22" s="15">
        <v>5</v>
      </c>
      <c r="C22" s="16" t="s">
        <v>6</v>
      </c>
      <c r="D22" s="16" t="s">
        <v>5</v>
      </c>
      <c r="E22" s="16" t="s">
        <v>4</v>
      </c>
      <c r="F22" s="16" t="s">
        <v>60</v>
      </c>
      <c r="G22" s="17" t="s">
        <v>94</v>
      </c>
      <c r="H22" s="17" t="s">
        <v>95</v>
      </c>
      <c r="I22" s="18">
        <v>2</v>
      </c>
      <c r="J22" s="18">
        <v>2</v>
      </c>
      <c r="K22" s="19">
        <f t="shared" si="2"/>
        <v>4</v>
      </c>
      <c r="L22" s="20" t="str">
        <f t="shared" si="4"/>
        <v>RIESGO BAJO</v>
      </c>
      <c r="M22" s="16" t="s">
        <v>3</v>
      </c>
      <c r="N22" s="18" t="s">
        <v>111</v>
      </c>
      <c r="O22" s="17" t="s">
        <v>143</v>
      </c>
      <c r="P22" s="18">
        <v>1</v>
      </c>
      <c r="Q22" s="18">
        <v>1</v>
      </c>
      <c r="R22" s="19">
        <f t="shared" si="3"/>
        <v>2</v>
      </c>
      <c r="S22" s="20" t="str">
        <f t="shared" si="5"/>
        <v>RIESGO BAJO</v>
      </c>
      <c r="T22" s="21" t="s">
        <v>1</v>
      </c>
      <c r="U22" s="18" t="s">
        <v>3</v>
      </c>
      <c r="V22" s="18" t="s">
        <v>104</v>
      </c>
      <c r="W22" s="18" t="s">
        <v>106</v>
      </c>
      <c r="X22" s="18" t="s">
        <v>85</v>
      </c>
      <c r="Y22" s="18" t="s">
        <v>72</v>
      </c>
    </row>
    <row r="23" spans="2:25" ht="127.5" customHeight="1" x14ac:dyDescent="0.25">
      <c r="B23" s="15">
        <v>6</v>
      </c>
      <c r="C23" s="16" t="s">
        <v>6</v>
      </c>
      <c r="D23" s="16" t="s">
        <v>10</v>
      </c>
      <c r="E23" s="16" t="s">
        <v>4</v>
      </c>
      <c r="F23" s="16" t="s">
        <v>61</v>
      </c>
      <c r="G23" s="17" t="s">
        <v>12</v>
      </c>
      <c r="H23" s="17" t="s">
        <v>133</v>
      </c>
      <c r="I23" s="18">
        <v>2</v>
      </c>
      <c r="J23" s="18">
        <v>2</v>
      </c>
      <c r="K23" s="19">
        <f t="shared" si="2"/>
        <v>4</v>
      </c>
      <c r="L23" s="20" t="str">
        <f t="shared" si="4"/>
        <v>RIESGO BAJO</v>
      </c>
      <c r="M23" s="16" t="s">
        <v>3</v>
      </c>
      <c r="N23" s="18" t="s">
        <v>112</v>
      </c>
      <c r="O23" s="17" t="s">
        <v>144</v>
      </c>
      <c r="P23" s="18">
        <v>1</v>
      </c>
      <c r="Q23" s="18">
        <v>2</v>
      </c>
      <c r="R23" s="19">
        <f t="shared" si="3"/>
        <v>3</v>
      </c>
      <c r="S23" s="20" t="str">
        <f t="shared" si="5"/>
        <v>RIESGO BAJO</v>
      </c>
      <c r="T23" s="21" t="s">
        <v>1</v>
      </c>
      <c r="U23" s="18" t="s">
        <v>3</v>
      </c>
      <c r="V23" s="18" t="s">
        <v>104</v>
      </c>
      <c r="W23" s="18" t="s">
        <v>106</v>
      </c>
      <c r="X23" s="18" t="s">
        <v>85</v>
      </c>
      <c r="Y23" s="18" t="s">
        <v>72</v>
      </c>
    </row>
    <row r="24" spans="2:25" ht="105" customHeight="1" x14ac:dyDescent="0.25">
      <c r="B24" s="15">
        <v>7</v>
      </c>
      <c r="C24" s="16" t="s">
        <v>6</v>
      </c>
      <c r="D24" s="16" t="s">
        <v>10</v>
      </c>
      <c r="E24" s="16" t="s">
        <v>4</v>
      </c>
      <c r="F24" s="16" t="s">
        <v>61</v>
      </c>
      <c r="G24" s="22" t="s">
        <v>96</v>
      </c>
      <c r="H24" s="17" t="s">
        <v>125</v>
      </c>
      <c r="I24" s="18">
        <v>2</v>
      </c>
      <c r="J24" s="18">
        <v>5</v>
      </c>
      <c r="K24" s="19">
        <f t="shared" si="2"/>
        <v>7</v>
      </c>
      <c r="L24" s="20" t="str">
        <f t="shared" si="4"/>
        <v>RIESGO ALTO</v>
      </c>
      <c r="M24" s="16" t="s">
        <v>3</v>
      </c>
      <c r="N24" s="18" t="s">
        <v>134</v>
      </c>
      <c r="O24" s="17" t="s">
        <v>145</v>
      </c>
      <c r="P24" s="18">
        <v>1</v>
      </c>
      <c r="Q24" s="18">
        <v>4</v>
      </c>
      <c r="R24" s="19">
        <f t="shared" si="3"/>
        <v>5</v>
      </c>
      <c r="S24" s="20" t="str">
        <f t="shared" si="5"/>
        <v>RIESGO MEDIO</v>
      </c>
      <c r="T24" s="21" t="s">
        <v>70</v>
      </c>
      <c r="U24" s="18" t="s">
        <v>3</v>
      </c>
      <c r="V24" s="18" t="s">
        <v>104</v>
      </c>
      <c r="W24" s="18" t="s">
        <v>83</v>
      </c>
      <c r="X24" s="18" t="s">
        <v>85</v>
      </c>
      <c r="Y24" s="18" t="s">
        <v>72</v>
      </c>
    </row>
    <row r="25" spans="2:25" ht="114.9" customHeight="1" x14ac:dyDescent="0.25">
      <c r="B25" s="15">
        <v>8</v>
      </c>
      <c r="C25" s="16" t="s">
        <v>6</v>
      </c>
      <c r="D25" s="16" t="s">
        <v>10</v>
      </c>
      <c r="E25" s="16" t="s">
        <v>4</v>
      </c>
      <c r="F25" s="16" t="s">
        <v>61</v>
      </c>
      <c r="G25" s="17" t="s">
        <v>256</v>
      </c>
      <c r="H25" s="17" t="s">
        <v>146</v>
      </c>
      <c r="I25" s="18">
        <v>2</v>
      </c>
      <c r="J25" s="18">
        <v>3</v>
      </c>
      <c r="K25" s="19">
        <f t="shared" si="2"/>
        <v>5</v>
      </c>
      <c r="L25" s="20" t="str">
        <f t="shared" si="4"/>
        <v>RIESGO MEDIO</v>
      </c>
      <c r="M25" s="16" t="s">
        <v>3</v>
      </c>
      <c r="N25" s="18" t="s">
        <v>113</v>
      </c>
      <c r="O25" s="17" t="s">
        <v>116</v>
      </c>
      <c r="P25" s="18">
        <v>1</v>
      </c>
      <c r="Q25" s="18">
        <v>2</v>
      </c>
      <c r="R25" s="19">
        <f t="shared" si="3"/>
        <v>3</v>
      </c>
      <c r="S25" s="20" t="str">
        <f t="shared" si="5"/>
        <v>RIESGO BAJO</v>
      </c>
      <c r="T25" s="21" t="s">
        <v>1</v>
      </c>
      <c r="U25" s="18" t="s">
        <v>100</v>
      </c>
      <c r="V25" s="18" t="s">
        <v>135</v>
      </c>
      <c r="W25" s="18" t="s">
        <v>83</v>
      </c>
      <c r="X25" s="18" t="s">
        <v>85</v>
      </c>
      <c r="Y25" s="18" t="s">
        <v>73</v>
      </c>
    </row>
    <row r="26" spans="2:25" ht="173.25" customHeight="1" x14ac:dyDescent="0.25">
      <c r="B26" s="15">
        <v>10</v>
      </c>
      <c r="C26" s="16" t="s">
        <v>6</v>
      </c>
      <c r="D26" s="16" t="s">
        <v>10</v>
      </c>
      <c r="E26" s="16" t="s">
        <v>4</v>
      </c>
      <c r="F26" s="16" t="s">
        <v>64</v>
      </c>
      <c r="G26" s="17" t="s">
        <v>257</v>
      </c>
      <c r="H26" s="17" t="s">
        <v>258</v>
      </c>
      <c r="I26" s="18">
        <v>2</v>
      </c>
      <c r="J26" s="18">
        <v>5</v>
      </c>
      <c r="K26" s="19">
        <f t="shared" si="2"/>
        <v>7</v>
      </c>
      <c r="L26" s="20" t="str">
        <f t="shared" si="4"/>
        <v>RIESGO ALTO</v>
      </c>
      <c r="M26" s="16" t="s">
        <v>7</v>
      </c>
      <c r="N26" s="18" t="s">
        <v>192</v>
      </c>
      <c r="O26" s="17" t="s">
        <v>148</v>
      </c>
      <c r="P26" s="18">
        <v>2</v>
      </c>
      <c r="Q26" s="18">
        <v>3</v>
      </c>
      <c r="R26" s="19">
        <f t="shared" si="3"/>
        <v>5</v>
      </c>
      <c r="S26" s="20" t="str">
        <f t="shared" si="5"/>
        <v>RIESGO MEDIO</v>
      </c>
      <c r="T26" s="21" t="s">
        <v>1</v>
      </c>
      <c r="U26" s="18" t="s">
        <v>9</v>
      </c>
      <c r="V26" s="18" t="s">
        <v>135</v>
      </c>
      <c r="W26" s="18" t="s">
        <v>83</v>
      </c>
      <c r="X26" s="18" t="s">
        <v>86</v>
      </c>
      <c r="Y26" s="18" t="s">
        <v>72</v>
      </c>
    </row>
    <row r="27" spans="2:25" ht="107.25" customHeight="1" x14ac:dyDescent="0.25">
      <c r="B27" s="15">
        <v>11</v>
      </c>
      <c r="C27" s="16" t="s">
        <v>6</v>
      </c>
      <c r="D27" s="16" t="s">
        <v>10</v>
      </c>
      <c r="E27" s="16" t="s">
        <v>4</v>
      </c>
      <c r="F27" s="16" t="s">
        <v>61</v>
      </c>
      <c r="G27" s="17" t="s">
        <v>97</v>
      </c>
      <c r="H27" s="17" t="s">
        <v>98</v>
      </c>
      <c r="I27" s="18">
        <v>3</v>
      </c>
      <c r="J27" s="18">
        <v>3</v>
      </c>
      <c r="K27" s="19">
        <f t="shared" si="2"/>
        <v>6</v>
      </c>
      <c r="L27" s="20" t="str">
        <f t="shared" si="4"/>
        <v>RIESGO ALTO</v>
      </c>
      <c r="M27" s="16" t="s">
        <v>3</v>
      </c>
      <c r="N27" s="18" t="s">
        <v>127</v>
      </c>
      <c r="O27" s="17" t="s">
        <v>117</v>
      </c>
      <c r="P27" s="18">
        <v>2</v>
      </c>
      <c r="Q27" s="18">
        <v>2</v>
      </c>
      <c r="R27" s="19">
        <f t="shared" si="3"/>
        <v>4</v>
      </c>
      <c r="S27" s="20" t="str">
        <f t="shared" si="5"/>
        <v>RIESGO BAJO</v>
      </c>
      <c r="T27" s="21" t="s">
        <v>70</v>
      </c>
      <c r="U27" s="18" t="s">
        <v>100</v>
      </c>
      <c r="V27" s="18" t="s">
        <v>135</v>
      </c>
      <c r="W27" s="18" t="s">
        <v>83</v>
      </c>
      <c r="X27" s="18" t="s">
        <v>86</v>
      </c>
      <c r="Y27" s="18" t="s">
        <v>8</v>
      </c>
    </row>
    <row r="28" spans="2:25" ht="204.75" customHeight="1" x14ac:dyDescent="0.25">
      <c r="B28" s="15">
        <v>12</v>
      </c>
      <c r="C28" s="16" t="s">
        <v>6</v>
      </c>
      <c r="D28" s="16" t="s">
        <v>10</v>
      </c>
      <c r="E28" s="16" t="s">
        <v>4</v>
      </c>
      <c r="F28" s="16" t="s">
        <v>62</v>
      </c>
      <c r="G28" s="17" t="s">
        <v>149</v>
      </c>
      <c r="H28" s="17" t="s">
        <v>259</v>
      </c>
      <c r="I28" s="18">
        <v>2</v>
      </c>
      <c r="J28" s="18">
        <v>5</v>
      </c>
      <c r="K28" s="19">
        <f t="shared" si="2"/>
        <v>7</v>
      </c>
      <c r="L28" s="20" t="str">
        <f t="shared" si="4"/>
        <v>RIESGO ALTO</v>
      </c>
      <c r="M28" s="16" t="s">
        <v>3</v>
      </c>
      <c r="N28" s="18" t="s">
        <v>150</v>
      </c>
      <c r="O28" s="17" t="s">
        <v>128</v>
      </c>
      <c r="P28" s="18">
        <v>1</v>
      </c>
      <c r="Q28" s="18">
        <v>3</v>
      </c>
      <c r="R28" s="19">
        <f t="shared" si="3"/>
        <v>4</v>
      </c>
      <c r="S28" s="20" t="str">
        <f t="shared" si="5"/>
        <v>RIESGO BAJO</v>
      </c>
      <c r="T28" s="21" t="s">
        <v>70</v>
      </c>
      <c r="U28" s="18" t="s">
        <v>3</v>
      </c>
      <c r="V28" s="18" t="s">
        <v>135</v>
      </c>
      <c r="W28" s="18" t="s">
        <v>83</v>
      </c>
      <c r="X28" s="18" t="s">
        <v>85</v>
      </c>
      <c r="Y28" s="18" t="s">
        <v>72</v>
      </c>
    </row>
    <row r="29" spans="2:25" ht="125.25" customHeight="1" x14ac:dyDescent="0.25">
      <c r="B29" s="15">
        <v>14</v>
      </c>
      <c r="C29" s="16" t="s">
        <v>6</v>
      </c>
      <c r="D29" s="16" t="s">
        <v>5</v>
      </c>
      <c r="E29" s="16" t="s">
        <v>4</v>
      </c>
      <c r="F29" s="16" t="s">
        <v>65</v>
      </c>
      <c r="G29" s="17" t="s">
        <v>260</v>
      </c>
      <c r="H29" s="17" t="s">
        <v>263</v>
      </c>
      <c r="I29" s="18">
        <v>1</v>
      </c>
      <c r="J29" s="18">
        <v>2</v>
      </c>
      <c r="K29" s="19">
        <f t="shared" si="2"/>
        <v>3</v>
      </c>
      <c r="L29" s="20" t="str">
        <f t="shared" si="4"/>
        <v>RIESGO BAJO</v>
      </c>
      <c r="M29" s="16" t="s">
        <v>3</v>
      </c>
      <c r="N29" s="18" t="s">
        <v>261</v>
      </c>
      <c r="O29" s="17" t="s">
        <v>129</v>
      </c>
      <c r="P29" s="18">
        <v>1</v>
      </c>
      <c r="Q29" s="18">
        <v>1</v>
      </c>
      <c r="R29" s="19">
        <f t="shared" si="3"/>
        <v>2</v>
      </c>
      <c r="S29" s="20" t="str">
        <f t="shared" si="5"/>
        <v>RIESGO BAJO</v>
      </c>
      <c r="T29" s="21" t="s">
        <v>1</v>
      </c>
      <c r="U29" s="18" t="s">
        <v>3</v>
      </c>
      <c r="V29" s="18" t="s">
        <v>135</v>
      </c>
      <c r="W29" s="18" t="s">
        <v>83</v>
      </c>
      <c r="X29" s="18" t="s">
        <v>86</v>
      </c>
      <c r="Y29" s="18" t="s">
        <v>74</v>
      </c>
    </row>
    <row r="30" spans="2:25" ht="185.25" customHeight="1" x14ac:dyDescent="0.25">
      <c r="B30" s="15">
        <v>15</v>
      </c>
      <c r="C30" s="16" t="s">
        <v>11</v>
      </c>
      <c r="D30" s="16" t="s">
        <v>10</v>
      </c>
      <c r="E30" s="16" t="s">
        <v>4</v>
      </c>
      <c r="F30" s="16" t="s">
        <v>61</v>
      </c>
      <c r="G30" s="17" t="s">
        <v>137</v>
      </c>
      <c r="H30" s="17" t="s">
        <v>136</v>
      </c>
      <c r="I30" s="18">
        <v>2</v>
      </c>
      <c r="J30" s="18">
        <v>3</v>
      </c>
      <c r="K30" s="19">
        <f t="shared" si="2"/>
        <v>5</v>
      </c>
      <c r="L30" s="20" t="str">
        <f t="shared" si="4"/>
        <v>RIESGO MEDIO</v>
      </c>
      <c r="M30" s="16" t="s">
        <v>7</v>
      </c>
      <c r="N30" s="18" t="s">
        <v>192</v>
      </c>
      <c r="O30" s="17" t="s">
        <v>129</v>
      </c>
      <c r="P30" s="18">
        <v>1</v>
      </c>
      <c r="Q30" s="18">
        <v>2</v>
      </c>
      <c r="R30" s="19">
        <f t="shared" si="3"/>
        <v>3</v>
      </c>
      <c r="S30" s="20" t="str">
        <f t="shared" si="5"/>
        <v>RIESGO BAJO</v>
      </c>
      <c r="T30" s="21" t="s">
        <v>70</v>
      </c>
      <c r="U30" s="18" t="s">
        <v>100</v>
      </c>
      <c r="V30" s="18" t="s">
        <v>135</v>
      </c>
      <c r="W30" s="18" t="s">
        <v>83</v>
      </c>
      <c r="X30" s="18" t="s">
        <v>86</v>
      </c>
      <c r="Y30" s="18" t="s">
        <v>8</v>
      </c>
    </row>
    <row r="31" spans="2:25" ht="164.25" customHeight="1" x14ac:dyDescent="0.25">
      <c r="B31" s="15">
        <v>16</v>
      </c>
      <c r="C31" s="23" t="s">
        <v>11</v>
      </c>
      <c r="D31" s="23" t="s">
        <v>10</v>
      </c>
      <c r="E31" s="23" t="s">
        <v>13</v>
      </c>
      <c r="F31" s="23" t="s">
        <v>63</v>
      </c>
      <c r="G31" s="24" t="s">
        <v>107</v>
      </c>
      <c r="H31" s="25" t="s">
        <v>138</v>
      </c>
      <c r="I31" s="26">
        <v>1</v>
      </c>
      <c r="J31" s="26">
        <v>3</v>
      </c>
      <c r="K31" s="27">
        <f t="shared" si="2"/>
        <v>4</v>
      </c>
      <c r="L31" s="20" t="str">
        <f t="shared" si="4"/>
        <v>RIESGO BAJO</v>
      </c>
      <c r="M31" s="23" t="s">
        <v>3</v>
      </c>
      <c r="N31" s="28" t="s">
        <v>118</v>
      </c>
      <c r="O31" s="25" t="s">
        <v>130</v>
      </c>
      <c r="P31" s="26">
        <v>1</v>
      </c>
      <c r="Q31" s="26">
        <v>2</v>
      </c>
      <c r="R31" s="27">
        <f t="shared" si="3"/>
        <v>3</v>
      </c>
      <c r="S31" s="20" t="str">
        <f t="shared" si="5"/>
        <v>RIESGO BAJO</v>
      </c>
      <c r="T31" s="29" t="s">
        <v>1</v>
      </c>
      <c r="U31" s="18" t="s">
        <v>9</v>
      </c>
      <c r="V31" s="28" t="s">
        <v>80</v>
      </c>
      <c r="W31" s="28" t="s">
        <v>82</v>
      </c>
      <c r="X31" s="28" t="s">
        <v>86</v>
      </c>
      <c r="Y31" s="28" t="s">
        <v>8</v>
      </c>
    </row>
    <row r="32" spans="2:25" ht="218.25" customHeight="1" x14ac:dyDescent="0.25">
      <c r="B32" s="15">
        <v>17</v>
      </c>
      <c r="C32" s="16" t="s">
        <v>11</v>
      </c>
      <c r="D32" s="16" t="s">
        <v>5</v>
      </c>
      <c r="E32" s="16" t="s">
        <v>4</v>
      </c>
      <c r="F32" s="16" t="s">
        <v>63</v>
      </c>
      <c r="G32" s="24" t="s">
        <v>108</v>
      </c>
      <c r="H32" s="24" t="s">
        <v>131</v>
      </c>
      <c r="I32" s="18">
        <v>2</v>
      </c>
      <c r="J32" s="18">
        <v>3</v>
      </c>
      <c r="K32" s="19">
        <f t="shared" si="2"/>
        <v>5</v>
      </c>
      <c r="L32" s="20" t="str">
        <f t="shared" si="4"/>
        <v>RIESGO MEDIO</v>
      </c>
      <c r="M32" s="16" t="s">
        <v>7</v>
      </c>
      <c r="N32" s="18" t="s">
        <v>132</v>
      </c>
      <c r="O32" s="25" t="s">
        <v>139</v>
      </c>
      <c r="P32" s="18">
        <v>1</v>
      </c>
      <c r="Q32" s="18">
        <v>2</v>
      </c>
      <c r="R32" s="19">
        <f t="shared" si="3"/>
        <v>3</v>
      </c>
      <c r="S32" s="20" t="str">
        <f t="shared" si="5"/>
        <v>RIESGO BAJO</v>
      </c>
      <c r="T32" s="21" t="s">
        <v>1</v>
      </c>
      <c r="U32" s="18" t="s">
        <v>9</v>
      </c>
      <c r="V32" s="18" t="s">
        <v>81</v>
      </c>
      <c r="W32" s="18" t="s">
        <v>106</v>
      </c>
      <c r="X32" s="18" t="s">
        <v>86</v>
      </c>
      <c r="Y32" s="18" t="s">
        <v>8</v>
      </c>
    </row>
    <row r="33" spans="2:25" ht="155.25" customHeight="1" x14ac:dyDescent="0.25">
      <c r="B33" s="15">
        <v>18</v>
      </c>
      <c r="C33" s="16" t="s">
        <v>6</v>
      </c>
      <c r="D33" s="16" t="s">
        <v>5</v>
      </c>
      <c r="E33" s="16" t="s">
        <v>4</v>
      </c>
      <c r="F33" s="16" t="s">
        <v>61</v>
      </c>
      <c r="G33" s="17" t="s">
        <v>174</v>
      </c>
      <c r="H33" s="17" t="s">
        <v>151</v>
      </c>
      <c r="I33" s="18">
        <v>3</v>
      </c>
      <c r="J33" s="18">
        <v>4</v>
      </c>
      <c r="K33" s="19">
        <f t="shared" si="2"/>
        <v>7</v>
      </c>
      <c r="L33" s="20" t="str">
        <f t="shared" si="4"/>
        <v>RIESGO ALTO</v>
      </c>
      <c r="M33" s="16" t="s">
        <v>3</v>
      </c>
      <c r="N33" s="22" t="s">
        <v>172</v>
      </c>
      <c r="O33" s="17" t="s">
        <v>176</v>
      </c>
      <c r="P33" s="18">
        <v>2</v>
      </c>
      <c r="Q33" s="18">
        <v>2</v>
      </c>
      <c r="R33" s="19">
        <f t="shared" si="3"/>
        <v>4</v>
      </c>
      <c r="S33" s="20" t="str">
        <f t="shared" si="5"/>
        <v>RIESGO BAJO</v>
      </c>
      <c r="T33" s="21" t="s">
        <v>70</v>
      </c>
      <c r="U33" s="18" t="s">
        <v>3</v>
      </c>
      <c r="V33" s="18" t="s">
        <v>104</v>
      </c>
      <c r="W33" s="18" t="s">
        <v>106</v>
      </c>
      <c r="X33" s="18" t="s">
        <v>159</v>
      </c>
      <c r="Y33" s="18" t="s">
        <v>8</v>
      </c>
    </row>
    <row r="34" spans="2:25" ht="175.5" customHeight="1" x14ac:dyDescent="0.25">
      <c r="B34" s="15">
        <v>19</v>
      </c>
      <c r="C34" s="16" t="s">
        <v>6</v>
      </c>
      <c r="D34" s="16" t="s">
        <v>5</v>
      </c>
      <c r="E34" s="16" t="s">
        <v>4</v>
      </c>
      <c r="F34" s="16" t="s">
        <v>61</v>
      </c>
      <c r="G34" s="17" t="s">
        <v>175</v>
      </c>
      <c r="H34" s="17" t="s">
        <v>154</v>
      </c>
      <c r="I34" s="18">
        <v>3</v>
      </c>
      <c r="J34" s="18">
        <v>4</v>
      </c>
      <c r="K34" s="19">
        <f t="shared" si="2"/>
        <v>7</v>
      </c>
      <c r="L34" s="20" t="str">
        <f t="shared" si="4"/>
        <v>RIESGO ALTO</v>
      </c>
      <c r="M34" s="16" t="s">
        <v>3</v>
      </c>
      <c r="N34" s="22" t="s">
        <v>152</v>
      </c>
      <c r="O34" s="17" t="s">
        <v>153</v>
      </c>
      <c r="P34" s="18">
        <v>2</v>
      </c>
      <c r="Q34" s="18">
        <v>2</v>
      </c>
      <c r="R34" s="19">
        <f t="shared" ref="R34:R35" si="6">Q34+P34</f>
        <v>4</v>
      </c>
      <c r="S34" s="20" t="str">
        <f t="shared" ref="S34:S35" si="7">IF(R34&gt;=8,"RIESGO EXTREMO",IF(AND(R34&lt;=7,R34&gt;=6),"RIESGO ALTO",(IF(AND(R34&gt;4,R34&lt;6),"RIESGO MEDIO",IF(AND(R34&lt;=4),"RIESGO BAJO")))))</f>
        <v>RIESGO BAJO</v>
      </c>
      <c r="T34" s="21" t="s">
        <v>70</v>
      </c>
      <c r="U34" s="18" t="s">
        <v>3</v>
      </c>
      <c r="V34" s="18" t="s">
        <v>104</v>
      </c>
      <c r="W34" s="18" t="s">
        <v>106</v>
      </c>
      <c r="X34" s="18" t="s">
        <v>159</v>
      </c>
      <c r="Y34" s="18" t="s">
        <v>8</v>
      </c>
    </row>
    <row r="35" spans="2:25" ht="188.25" customHeight="1" x14ac:dyDescent="0.25">
      <c r="B35" s="15">
        <v>20</v>
      </c>
      <c r="C35" s="16" t="s">
        <v>6</v>
      </c>
      <c r="D35" s="16" t="s">
        <v>5</v>
      </c>
      <c r="E35" s="16" t="s">
        <v>4</v>
      </c>
      <c r="F35" s="16" t="s">
        <v>59</v>
      </c>
      <c r="G35" s="17" t="s">
        <v>177</v>
      </c>
      <c r="H35" s="17" t="s">
        <v>155</v>
      </c>
      <c r="I35" s="18">
        <v>3</v>
      </c>
      <c r="J35" s="18">
        <v>3</v>
      </c>
      <c r="K35" s="19">
        <f t="shared" si="2"/>
        <v>6</v>
      </c>
      <c r="L35" s="20" t="str">
        <f t="shared" si="4"/>
        <v>RIESGO ALTO</v>
      </c>
      <c r="M35" s="16" t="s">
        <v>3</v>
      </c>
      <c r="N35" s="22" t="s">
        <v>169</v>
      </c>
      <c r="O35" s="17" t="s">
        <v>165</v>
      </c>
      <c r="P35" s="18">
        <v>2</v>
      </c>
      <c r="Q35" s="18">
        <v>2</v>
      </c>
      <c r="R35" s="19">
        <f t="shared" si="6"/>
        <v>4</v>
      </c>
      <c r="S35" s="20" t="str">
        <f t="shared" si="7"/>
        <v>RIESGO BAJO</v>
      </c>
      <c r="T35" s="21" t="s">
        <v>70</v>
      </c>
      <c r="U35" s="18" t="s">
        <v>3</v>
      </c>
      <c r="V35" s="18" t="s">
        <v>104</v>
      </c>
      <c r="W35" s="18" t="s">
        <v>147</v>
      </c>
      <c r="X35" s="18" t="s">
        <v>156</v>
      </c>
      <c r="Y35" s="18" t="s">
        <v>72</v>
      </c>
    </row>
    <row r="36" spans="2:25" ht="158.25" customHeight="1" x14ac:dyDescent="0.25">
      <c r="B36" s="15">
        <f t="shared" ref="B36" si="8">B35+1</f>
        <v>21</v>
      </c>
      <c r="C36" s="16" t="s">
        <v>11</v>
      </c>
      <c r="D36" s="16" t="s">
        <v>5</v>
      </c>
      <c r="E36" s="16" t="s">
        <v>4</v>
      </c>
      <c r="F36" s="16" t="s">
        <v>61</v>
      </c>
      <c r="G36" s="17" t="s">
        <v>158</v>
      </c>
      <c r="H36" s="17" t="s">
        <v>168</v>
      </c>
      <c r="I36" s="18">
        <v>2</v>
      </c>
      <c r="J36" s="18">
        <v>2</v>
      </c>
      <c r="K36" s="19">
        <f t="shared" ref="K36:K37" si="9">J36+I36</f>
        <v>4</v>
      </c>
      <c r="L36" s="20" t="str">
        <f t="shared" ref="L36:L37" si="10">IF(K36&gt;=8,"RIESGO EXTREMO",IF(AND(K36&lt;=7,K36&gt;=6),"RIESGO ALTO",(IF(AND(K36&gt;4,K36&lt;6),"RIESGO MEDIO",IF(AND(K36&lt;=4),"RIESGO BAJO")))))</f>
        <v>RIESGO BAJO</v>
      </c>
      <c r="M36" s="16" t="s">
        <v>7</v>
      </c>
      <c r="N36" s="22" t="s">
        <v>169</v>
      </c>
      <c r="O36" s="17" t="s">
        <v>164</v>
      </c>
      <c r="P36" s="18">
        <v>1</v>
      </c>
      <c r="Q36" s="18">
        <v>1</v>
      </c>
      <c r="R36" s="19">
        <f t="shared" ref="R36:R37" si="11">Q36+P36</f>
        <v>2</v>
      </c>
      <c r="S36" s="20" t="str">
        <f t="shared" ref="S36:S37" si="12">IF(R36&gt;=8,"RIESGO EXTREMO",IF(AND(R36&lt;=7,R36&gt;=6),"RIESGO ALTO",(IF(AND(R36&gt;4,R36&lt;6),"RIESGO MEDIO",IF(AND(R36&lt;=4),"RIESGO BAJO")))))</f>
        <v>RIESGO BAJO</v>
      </c>
      <c r="T36" s="21" t="s">
        <v>70</v>
      </c>
      <c r="U36" s="18" t="s">
        <v>100</v>
      </c>
      <c r="V36" s="18" t="s">
        <v>104</v>
      </c>
      <c r="W36" s="18" t="s">
        <v>106</v>
      </c>
      <c r="X36" s="18" t="s">
        <v>156</v>
      </c>
      <c r="Y36" s="18" t="s">
        <v>72</v>
      </c>
    </row>
    <row r="37" spans="2:25" ht="146.25" customHeight="1" x14ac:dyDescent="0.25">
      <c r="B37" s="15">
        <f t="shared" ref="B37" si="13">B36+1</f>
        <v>22</v>
      </c>
      <c r="C37" s="16" t="s">
        <v>6</v>
      </c>
      <c r="D37" s="16" t="s">
        <v>10</v>
      </c>
      <c r="E37" s="16" t="s">
        <v>4</v>
      </c>
      <c r="F37" s="16" t="s">
        <v>59</v>
      </c>
      <c r="G37" s="17" t="s">
        <v>167</v>
      </c>
      <c r="H37" s="17" t="s">
        <v>170</v>
      </c>
      <c r="I37" s="18">
        <v>3</v>
      </c>
      <c r="J37" s="18">
        <v>3</v>
      </c>
      <c r="K37" s="19">
        <f t="shared" si="9"/>
        <v>6</v>
      </c>
      <c r="L37" s="20" t="str">
        <f t="shared" si="10"/>
        <v>RIESGO ALTO</v>
      </c>
      <c r="M37" s="16" t="s">
        <v>3</v>
      </c>
      <c r="N37" s="22" t="s">
        <v>2</v>
      </c>
      <c r="O37" s="17" t="s">
        <v>163</v>
      </c>
      <c r="P37" s="18">
        <v>1</v>
      </c>
      <c r="Q37" s="18">
        <v>2</v>
      </c>
      <c r="R37" s="19">
        <f t="shared" si="11"/>
        <v>3</v>
      </c>
      <c r="S37" s="20" t="str">
        <f t="shared" si="12"/>
        <v>RIESGO BAJO</v>
      </c>
      <c r="T37" s="21" t="s">
        <v>70</v>
      </c>
      <c r="U37" s="18" t="s">
        <v>3</v>
      </c>
      <c r="V37" s="18" t="s">
        <v>104</v>
      </c>
      <c r="W37" s="18" t="s">
        <v>106</v>
      </c>
      <c r="X37" s="18" t="s">
        <v>159</v>
      </c>
      <c r="Y37" s="18" t="s">
        <v>72</v>
      </c>
    </row>
    <row r="38" spans="2:25" ht="126.75" customHeight="1" x14ac:dyDescent="0.25">
      <c r="B38" s="15">
        <v>23</v>
      </c>
      <c r="C38" s="16" t="s">
        <v>11</v>
      </c>
      <c r="D38" s="16" t="s">
        <v>10</v>
      </c>
      <c r="E38" s="16" t="s">
        <v>4</v>
      </c>
      <c r="F38" s="16" t="s">
        <v>59</v>
      </c>
      <c r="G38" s="17" t="s">
        <v>160</v>
      </c>
      <c r="H38" s="17" t="s">
        <v>161</v>
      </c>
      <c r="I38" s="18">
        <v>2</v>
      </c>
      <c r="J38" s="18">
        <v>2</v>
      </c>
      <c r="K38" s="19">
        <f t="shared" ref="K38:K39" si="14">J38+I38</f>
        <v>4</v>
      </c>
      <c r="L38" s="20" t="str">
        <f t="shared" ref="L38:L39" si="15">IF(K38&gt;=8,"RIESGO EXTREMO",IF(AND(K38&lt;=7,K38&gt;=6),"RIESGO ALTO",(IF(AND(K38&gt;4,K38&lt;6),"RIESGO MEDIO",IF(AND(K38&lt;=4),"RIESGO BAJO")))))</f>
        <v>RIESGO BAJO</v>
      </c>
      <c r="M38" s="16" t="s">
        <v>9</v>
      </c>
      <c r="N38" s="22" t="s">
        <v>2</v>
      </c>
      <c r="O38" s="17" t="s">
        <v>162</v>
      </c>
      <c r="P38" s="18">
        <v>1</v>
      </c>
      <c r="Q38" s="18">
        <v>3</v>
      </c>
      <c r="R38" s="19">
        <f t="shared" ref="R38:R39" si="16">Q38+P38</f>
        <v>4</v>
      </c>
      <c r="S38" s="20" t="str">
        <f t="shared" ref="S38:S39" si="17">IF(R38&gt;=8,"RIESGO EXTREMO",IF(AND(R38&lt;=7,R38&gt;=6),"RIESGO ALTO",(IF(AND(R38&gt;4,R38&lt;6),"RIESGO MEDIO",IF(AND(R38&lt;=4),"RIESGO BAJO")))))</f>
        <v>RIESGO BAJO</v>
      </c>
      <c r="T38" s="21" t="s">
        <v>70</v>
      </c>
      <c r="U38" s="18" t="s">
        <v>9</v>
      </c>
      <c r="V38" s="18" t="s">
        <v>104</v>
      </c>
      <c r="W38" s="18" t="s">
        <v>106</v>
      </c>
      <c r="X38" s="18" t="s">
        <v>166</v>
      </c>
      <c r="Y38" s="18" t="s">
        <v>8</v>
      </c>
    </row>
    <row r="39" spans="2:25" ht="298.5" customHeight="1" x14ac:dyDescent="0.25">
      <c r="B39" s="15">
        <f t="shared" ref="B39" si="18">B38+1</f>
        <v>24</v>
      </c>
      <c r="C39" s="16" t="s">
        <v>11</v>
      </c>
      <c r="D39" s="16" t="s">
        <v>5</v>
      </c>
      <c r="E39" s="16" t="s">
        <v>4</v>
      </c>
      <c r="F39" s="16" t="s">
        <v>59</v>
      </c>
      <c r="G39" s="17" t="s">
        <v>178</v>
      </c>
      <c r="H39" s="17" t="s">
        <v>171</v>
      </c>
      <c r="I39" s="18">
        <v>2</v>
      </c>
      <c r="J39" s="18">
        <v>2</v>
      </c>
      <c r="K39" s="19">
        <f t="shared" si="14"/>
        <v>4</v>
      </c>
      <c r="L39" s="20" t="str">
        <f t="shared" si="15"/>
        <v>RIESGO BAJO</v>
      </c>
      <c r="M39" s="16" t="s">
        <v>3</v>
      </c>
      <c r="N39" s="22" t="s">
        <v>173</v>
      </c>
      <c r="O39" s="17" t="s">
        <v>179</v>
      </c>
      <c r="P39" s="18">
        <v>1</v>
      </c>
      <c r="Q39" s="18">
        <v>2</v>
      </c>
      <c r="R39" s="19">
        <f t="shared" si="16"/>
        <v>3</v>
      </c>
      <c r="S39" s="20" t="str">
        <f t="shared" si="17"/>
        <v>RIESGO BAJO</v>
      </c>
      <c r="T39" s="21" t="s">
        <v>1</v>
      </c>
      <c r="U39" s="18" t="s">
        <v>3</v>
      </c>
      <c r="V39" s="18" t="s">
        <v>104</v>
      </c>
      <c r="W39" s="18" t="s">
        <v>147</v>
      </c>
      <c r="X39" s="18" t="s">
        <v>166</v>
      </c>
      <c r="Y39" s="18" t="s">
        <v>72</v>
      </c>
    </row>
    <row r="40" spans="2:25" ht="7.5" customHeight="1" thickBot="1" x14ac:dyDescent="0.3">
      <c r="B40" s="37"/>
      <c r="C40" s="37"/>
      <c r="D40" s="37"/>
      <c r="E40" s="37"/>
      <c r="F40" s="37"/>
      <c r="G40" s="37"/>
      <c r="H40" s="37"/>
      <c r="I40" s="37"/>
      <c r="J40" s="37"/>
      <c r="K40" s="37"/>
      <c r="L40" s="37"/>
      <c r="M40" s="37"/>
      <c r="N40" s="37"/>
      <c r="O40" s="37"/>
      <c r="P40" s="37"/>
      <c r="Q40" s="37"/>
      <c r="R40" s="37"/>
      <c r="S40" s="37"/>
      <c r="T40" s="37"/>
      <c r="U40" s="37"/>
      <c r="V40" s="37"/>
      <c r="W40" s="37"/>
      <c r="X40" s="37"/>
      <c r="Y40" s="37"/>
    </row>
    <row r="41" spans="2:25" ht="15.75" customHeight="1" x14ac:dyDescent="0.25">
      <c r="B41" s="12" t="s">
        <v>36</v>
      </c>
      <c r="C41" s="13"/>
      <c r="D41" s="13"/>
      <c r="E41" s="13"/>
      <c r="F41" s="13"/>
      <c r="G41" s="13"/>
      <c r="H41" s="13"/>
      <c r="I41" s="13"/>
      <c r="J41" s="13"/>
      <c r="K41" s="13"/>
      <c r="L41" s="13"/>
      <c r="M41" s="13"/>
      <c r="N41" s="13"/>
      <c r="O41" s="13"/>
      <c r="P41" s="13"/>
      <c r="Q41" s="13"/>
      <c r="R41" s="13"/>
      <c r="S41" s="13"/>
      <c r="T41" s="13"/>
      <c r="U41" s="13"/>
      <c r="V41" s="13"/>
      <c r="W41" s="13"/>
      <c r="X41" s="13"/>
      <c r="Y41" s="14"/>
    </row>
    <row r="42" spans="2:25" ht="13.5" customHeight="1" x14ac:dyDescent="0.25">
      <c r="B42" s="30" t="s">
        <v>37</v>
      </c>
      <c r="Y42" s="31"/>
    </row>
    <row r="43" spans="2:25" ht="13.5" customHeight="1" x14ac:dyDescent="0.25">
      <c r="B43" s="30" t="s">
        <v>38</v>
      </c>
      <c r="Y43" s="31"/>
    </row>
    <row r="44" spans="2:25" ht="13.5" customHeight="1" x14ac:dyDescent="0.25">
      <c r="B44" s="30" t="s">
        <v>41</v>
      </c>
      <c r="Y44" s="31"/>
    </row>
    <row r="45" spans="2:25" ht="13.5" customHeight="1" x14ac:dyDescent="0.25">
      <c r="B45" s="32" t="s">
        <v>40</v>
      </c>
      <c r="Y45" s="31"/>
    </row>
    <row r="46" spans="2:25" ht="13.5" customHeight="1" thickBot="1" x14ac:dyDescent="0.3">
      <c r="B46" s="33" t="s">
        <v>42</v>
      </c>
      <c r="C46" s="34"/>
      <c r="D46" s="34"/>
      <c r="E46" s="34"/>
      <c r="F46" s="34"/>
      <c r="G46" s="34"/>
      <c r="H46" s="34"/>
      <c r="I46" s="34"/>
      <c r="J46" s="34"/>
      <c r="K46" s="34"/>
      <c r="L46" s="34"/>
      <c r="M46" s="34"/>
      <c r="N46" s="34"/>
      <c r="O46" s="34"/>
      <c r="P46" s="34"/>
      <c r="Q46" s="34"/>
      <c r="R46" s="34"/>
      <c r="S46" s="34"/>
      <c r="T46" s="34"/>
      <c r="U46" s="34"/>
      <c r="V46" s="34"/>
      <c r="W46" s="34"/>
      <c r="X46" s="34"/>
      <c r="Y46" s="35"/>
    </row>
    <row r="47" spans="2:25" ht="11.25" customHeight="1" x14ac:dyDescent="0.25"/>
  </sheetData>
  <mergeCells count="33">
    <mergeCell ref="B9:Y9"/>
    <mergeCell ref="B2:Y2"/>
    <mergeCell ref="B4:H4"/>
    <mergeCell ref="I4:O4"/>
    <mergeCell ref="B6:H6"/>
    <mergeCell ref="I6:R6"/>
    <mergeCell ref="P13:S14"/>
    <mergeCell ref="B11:Y11"/>
    <mergeCell ref="B13:B16"/>
    <mergeCell ref="C13:C16"/>
    <mergeCell ref="D13:D16"/>
    <mergeCell ref="E13:E16"/>
    <mergeCell ref="F13:F16"/>
    <mergeCell ref="G13:G16"/>
    <mergeCell ref="H13:H16"/>
    <mergeCell ref="I13:I16"/>
    <mergeCell ref="J13:J16"/>
    <mergeCell ref="K13:K16"/>
    <mergeCell ref="L13:L16"/>
    <mergeCell ref="M13:M16"/>
    <mergeCell ref="N13:N16"/>
    <mergeCell ref="O13:O16"/>
    <mergeCell ref="P15:P16"/>
    <mergeCell ref="Q15:Q16"/>
    <mergeCell ref="R15:R16"/>
    <mergeCell ref="S15:S16"/>
    <mergeCell ref="X15:X16"/>
    <mergeCell ref="Y15:Y16"/>
    <mergeCell ref="T13:T16"/>
    <mergeCell ref="U13:U16"/>
    <mergeCell ref="V13:V16"/>
    <mergeCell ref="W13:W16"/>
    <mergeCell ref="X13:Y14"/>
  </mergeCells>
  <conditionalFormatting sqref="K18">
    <cfRule type="cellIs" dxfId="19" priority="27" operator="greaterThan">
      <formula>7</formula>
    </cfRule>
    <cfRule type="cellIs" dxfId="18" priority="28" operator="greaterThan">
      <formula>7</formula>
    </cfRule>
  </conditionalFormatting>
  <conditionalFormatting sqref="K18:K40 R18:R40">
    <cfRule type="cellIs" dxfId="17" priority="23" operator="between">
      <formula>2</formula>
      <formula>4</formula>
    </cfRule>
    <cfRule type="cellIs" dxfId="16" priority="24" operator="equal">
      <formula>5</formula>
    </cfRule>
    <cfRule type="cellIs" dxfId="15" priority="25" operator="between">
      <formula>6</formula>
      <formula>7</formula>
    </cfRule>
  </conditionalFormatting>
  <conditionalFormatting sqref="L18:L39 S18:S39">
    <cfRule type="containsText" dxfId="14" priority="19" operator="containsText" text="RIESGO BAJO">
      <formula>NOT(ISERROR(SEARCH("RIESGO BAJO",L18)))</formula>
    </cfRule>
    <cfRule type="containsText" dxfId="13" priority="20" operator="containsText" text="RIESGO MEDIO">
      <formula>NOT(ISERROR(SEARCH("RIESGO MEDIO",L18)))</formula>
    </cfRule>
    <cfRule type="containsText" dxfId="12" priority="21" operator="containsText" text="RIESGO ALTO">
      <formula>NOT(ISERROR(SEARCH("RIESGO ALTO",L18)))</formula>
    </cfRule>
    <cfRule type="containsText" dxfId="11" priority="22" operator="containsText" text="RIESGO EXTREMO">
      <formula>NOT(ISERROR(SEARCH("RIESGO EXTREMO",L18)))</formula>
    </cfRule>
  </conditionalFormatting>
  <conditionalFormatting sqref="L40">
    <cfRule type="cellIs" dxfId="10" priority="5" operator="between">
      <formula>2</formula>
      <formula>4</formula>
    </cfRule>
    <cfRule type="cellIs" dxfId="9" priority="6" operator="equal">
      <formula>5</formula>
    </cfRule>
    <cfRule type="cellIs" dxfId="8" priority="7" operator="between">
      <formula>6</formula>
      <formula>7</formula>
    </cfRule>
    <cfRule type="cellIs" dxfId="7" priority="8" operator="greaterThan">
      <formula>7</formula>
    </cfRule>
  </conditionalFormatting>
  <conditionalFormatting sqref="R18">
    <cfRule type="cellIs" dxfId="6" priority="13" operator="greaterThan">
      <formula>7</formula>
    </cfRule>
    <cfRule type="cellIs" dxfId="5" priority="14" operator="greaterThan">
      <formula>7</formula>
    </cfRule>
  </conditionalFormatting>
  <conditionalFormatting sqref="R18:R40 K18:K40">
    <cfRule type="cellIs" dxfId="4" priority="26" operator="greaterThan">
      <formula>7</formula>
    </cfRule>
  </conditionalFormatting>
  <conditionalFormatting sqref="S40">
    <cfRule type="cellIs" dxfId="3" priority="1" operator="between">
      <formula>2</formula>
      <formula>4</formula>
    </cfRule>
    <cfRule type="cellIs" dxfId="2" priority="2" operator="equal">
      <formula>5</formula>
    </cfRule>
    <cfRule type="cellIs" dxfId="1" priority="3" operator="between">
      <formula>6</formula>
      <formula>7</formula>
    </cfRule>
    <cfRule type="cellIs" dxfId="0" priority="4" operator="greaterThan">
      <formula>7</formula>
    </cfRule>
  </conditionalFormatting>
  <pageMargins left="0.70866141732283472" right="0.70866141732283472" top="0.74803149606299213" bottom="0.74803149606299213" header="0.31496062992125984" footer="0.31496062992125984"/>
  <pageSetup scale="49" orientation="landscape" r:id="rId1"/>
  <rowBreaks count="4" manualBreakCount="4">
    <brk id="20" min="1" max="24" man="1"/>
    <brk id="25" min="1" max="24" man="1"/>
    <brk id="30" min="1" max="24" man="1"/>
    <brk id="36" min="1" max="24" man="1"/>
  </rowBreaks>
  <extLst>
    <ext xmlns:x14="http://schemas.microsoft.com/office/spreadsheetml/2009/9/main" uri="{CCE6A557-97BC-4b89-ADB6-D9C93CAAB3DF}">
      <x14:dataValidations xmlns:xm="http://schemas.microsoft.com/office/excel/2006/main" count="17">
        <x14:dataValidation type="list" allowBlank="1" showInputMessage="1" showErrorMessage="1" xr:uid="{00000000-0002-0000-0000-000000000000}">
          <x14:formula1>
            <xm:f>Datos!$B$2:$B$12</xm:f>
          </x14:formula1>
          <xm:sqref>I6:R6</xm:sqref>
        </x14:dataValidation>
        <x14:dataValidation type="list" allowBlank="1" showInputMessage="1" showErrorMessage="1" xr:uid="{00000000-0002-0000-0000-000001000000}">
          <x14:formula1>
            <xm:f>Datos!$A$2:$A$9</xm:f>
          </x14:formula1>
          <xm:sqref>I4:O4</xm:sqref>
        </x14:dataValidation>
        <x14:dataValidation type="list" allowBlank="1" showInputMessage="1" showErrorMessage="1" xr:uid="{00000000-0002-0000-0000-000002000000}">
          <x14:formula1>
            <xm:f>Datos!$M$2:$M$8</xm:f>
          </x14:formula1>
          <xm:sqref>U18:U39</xm:sqref>
        </x14:dataValidation>
        <x14:dataValidation type="list" allowBlank="1" showInputMessage="1" showErrorMessage="1" xr:uid="{00000000-0002-0000-0000-000003000000}">
          <x14:formula1>
            <xm:f>Datos!$N$2:$N$8</xm:f>
          </x14:formula1>
          <xm:sqref>V18:V39</xm:sqref>
        </x14:dataValidation>
        <x14:dataValidation type="list" allowBlank="1" showInputMessage="1" showErrorMessage="1" xr:uid="{00000000-0002-0000-0000-000004000000}">
          <x14:formula1>
            <xm:f>Datos!$I$2:$I$6</xm:f>
          </x14:formula1>
          <xm:sqref>M18:M39</xm:sqref>
        </x14:dataValidation>
        <x14:dataValidation type="list" allowBlank="1" showInputMessage="1" showErrorMessage="1" xr:uid="{00000000-0002-0000-0000-000005000000}">
          <x14:formula1>
            <xm:f>Datos!$Q$2:$Q$8</xm:f>
          </x14:formula1>
          <xm:sqref>Y18:Y39</xm:sqref>
        </x14:dataValidation>
        <x14:dataValidation type="list" allowBlank="1" showInputMessage="1" showErrorMessage="1" xr:uid="{00000000-0002-0000-0000-000006000000}">
          <x14:formula1>
            <xm:f>Datos!$O$2:$O$10</xm:f>
          </x14:formula1>
          <xm:sqref>W18:W39</xm:sqref>
        </x14:dataValidation>
        <x14:dataValidation type="list" allowBlank="1" showInputMessage="1" showErrorMessage="1" xr:uid="{00000000-0002-0000-0000-000007000000}">
          <x14:formula1>
            <xm:f>Datos!$L$2:$L$3</xm:f>
          </x14:formula1>
          <xm:sqref>T18:T39</xm:sqref>
        </x14:dataValidation>
        <x14:dataValidation type="list" allowBlank="1" showInputMessage="1" showErrorMessage="1" xr:uid="{00000000-0002-0000-0000-000008000000}">
          <x14:formula1>
            <xm:f>Datos!$F$2:$F$9</xm:f>
          </x14:formula1>
          <xm:sqref>F18:F39</xm:sqref>
        </x14:dataValidation>
        <x14:dataValidation type="list" allowBlank="1" showInputMessage="1" showErrorMessage="1" xr:uid="{00000000-0002-0000-0000-000009000000}">
          <x14:formula1>
            <xm:f>Datos!$E$2:$E$6</xm:f>
          </x14:formula1>
          <xm:sqref>E18:E39</xm:sqref>
        </x14:dataValidation>
        <x14:dataValidation type="list" allowBlank="1" showInputMessage="1" showErrorMessage="1" xr:uid="{00000000-0002-0000-0000-00000A000000}">
          <x14:formula1>
            <xm:f>Datos!$H$2:$H$6</xm:f>
          </x14:formula1>
          <xm:sqref>J18:J39 Q18:Q39</xm:sqref>
        </x14:dataValidation>
        <x14:dataValidation type="list" allowBlank="1" showInputMessage="1" showErrorMessage="1" xr:uid="{00000000-0002-0000-0000-00000B000000}">
          <x14:formula1>
            <xm:f>Datos!$G$2:$G$6</xm:f>
          </x14:formula1>
          <xm:sqref>I18:I39 P18:P39</xm:sqref>
        </x14:dataValidation>
        <x14:dataValidation type="list" allowBlank="1" showInputMessage="1" showErrorMessage="1" xr:uid="{00000000-0002-0000-0000-00000C000000}">
          <x14:formula1>
            <xm:f>Datos!$D$2:$D$3</xm:f>
          </x14:formula1>
          <xm:sqref>D18:D39</xm:sqref>
        </x14:dataValidation>
        <x14:dataValidation type="list" allowBlank="1" showInputMessage="1" showErrorMessage="1" xr:uid="{00000000-0002-0000-0000-00000D000000}">
          <x14:formula1>
            <xm:f>Datos!$C$2:$C$3</xm:f>
          </x14:formula1>
          <xm:sqref>C18:C39</xm:sqref>
        </x14:dataValidation>
        <x14:dataValidation type="list" allowBlank="1" showInputMessage="1" showErrorMessage="1" xr:uid="{00000000-0002-0000-0000-00000E000000}">
          <x14:formula1>
            <xm:f>Datos!$P$2:$P$8</xm:f>
          </x14:formula1>
          <xm:sqref>X18:X39</xm:sqref>
        </x14:dataValidation>
        <x14:dataValidation type="list" allowBlank="1" showInputMessage="1" showErrorMessage="1" xr:uid="{00000000-0002-0000-0000-00000F000000}">
          <x14:formula1>
            <xm:f>Datos!$J$2:$J$33</xm:f>
          </x14:formula1>
          <xm:sqref>N18:N39</xm:sqref>
        </x14:dataValidation>
        <x14:dataValidation type="list" allowBlank="1" showInputMessage="1" showErrorMessage="1" xr:uid="{00000000-0002-0000-0000-000010000000}">
          <x14:formula1>
            <xm:f>Datos!$K$2:$K$27</xm:f>
          </x14:formula1>
          <xm:sqref>O18:O39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6"/>
  <sheetViews>
    <sheetView zoomScale="85" zoomScaleNormal="85" workbookViewId="0">
      <pane ySplit="1" topLeftCell="A2" activePane="bottomLeft" state="frozen"/>
      <selection pane="bottomLeft" activeCell="B3" sqref="B3"/>
    </sheetView>
  </sheetViews>
  <sheetFormatPr baseColWidth="10" defaultColWidth="11.44140625" defaultRowHeight="14.4" x14ac:dyDescent="0.3"/>
  <cols>
    <col min="1" max="1" width="28.6640625" bestFit="1" customWidth="1"/>
    <col min="2" max="2" width="49.6640625" customWidth="1"/>
    <col min="5" max="5" width="17.109375" customWidth="1"/>
    <col min="6" max="6" width="20.88671875" bestFit="1" customWidth="1"/>
    <col min="7" max="8" width="14.109375" bestFit="1" customWidth="1"/>
    <col min="9" max="9" width="31.109375" bestFit="1" customWidth="1"/>
    <col min="10" max="10" width="50.109375" customWidth="1"/>
    <col min="11" max="11" width="49.5546875" customWidth="1"/>
    <col min="12" max="12" width="37.109375" bestFit="1" customWidth="1"/>
    <col min="13" max="13" width="54.44140625" bestFit="1" customWidth="1"/>
    <col min="14" max="14" width="50.109375" bestFit="1" customWidth="1"/>
    <col min="15" max="15" width="50.33203125" bestFit="1" customWidth="1"/>
    <col min="16" max="16" width="40" bestFit="1" customWidth="1"/>
    <col min="17" max="17" width="13.6640625" bestFit="1" customWidth="1"/>
    <col min="18" max="18" width="14" bestFit="1" customWidth="1"/>
  </cols>
  <sheetData>
    <row r="1" spans="1:17" s="1" customFormat="1" ht="28.8" x14ac:dyDescent="0.3">
      <c r="A1" s="3" t="s">
        <v>43</v>
      </c>
      <c r="B1" s="3" t="s">
        <v>44</v>
      </c>
      <c r="C1" s="3" t="s">
        <v>33</v>
      </c>
      <c r="D1" s="3" t="s">
        <v>32</v>
      </c>
      <c r="E1" s="3" t="s">
        <v>31</v>
      </c>
      <c r="F1" s="3" t="s">
        <v>30</v>
      </c>
      <c r="G1" s="3" t="s">
        <v>21</v>
      </c>
      <c r="H1" s="3" t="s">
        <v>20</v>
      </c>
      <c r="I1" s="3" t="s">
        <v>29</v>
      </c>
      <c r="J1" s="3" t="s">
        <v>28</v>
      </c>
      <c r="K1" s="3" t="s">
        <v>27</v>
      </c>
      <c r="L1" s="3" t="s">
        <v>26</v>
      </c>
      <c r="M1" s="3" t="s">
        <v>25</v>
      </c>
      <c r="N1" s="4" t="s">
        <v>76</v>
      </c>
      <c r="O1" s="4" t="s">
        <v>77</v>
      </c>
      <c r="P1" s="4" t="s">
        <v>78</v>
      </c>
      <c r="Q1" s="3" t="s">
        <v>16</v>
      </c>
    </row>
    <row r="2" spans="1:17" s="2" customFormat="1" ht="20.399999999999999" x14ac:dyDescent="0.2">
      <c r="A2" s="2" t="s">
        <v>53</v>
      </c>
      <c r="B2" s="2" t="s">
        <v>45</v>
      </c>
      <c r="C2" s="2" t="s">
        <v>11</v>
      </c>
      <c r="D2" s="2" t="s">
        <v>10</v>
      </c>
      <c r="E2" s="2" t="s">
        <v>15</v>
      </c>
      <c r="F2" s="2" t="s">
        <v>59</v>
      </c>
      <c r="G2" s="5">
        <v>1</v>
      </c>
      <c r="H2" s="5">
        <v>1</v>
      </c>
      <c r="I2" s="2" t="s">
        <v>9</v>
      </c>
      <c r="J2" s="2" t="s">
        <v>208</v>
      </c>
      <c r="K2" s="2" t="s">
        <v>229</v>
      </c>
      <c r="L2" s="2" t="s">
        <v>1</v>
      </c>
      <c r="M2" s="2" t="s">
        <v>3</v>
      </c>
      <c r="N2" s="2" t="s">
        <v>213</v>
      </c>
      <c r="O2" s="2" t="s">
        <v>220</v>
      </c>
      <c r="P2" s="2" t="s">
        <v>79</v>
      </c>
      <c r="Q2" s="2" t="s">
        <v>0</v>
      </c>
    </row>
    <row r="3" spans="1:17" s="2" customFormat="1" ht="20.399999999999999" x14ac:dyDescent="0.2">
      <c r="A3" s="2" t="s">
        <v>54</v>
      </c>
      <c r="B3" s="2" t="s">
        <v>46</v>
      </c>
      <c r="C3" s="2" t="s">
        <v>6</v>
      </c>
      <c r="D3" s="2" t="s">
        <v>5</v>
      </c>
      <c r="E3" s="2" t="s">
        <v>14</v>
      </c>
      <c r="F3" s="2" t="s">
        <v>60</v>
      </c>
      <c r="G3" s="5">
        <v>2</v>
      </c>
      <c r="H3" s="5">
        <v>2</v>
      </c>
      <c r="I3" s="2" t="s">
        <v>3</v>
      </c>
      <c r="J3" s="2" t="s">
        <v>211</v>
      </c>
      <c r="K3" s="2" t="s">
        <v>230</v>
      </c>
      <c r="L3" s="2" t="s">
        <v>70</v>
      </c>
      <c r="M3" s="2" t="s">
        <v>9</v>
      </c>
      <c r="N3" s="2" t="s">
        <v>214</v>
      </c>
      <c r="O3" s="2" t="s">
        <v>221</v>
      </c>
      <c r="P3" s="2" t="s">
        <v>166</v>
      </c>
      <c r="Q3" s="2" t="s">
        <v>8</v>
      </c>
    </row>
    <row r="4" spans="1:17" s="2" customFormat="1" ht="30.6" x14ac:dyDescent="0.2">
      <c r="A4" s="2" t="s">
        <v>57</v>
      </c>
      <c r="B4" s="2" t="s">
        <v>47</v>
      </c>
      <c r="E4" s="2" t="s">
        <v>13</v>
      </c>
      <c r="F4" s="2" t="s">
        <v>61</v>
      </c>
      <c r="G4" s="5">
        <v>3</v>
      </c>
      <c r="H4" s="5">
        <v>3</v>
      </c>
      <c r="I4" s="2" t="s">
        <v>7</v>
      </c>
      <c r="J4" s="2" t="s">
        <v>210</v>
      </c>
      <c r="K4" s="2" t="s">
        <v>231</v>
      </c>
      <c r="M4" s="2" t="s">
        <v>100</v>
      </c>
      <c r="N4" s="2" t="s">
        <v>215</v>
      </c>
      <c r="O4" s="2" t="s">
        <v>222</v>
      </c>
      <c r="P4" s="2" t="s">
        <v>85</v>
      </c>
      <c r="Q4" s="2" t="s">
        <v>72</v>
      </c>
    </row>
    <row r="5" spans="1:17" s="2" customFormat="1" ht="20.399999999999999" x14ac:dyDescent="0.2">
      <c r="A5" s="2" t="s">
        <v>55</v>
      </c>
      <c r="B5" s="2" t="s">
        <v>48</v>
      </c>
      <c r="E5" s="2" t="s">
        <v>4</v>
      </c>
      <c r="F5" s="2" t="s">
        <v>62</v>
      </c>
      <c r="G5" s="5">
        <v>4</v>
      </c>
      <c r="H5" s="5">
        <v>4</v>
      </c>
      <c r="I5" s="2" t="s">
        <v>87</v>
      </c>
      <c r="J5" s="2" t="s">
        <v>209</v>
      </c>
      <c r="K5" s="2" t="s">
        <v>232</v>
      </c>
      <c r="M5" s="2" t="s">
        <v>99</v>
      </c>
      <c r="N5" s="2" t="s">
        <v>216</v>
      </c>
      <c r="O5" s="2" t="s">
        <v>223</v>
      </c>
      <c r="P5" s="2" t="s">
        <v>156</v>
      </c>
      <c r="Q5" s="2" t="s">
        <v>73</v>
      </c>
    </row>
    <row r="6" spans="1:17" s="2" customFormat="1" ht="40.799999999999997" x14ac:dyDescent="0.2">
      <c r="A6" s="2" t="s">
        <v>56</v>
      </c>
      <c r="B6" s="2" t="s">
        <v>89</v>
      </c>
      <c r="E6" s="2" t="s">
        <v>71</v>
      </c>
      <c r="F6" s="2" t="s">
        <v>63</v>
      </c>
      <c r="G6" s="5">
        <v>5</v>
      </c>
      <c r="H6" s="5">
        <v>5</v>
      </c>
      <c r="I6" s="2" t="s">
        <v>255</v>
      </c>
      <c r="J6" s="2" t="s">
        <v>212</v>
      </c>
      <c r="K6" s="2" t="s">
        <v>233</v>
      </c>
      <c r="M6" s="2" t="s">
        <v>101</v>
      </c>
      <c r="N6" s="2" t="s">
        <v>217</v>
      </c>
      <c r="O6" s="2" t="s">
        <v>224</v>
      </c>
      <c r="P6" s="2" t="s">
        <v>159</v>
      </c>
      <c r="Q6" s="2" t="s">
        <v>74</v>
      </c>
    </row>
    <row r="7" spans="1:17" s="2" customFormat="1" ht="40.799999999999997" x14ac:dyDescent="0.2">
      <c r="A7" s="2" t="s">
        <v>58</v>
      </c>
      <c r="B7" s="2" t="s">
        <v>90</v>
      </c>
      <c r="F7" s="2" t="s">
        <v>64</v>
      </c>
      <c r="J7" s="2" t="s">
        <v>181</v>
      </c>
      <c r="K7" s="2" t="s">
        <v>234</v>
      </c>
      <c r="M7" s="2" t="s">
        <v>102</v>
      </c>
      <c r="N7" s="2" t="s">
        <v>218</v>
      </c>
      <c r="O7" s="2" t="s">
        <v>225</v>
      </c>
      <c r="P7" s="2" t="s">
        <v>86</v>
      </c>
      <c r="Q7" s="2" t="s">
        <v>75</v>
      </c>
    </row>
    <row r="8" spans="1:17" s="2" customFormat="1" ht="40.799999999999997" x14ac:dyDescent="0.2">
      <c r="B8" s="2" t="s">
        <v>49</v>
      </c>
      <c r="F8" s="2" t="s">
        <v>65</v>
      </c>
      <c r="J8" s="2" t="s">
        <v>182</v>
      </c>
      <c r="K8" s="2" t="s">
        <v>235</v>
      </c>
      <c r="M8" s="2" t="s">
        <v>126</v>
      </c>
      <c r="N8" s="2" t="s">
        <v>219</v>
      </c>
      <c r="O8" s="2" t="s">
        <v>226</v>
      </c>
      <c r="P8" s="2" t="s">
        <v>87</v>
      </c>
      <c r="Q8" s="2" t="s">
        <v>157</v>
      </c>
    </row>
    <row r="9" spans="1:17" s="2" customFormat="1" ht="30.6" x14ac:dyDescent="0.2">
      <c r="B9" s="2" t="s">
        <v>50</v>
      </c>
      <c r="F9" s="2" t="s">
        <v>66</v>
      </c>
      <c r="J9" s="2" t="s">
        <v>183</v>
      </c>
      <c r="K9" s="2" t="s">
        <v>236</v>
      </c>
      <c r="O9" s="2" t="s">
        <v>227</v>
      </c>
    </row>
    <row r="10" spans="1:17" s="2" customFormat="1" ht="46.5" customHeight="1" x14ac:dyDescent="0.2">
      <c r="B10" s="2" t="s">
        <v>51</v>
      </c>
      <c r="J10" s="2" t="s">
        <v>184</v>
      </c>
      <c r="K10" s="2" t="s">
        <v>237</v>
      </c>
      <c r="O10" s="2" t="s">
        <v>228</v>
      </c>
    </row>
    <row r="11" spans="1:17" s="2" customFormat="1" ht="30.6" x14ac:dyDescent="0.2">
      <c r="B11" s="2" t="s">
        <v>52</v>
      </c>
      <c r="J11" s="2" t="s">
        <v>185</v>
      </c>
      <c r="K11" s="2" t="s">
        <v>238</v>
      </c>
    </row>
    <row r="12" spans="1:17" s="2" customFormat="1" ht="60.75" customHeight="1" x14ac:dyDescent="0.2">
      <c r="J12" s="2" t="s">
        <v>186</v>
      </c>
      <c r="K12" s="2" t="s">
        <v>239</v>
      </c>
    </row>
    <row r="13" spans="1:17" s="2" customFormat="1" ht="43.5" customHeight="1" x14ac:dyDescent="0.2">
      <c r="J13" s="2" t="s">
        <v>187</v>
      </c>
      <c r="K13" s="2" t="s">
        <v>241</v>
      </c>
    </row>
    <row r="14" spans="1:17" s="2" customFormat="1" ht="43.5" customHeight="1" x14ac:dyDescent="0.2">
      <c r="J14" s="2" t="s">
        <v>188</v>
      </c>
      <c r="K14" s="2" t="s">
        <v>240</v>
      </c>
    </row>
    <row r="15" spans="1:17" s="2" customFormat="1" ht="30.6" x14ac:dyDescent="0.2">
      <c r="J15" s="2" t="s">
        <v>189</v>
      </c>
      <c r="K15" s="2" t="s">
        <v>242</v>
      </c>
    </row>
    <row r="16" spans="1:17" s="2" customFormat="1" ht="40.799999999999997" x14ac:dyDescent="0.2">
      <c r="J16" s="2" t="s">
        <v>190</v>
      </c>
      <c r="K16" s="2" t="s">
        <v>243</v>
      </c>
    </row>
    <row r="17" spans="10:11" s="2" customFormat="1" ht="40.799999999999997" x14ac:dyDescent="0.2">
      <c r="J17" s="2" t="s">
        <v>191</v>
      </c>
      <c r="K17" s="2" t="s">
        <v>244</v>
      </c>
    </row>
    <row r="18" spans="10:11" s="2" customFormat="1" ht="40.799999999999997" x14ac:dyDescent="0.2">
      <c r="J18" s="2" t="s">
        <v>192</v>
      </c>
      <c r="K18" s="2" t="s">
        <v>245</v>
      </c>
    </row>
    <row r="19" spans="10:11" s="2" customFormat="1" ht="20.399999999999999" x14ac:dyDescent="0.2">
      <c r="J19" s="2" t="s">
        <v>193</v>
      </c>
      <c r="K19" s="2" t="s">
        <v>246</v>
      </c>
    </row>
    <row r="20" spans="10:11" s="2" customFormat="1" ht="30.6" x14ac:dyDescent="0.2">
      <c r="J20" s="2" t="s">
        <v>194</v>
      </c>
      <c r="K20" s="2" t="s">
        <v>247</v>
      </c>
    </row>
    <row r="21" spans="10:11" s="2" customFormat="1" ht="40.799999999999997" x14ac:dyDescent="0.2">
      <c r="J21" s="2" t="s">
        <v>195</v>
      </c>
      <c r="K21" s="2" t="s">
        <v>248</v>
      </c>
    </row>
    <row r="22" spans="10:11" s="2" customFormat="1" ht="40.799999999999997" x14ac:dyDescent="0.2">
      <c r="J22" s="2" t="s">
        <v>196</v>
      </c>
      <c r="K22" s="2" t="s">
        <v>249</v>
      </c>
    </row>
    <row r="23" spans="10:11" s="2" customFormat="1" ht="51" x14ac:dyDescent="0.2">
      <c r="J23" s="2" t="s">
        <v>197</v>
      </c>
      <c r="K23" s="2" t="s">
        <v>250</v>
      </c>
    </row>
    <row r="24" spans="10:11" s="2" customFormat="1" ht="20.399999999999999" x14ac:dyDescent="0.2">
      <c r="J24" s="2" t="s">
        <v>198</v>
      </c>
      <c r="K24" s="2" t="s">
        <v>251</v>
      </c>
    </row>
    <row r="25" spans="10:11" s="2" customFormat="1" ht="20.399999999999999" x14ac:dyDescent="0.2">
      <c r="J25" s="2" t="s">
        <v>199</v>
      </c>
      <c r="K25" s="2" t="s">
        <v>252</v>
      </c>
    </row>
    <row r="26" spans="10:11" s="2" customFormat="1" ht="30.6" x14ac:dyDescent="0.2">
      <c r="J26" s="2" t="s">
        <v>200</v>
      </c>
      <c r="K26" s="2" t="s">
        <v>253</v>
      </c>
    </row>
    <row r="27" spans="10:11" s="2" customFormat="1" ht="20.399999999999999" x14ac:dyDescent="0.2">
      <c r="J27" s="2" t="s">
        <v>201</v>
      </c>
      <c r="K27" s="2" t="s">
        <v>254</v>
      </c>
    </row>
    <row r="28" spans="10:11" s="2" customFormat="1" ht="39.75" customHeight="1" x14ac:dyDescent="0.2">
      <c r="J28" s="2" t="s">
        <v>202</v>
      </c>
    </row>
    <row r="29" spans="10:11" s="2" customFormat="1" ht="54" customHeight="1" x14ac:dyDescent="0.2">
      <c r="J29" s="2" t="s">
        <v>203</v>
      </c>
    </row>
    <row r="30" spans="10:11" s="2" customFormat="1" ht="40.799999999999997" x14ac:dyDescent="0.2">
      <c r="J30" s="2" t="s">
        <v>204</v>
      </c>
    </row>
    <row r="31" spans="10:11" s="2" customFormat="1" ht="10.199999999999999" x14ac:dyDescent="0.2">
      <c r="J31" s="2" t="s">
        <v>205</v>
      </c>
    </row>
    <row r="32" spans="10:11" s="2" customFormat="1" ht="40.799999999999997" x14ac:dyDescent="0.2">
      <c r="J32" s="2" t="s">
        <v>206</v>
      </c>
    </row>
    <row r="33" spans="10:10" s="2" customFormat="1" ht="30.6" x14ac:dyDescent="0.2">
      <c r="J33" s="2" t="s">
        <v>207</v>
      </c>
    </row>
    <row r="34" spans="10:10" s="2" customFormat="1" ht="10.199999999999999" x14ac:dyDescent="0.2"/>
    <row r="35" spans="10:10" s="2" customFormat="1" ht="10.199999999999999" x14ac:dyDescent="0.2"/>
    <row r="36" spans="10:10" s="2" customFormat="1" ht="10.199999999999999" x14ac:dyDescent="0.2"/>
    <row r="37" spans="10:10" s="2" customFormat="1" ht="10.199999999999999" x14ac:dyDescent="0.2"/>
    <row r="38" spans="10:10" s="2" customFormat="1" ht="10.199999999999999" x14ac:dyDescent="0.2"/>
    <row r="39" spans="10:10" s="2" customFormat="1" ht="10.199999999999999" x14ac:dyDescent="0.2"/>
    <row r="40" spans="10:10" s="2" customFormat="1" ht="10.199999999999999" x14ac:dyDescent="0.2"/>
    <row r="41" spans="10:10" s="2" customFormat="1" ht="10.199999999999999" x14ac:dyDescent="0.2"/>
    <row r="42" spans="10:10" s="2" customFormat="1" ht="10.199999999999999" x14ac:dyDescent="0.2"/>
    <row r="43" spans="10:10" s="2" customFormat="1" ht="10.199999999999999" x14ac:dyDescent="0.2"/>
    <row r="44" spans="10:10" s="2" customFormat="1" ht="10.199999999999999" x14ac:dyDescent="0.2"/>
    <row r="45" spans="10:10" s="2" customFormat="1" ht="10.199999999999999" x14ac:dyDescent="0.2"/>
    <row r="46" spans="10:10" s="2" customFormat="1" ht="10.199999999999999" x14ac:dyDescent="0.2"/>
  </sheetData>
  <sheetProtection algorithmName="SHA-512" hashValue="yoImpxC1Gc2h1PrgzU0Hb/u7GC+WJVjxYZ4dBBDCK4eYwOIWFxv1D+KS6Uac8A8LxXKNdl/WaWeOuqDErZTusA==" saltValue="ZSdyNpYchcnoU1JdnXg5nQ==" spinCount="100000" sheet="1" objects="1" scenarios="1"/>
  <sortState xmlns:xlrd2="http://schemas.microsoft.com/office/spreadsheetml/2017/richdata2" ref="J3:J34">
    <sortCondition ref="J3:J34"/>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 PROCEDAS</vt:lpstr>
      <vt:lpstr>Datos</vt:lpstr>
      <vt:lpstr>'MATRIZ DE RIESGOS PROCEDAS'!Área_de_impresión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Luis Ferney Garzón Atara</cp:lastModifiedBy>
  <cp:lastPrinted>2024-10-06T03:02:27Z</cp:lastPrinted>
  <dcterms:created xsi:type="dcterms:W3CDTF">2022-02-09T17:08:03Z</dcterms:created>
  <dcterms:modified xsi:type="dcterms:W3CDTF">2026-10-20T14:20:23Z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2022-02-09T17:08:03Z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9392327f-bad2-48db-a811-9aecba68eac2</vt:lpwstr>
  </property>
  <property fmtid="{D5CDD505-2E9C-101B-9397-08002B2CF9AE}" pid="8" name="MSIP_Label_5fac521f-e930-485b-97f4-efbe7db8e98f_ContentBits">
    <vt:lpwstr>0</vt:lpwstr>
  </property>
</Properties>
</file>