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Mi unidad\26. COLEGIO SAN BERNARDO\OBRA\1. PREPLIEGO\"/>
    </mc:Choice>
  </mc:AlternateContent>
  <xr:revisionPtr revIDLastSave="0" documentId="13_ncr:1_{7DA2B80D-FE08-47DC-BE15-9358513B841F}"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(Entidad)'!$C$7:$L$151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(Entidad)'!$B$1:$L$165</definedName>
    <definedName name="_xlnm.Print_Area" localSheetId="1">'PROPUESTA ECONOMICA(Proponente)'!$B$2:$L$170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(Entidad)'!$K$153</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(Entidad)'!$K$161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(Entidad)'!$K$161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(Entidad)'!$K$162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7" i="269" l="1"/>
  <c r="K159" i="269"/>
  <c r="K154" i="269"/>
  <c r="K153" i="269"/>
  <c r="K152" i="269"/>
  <c r="K151" i="269"/>
  <c r="K149" i="269"/>
  <c r="K148" i="269"/>
  <c r="K147" i="269"/>
  <c r="K146" i="269"/>
  <c r="K145" i="269"/>
  <c r="K144" i="269"/>
  <c r="K143" i="269"/>
  <c r="K142" i="269"/>
  <c r="K140" i="269"/>
  <c r="K139" i="269"/>
  <c r="K138" i="269"/>
  <c r="K137" i="269"/>
  <c r="K136" i="269"/>
  <c r="K135" i="269"/>
  <c r="K133" i="269"/>
  <c r="K132" i="269"/>
  <c r="K131" i="269"/>
  <c r="K130" i="269"/>
  <c r="K129" i="269"/>
  <c r="K128" i="269"/>
  <c r="K126" i="269"/>
  <c r="K125" i="269"/>
  <c r="K124" i="269"/>
  <c r="K123" i="269"/>
  <c r="K122" i="269"/>
  <c r="K120" i="269"/>
  <c r="K119" i="269"/>
  <c r="K118" i="269"/>
  <c r="K117" i="269"/>
  <c r="K116" i="269"/>
  <c r="K115" i="269"/>
  <c r="K113" i="269"/>
  <c r="K111" i="269"/>
  <c r="K110" i="269"/>
  <c r="K109" i="269"/>
  <c r="K108" i="269"/>
  <c r="K107" i="269"/>
  <c r="K106" i="269"/>
  <c r="K105" i="269"/>
  <c r="K104" i="269"/>
  <c r="K103" i="269"/>
  <c r="K102" i="269"/>
  <c r="K101" i="269"/>
  <c r="K100" i="269"/>
  <c r="K99" i="269"/>
  <c r="K98" i="269"/>
  <c r="K97" i="269"/>
  <c r="K96" i="269"/>
  <c r="K95" i="269"/>
  <c r="K94" i="269"/>
  <c r="K93" i="269"/>
  <c r="K92" i="269"/>
  <c r="K91" i="269"/>
  <c r="K90" i="269"/>
  <c r="K89" i="269"/>
  <c r="K88" i="269"/>
  <c r="K87" i="269"/>
  <c r="K86" i="269"/>
  <c r="K84" i="269"/>
  <c r="K83" i="269"/>
  <c r="K82" i="269"/>
  <c r="K81" i="269"/>
  <c r="K80" i="269"/>
  <c r="K79" i="269"/>
  <c r="K78" i="269"/>
  <c r="K77" i="269"/>
  <c r="K76" i="269"/>
  <c r="K75" i="269"/>
  <c r="K74" i="269"/>
  <c r="K73" i="269"/>
  <c r="K72" i="269"/>
  <c r="K71" i="269"/>
  <c r="K70" i="269"/>
  <c r="K69" i="269"/>
  <c r="K68" i="269"/>
  <c r="K67" i="269"/>
  <c r="K66" i="269"/>
  <c r="K65" i="269"/>
  <c r="K64" i="269"/>
  <c r="K63" i="269"/>
  <c r="K62" i="269"/>
  <c r="K61" i="269"/>
  <c r="K60" i="269"/>
  <c r="K59" i="269"/>
  <c r="K58" i="269"/>
  <c r="K56" i="269"/>
  <c r="K55" i="269"/>
  <c r="K54" i="269"/>
  <c r="K53" i="269"/>
  <c r="K52" i="269"/>
  <c r="K51" i="269"/>
  <c r="K50" i="269"/>
  <c r="K49" i="269"/>
  <c r="K48" i="269"/>
  <c r="K47" i="269"/>
  <c r="K45" i="269"/>
  <c r="K44" i="269"/>
  <c r="K42" i="269"/>
  <c r="K40" i="269"/>
  <c r="K39" i="269"/>
  <c r="K38" i="269"/>
  <c r="K37" i="269"/>
  <c r="K36" i="269"/>
  <c r="K35" i="269"/>
  <c r="K33" i="269"/>
  <c r="K32" i="269"/>
  <c r="K31" i="269"/>
  <c r="K30" i="269"/>
  <c r="K29" i="269"/>
  <c r="K28" i="269"/>
  <c r="K27" i="269"/>
  <c r="K26" i="269"/>
  <c r="K25" i="269"/>
  <c r="K23" i="269"/>
  <c r="K22" i="269"/>
  <c r="K21" i="269"/>
  <c r="K19" i="269"/>
  <c r="K18" i="269"/>
  <c r="K17" i="269"/>
  <c r="K16" i="269"/>
  <c r="K15" i="269"/>
  <c r="K14" i="269"/>
  <c r="K163" i="265"/>
  <c r="K155" i="269" l="1"/>
  <c r="K160" i="269" s="1"/>
  <c r="K155" i="265" l="1"/>
  <c r="K11" i="265"/>
  <c r="K12" i="265"/>
  <c r="K13" i="265"/>
  <c r="K14" i="265"/>
  <c r="K15" i="265"/>
  <c r="K17" i="265"/>
  <c r="K18" i="265"/>
  <c r="K19" i="265"/>
  <c r="K21" i="265"/>
  <c r="K22" i="265"/>
  <c r="K23" i="265"/>
  <c r="K24" i="265"/>
  <c r="K25" i="265"/>
  <c r="K26" i="265"/>
  <c r="K27" i="265"/>
  <c r="K28" i="265"/>
  <c r="K29" i="265"/>
  <c r="K31" i="265"/>
  <c r="K32" i="265"/>
  <c r="K33" i="265"/>
  <c r="K34" i="265"/>
  <c r="K35" i="265"/>
  <c r="K36" i="265"/>
  <c r="K38" i="265"/>
  <c r="K40" i="265"/>
  <c r="K41" i="265"/>
  <c r="K43" i="265"/>
  <c r="K44" i="265"/>
  <c r="K45" i="265"/>
  <c r="K46" i="265"/>
  <c r="K47" i="265"/>
  <c r="K48" i="265"/>
  <c r="K49" i="265"/>
  <c r="K50" i="265"/>
  <c r="K51" i="265"/>
  <c r="K52" i="265"/>
  <c r="K54" i="265"/>
  <c r="K55" i="265"/>
  <c r="K56" i="265"/>
  <c r="K57" i="265"/>
  <c r="K58" i="265"/>
  <c r="K59" i="265"/>
  <c r="K60" i="265"/>
  <c r="K61" i="265"/>
  <c r="K62" i="265"/>
  <c r="K63" i="265"/>
  <c r="K64" i="265"/>
  <c r="K65" i="265"/>
  <c r="K66" i="265"/>
  <c r="K67" i="265"/>
  <c r="K68" i="265"/>
  <c r="K69" i="265"/>
  <c r="K70" i="265"/>
  <c r="K71" i="265"/>
  <c r="K72" i="265"/>
  <c r="K73" i="265"/>
  <c r="K74" i="265"/>
  <c r="K75" i="265"/>
  <c r="K76" i="265"/>
  <c r="K77" i="265"/>
  <c r="K78" i="265"/>
  <c r="K79" i="265"/>
  <c r="K80" i="265"/>
  <c r="K82" i="265"/>
  <c r="K83" i="265"/>
  <c r="K84" i="265"/>
  <c r="K85" i="265"/>
  <c r="K86" i="265"/>
  <c r="K87" i="265"/>
  <c r="K88" i="265"/>
  <c r="K89" i="265"/>
  <c r="K90" i="265"/>
  <c r="K91" i="265"/>
  <c r="K92" i="265"/>
  <c r="K93" i="265"/>
  <c r="K94" i="265"/>
  <c r="K95" i="265"/>
  <c r="K96" i="265"/>
  <c r="K97" i="265"/>
  <c r="K98" i="265"/>
  <c r="K99" i="265"/>
  <c r="K100" i="265"/>
  <c r="K101" i="265"/>
  <c r="K102" i="265"/>
  <c r="K103" i="265"/>
  <c r="K104" i="265"/>
  <c r="K105" i="265"/>
  <c r="K106" i="265"/>
  <c r="K107" i="265"/>
  <c r="K109" i="265"/>
  <c r="K111" i="265"/>
  <c r="K112" i="265"/>
  <c r="K113" i="265"/>
  <c r="K114" i="265"/>
  <c r="K115" i="265"/>
  <c r="K116" i="265"/>
  <c r="K118" i="265"/>
  <c r="K119" i="265"/>
  <c r="K120" i="265"/>
  <c r="K151" i="265" s="1"/>
  <c r="K121" i="265"/>
  <c r="K122" i="265"/>
  <c r="K124" i="265"/>
  <c r="K125" i="265"/>
  <c r="K126" i="265"/>
  <c r="K127" i="265"/>
  <c r="K128" i="265"/>
  <c r="K129" i="265"/>
  <c r="K131" i="265"/>
  <c r="K132" i="265"/>
  <c r="K133" i="265"/>
  <c r="K134" i="265"/>
  <c r="K135" i="265"/>
  <c r="K136" i="265"/>
  <c r="K138" i="265"/>
  <c r="K139" i="265"/>
  <c r="K140" i="265"/>
  <c r="K141" i="265"/>
  <c r="K142" i="265"/>
  <c r="K143" i="265"/>
  <c r="K144" i="265"/>
  <c r="K145" i="265"/>
  <c r="K147" i="265"/>
  <c r="K148" i="265"/>
  <c r="K149" i="265"/>
  <c r="K150" i="265"/>
  <c r="K10" i="265"/>
  <c r="K156" i="265" l="1"/>
</calcChain>
</file>

<file path=xl/sharedStrings.xml><?xml version="1.0" encoding="utf-8"?>
<sst xmlns="http://schemas.openxmlformats.org/spreadsheetml/2006/main" count="706" uniqueCount="258">
  <si>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</si>
  <si>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</si>
  <si>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</si>
  <si>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</si>
  <si>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</si>
  <si>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</si>
  <si>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</si>
  <si>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</si>
  <si>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</si>
  <si>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</si>
  <si>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</si>
  <si>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</si>
  <si>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</si>
  <si>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</si>
  <si>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</si>
  <si>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</si>
  <si>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</si>
  <si>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</si>
  <si>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</si>
  <si>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</si>
  <si>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</si>
  <si>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</si>
  <si>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</si>
  <si>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</si>
  <si>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</si>
  <si>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</si>
  <si>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</si>
  <si>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</si>
  <si>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</si>
  <si>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</si>
  <si>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</si>
  <si>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</si>
  <si>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</si>
  <si>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</si>
  <si>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</si>
  <si>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</si>
  <si>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</si>
  <si>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</si>
  <si>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</si>
  <si>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</si>
  <si>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</si>
  <si>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</si>
  <si>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</si>
  <si>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</si>
  <si>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</si>
  <si>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</si>
  <si>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</si>
  <si>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</si>
  <si>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</si>
  <si>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</si>
  <si>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</si>
  <si>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</si>
  <si>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</si>
  <si>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</si>
  <si>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</si>
  <si>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</si>
  <si>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</si>
  <si>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</si>
  <si>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</si>
  <si>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</si>
  <si>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</si>
  <si>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</si>
  <si>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</si>
  <si>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</si>
  <si>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</si>
  <si>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</si>
  <si>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</si>
  <si>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</si>
  <si>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</si>
  <si>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</si>
  <si>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</si>
  <si>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</si>
  <si>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</si>
  <si>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</si>
  <si>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</si>
  <si>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</si>
  <si>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</si>
  <si>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</si>
  <si>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</si>
  <si>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</si>
  <si>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</si>
  <si>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</si>
  <si>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</si>
  <si>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</si>
  <si>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</si>
  <si>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</si>
  <si>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</si>
  <si>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</si>
  <si>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</si>
  <si>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</si>
  <si>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</si>
  <si>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4,10,</t>
  </si>
  <si>
    <t>11,40,</t>
  </si>
  <si>
    <t>5,4,</t>
  </si>
  <si>
    <t>PRELIMINARES</t>
  </si>
  <si>
    <t>CAMPAMENTO 18 M2</t>
  </si>
  <si>
    <t>CERCA EN TEJA DE ZINC H=1.80 M</t>
  </si>
  <si>
    <t>LOCALIZACIÓN Y REPLANTEO DE CIMIENTOS CON ELEMENTOS DE PRESICIÓN</t>
  </si>
  <si>
    <t>RED ELÉCTRICA PROVISIONAL L=50M</t>
  </si>
  <si>
    <t>RED HIDRO-SANITARIA PROVISIONAL L=50M</t>
  </si>
  <si>
    <t>RETIRO DE SOBRANTES A UNA DISTANCIA DE 5 KM (INCLUYE CARGUE Y BOTADERO AUTORIZADO)</t>
  </si>
  <si>
    <t>CIMIENTOS</t>
  </si>
  <si>
    <t>VIGA DE AMARRE EN CONCRETO 3500 PSI</t>
  </si>
  <si>
    <t>ZAPATAS EN CONCRETO 3500 PSI</t>
  </si>
  <si>
    <t>CAJA DE INSPECCIÓN DE 80X80</t>
  </si>
  <si>
    <t>ESTRUCTURAS EN CONCRETO</t>
  </si>
  <si>
    <t>COLUMNAS 3500 PSI</t>
  </si>
  <si>
    <t>ENTREPISO CASETÓN CON VIGAS 3500 PSI, H=0.45 M (SIN REFUERZO)</t>
  </si>
  <si>
    <t>RAMPAS AEREAS H=0,12</t>
  </si>
  <si>
    <t>ESCALERA MACIZA 3500 PSI</t>
  </si>
  <si>
    <t>ACERO FIGURADO 60000 PSI</t>
  </si>
  <si>
    <t>REFUERZO MALLA ELECTROSOLDADA</t>
  </si>
  <si>
    <t>VIGA AÉREA 3500 PSI</t>
  </si>
  <si>
    <t>VIGA  CINTA 3500 PSI</t>
  </si>
  <si>
    <t>BASE EN CONCRETO POBRE 1500 PSI</t>
  </si>
  <si>
    <t>MAMPOSTERÍA</t>
  </si>
  <si>
    <t>MESONES EN CONCRETO 2500 PSI, E=0.1M (INC. REFUERZO)</t>
  </si>
  <si>
    <t>MURO LADRILLO REJILLA 0.12 M, DOS CARAS A LA VISTA</t>
  </si>
  <si>
    <t>MURO LADRILLO REJILLA 0.12 M, DOS CARAS A LA VISTA (LINEAL)</t>
  </si>
  <si>
    <t>LAVADA DE FACHADA</t>
  </si>
  <si>
    <t>DOVELA, GROUTING 3000 PSI</t>
  </si>
  <si>
    <t>ANCLAJE 1/2" L=50CM</t>
  </si>
  <si>
    <t>PAÑETES, REVOQUES Y REPELLOS</t>
  </si>
  <si>
    <t>PAÑETE IMPERMEABILIZADO MUROS 1:3, E=1.5 CM</t>
  </si>
  <si>
    <t>CUBIERTAS</t>
  </si>
  <si>
    <t>TEJA TIPO SANDWICH 525-C CAL. 26, POLIURETANO INYECTADO 30MM</t>
  </si>
  <si>
    <t>FLANCHE EN LÁMINA GALVANIZADA CAL. 22; DS=30</t>
  </si>
  <si>
    <t xml:space="preserve">CARPINTERÍA </t>
  </si>
  <si>
    <t>SUMINISTRO E INSTALACIÓN CERRADURA DE POMO ENTRADA</t>
  </si>
  <si>
    <t>SUMINISTRO E INSTALACIÓN CERRADURA DE POMO BAÑO</t>
  </si>
  <si>
    <t>ESPEJO BISELADO INCOLORO 4 MM</t>
  </si>
  <si>
    <t>VIDRIO LAMINADO 3+3</t>
  </si>
  <si>
    <t>MARCO PARA PUERTA EN LÁMINA CAL 18 -0.8</t>
  </si>
  <si>
    <t>PUERTA EN LÁMINA CAL 18 INC. ANTICORROSIVO</t>
  </si>
  <si>
    <t>VENTANA EN ALUMINIO  CORREDIZA</t>
  </si>
  <si>
    <t>ESTESTRUCTURA  EN PERFILES LÁMINA DELGADA (LÁMINA CR), PARA CUBIERTAS, INCLUYE: SOLDADURA, CORREAS, CERCHAS, COLUMNAS, VIGAS DE AMARR, TORNILLERÍA, ANTICORROSIVO Y ESMALTE . CONTEMPLA TAMBIÉN:FABRICACIÓN, SUMINISTRO Y MONTAJE. NO INCLUYE , CONTRAVIENTOS, TENSORES Y PLATINERÍA</t>
  </si>
  <si>
    <t>BARANDA EN TUBERIA A.N 2" Y 1  1/2", INC ANCLAJES, PLATINAS, ANTICORROSIVO Y ESMALTE</t>
  </si>
  <si>
    <t>DIVISIÓN PARA BAÑO EN ACERO INOXIDABLE 304 CAL.20 (INCLUYE
PUERTAS Y ACCESORIOS)</t>
  </si>
  <si>
    <t>INSTALACIONES HIDROSANITARIAS - RED CONTRA INCENDIO</t>
  </si>
  <si>
    <t>ACOMETIDA EN PVC 3/4" 5M</t>
  </si>
  <si>
    <t>CONEXIÓN TANQUE ELEVADO PVC</t>
  </si>
  <si>
    <t>PUNTO HIDRÁULICO PVC-P/PARAL 1/2"</t>
  </si>
  <si>
    <t>SALIDA SANITARIA PVC-S/PARAL 2"</t>
  </si>
  <si>
    <t>SALIDA SANITARIA PVC-S/PARAL 3"</t>
  </si>
  <si>
    <t>SALIDA SANITARIA PVC-S/PARAL 4"</t>
  </si>
  <si>
    <t>RED SUMINISTRO PVC 1"</t>
  </si>
  <si>
    <t>RED SUMINISTRO PVC 1/2"</t>
  </si>
  <si>
    <t>RED SUMINISTRO PVC 2"</t>
  </si>
  <si>
    <t>RED SUMINISTRO PVC 3/4"</t>
  </si>
  <si>
    <t>RED SANITARIA PVC-S 2"</t>
  </si>
  <si>
    <t>RED SANITARIA PVC-S 3"</t>
  </si>
  <si>
    <t>RED SANITARIA PVC-S 4"</t>
  </si>
  <si>
    <t>RED SANITARIA PVC-S 6"</t>
  </si>
  <si>
    <t>REGISTRO 1/2"</t>
  </si>
  <si>
    <t>REGISTRO 2"</t>
  </si>
  <si>
    <t>REVENTILACIÓN 2"</t>
  </si>
  <si>
    <t>TANQUE PLÁSTICO ELEVADO 1000 LT (INCLUYE ACCESORIOS E INSTALACIÓN)</t>
  </si>
  <si>
    <t>TUBERÍA ACERO NEGRO ROSCADA 1"  SCH-40 (INCLUYE ACCESORIOS Y SOPORTES)</t>
  </si>
  <si>
    <t>TUBERÍA ACERO NEGRO RANURADA  2" SCH-40  (INCLUYE ACCESORIOS Y SOPORTES)</t>
  </si>
  <si>
    <t>TUBERÍA ACERO NEGRO RANURADA 4" SCH-40  (INCLUYE ACCESORIOS Y SOPORTES)</t>
  </si>
  <si>
    <t>PUNTO HIDRÁULICO PARA ROCIADOR AUTOMÁTICO 1/2"</t>
  </si>
  <si>
    <t>ROCIADOR AUTOMÁTICO 1/2" K=5.6 PENDIENTE UL-FM</t>
  </si>
  <si>
    <t>PINTURA PARA TUBERÍA RED DE INCENDIOS CON DIÁMETRO MAYOR A 2"</t>
  </si>
  <si>
    <t>GABINETE TIPO III</t>
  </si>
  <si>
    <t>SIAMESA INYECCIÓN 4" X 2 1/2" X 2 1/2"</t>
  </si>
  <si>
    <t>VÁLVULA MARIPOSA 4"</t>
  </si>
  <si>
    <t>INSTALACIONES ELÉCTRICAS</t>
  </si>
  <si>
    <t>SALIDA LÁMPARA TOMA EMT COMPLETA</t>
  </si>
  <si>
    <t>POSTE METÁLICO 6M</t>
  </si>
  <si>
    <t>ACOMETIDA SUBTERRÁNEA BT - 3F - 4H - 4xNo.8AWG - CU - THHN/THWN-2</t>
  </si>
  <si>
    <t>ACOMETIDA SUBTERRÁNEA BT - 3F - 4H - 3xNo.2AWG +1xNo.4AWG - CU - THHN/THWN-2</t>
  </si>
  <si>
    <t>CIRCUITO RAMAL 2xNo.10AWG-CU-LH-FR-LS + 1xNo.12AWG(T)-CU desnudo</t>
  </si>
  <si>
    <t>TUBERÍA PVC 4" - tipo DB (pesado) INC. ACCESORIOS</t>
  </si>
  <si>
    <t>TABLERO DISTRIBUCIÓN TRIFÁSICO - 5 H - 200A - 600V - 24 CIRCUITOS (SIN BREAKERS), CON PUERTA, CHAPA Y ESPACIO PARA TOTALIZADOR</t>
  </si>
  <si>
    <t>TABLERO DISTRIBUCIÓN TRIFÁSICO - 5 H - 200A - 600V - 42 CIRCUITOS (SIN BREAKERS), CON PUERTA, CHAPA Y ESPACIO PARA TOTALIZADOR</t>
  </si>
  <si>
    <t>INTERRUPTOR TERMOMAGNÉTICO ENCHUFABLE - MONOPOLAR 40A - 50A - 10kA - 120/240V</t>
  </si>
  <si>
    <t>INTERRUPTOR TERMOMAGNÉTICO INDUSTRIAL (MCCB) - TRIPOLAR 30A - 40A - 50kA - 240V</t>
  </si>
  <si>
    <t xml:space="preserve">SALIDA INTERRUPTOR SENCILLO 10A - 250V, INCLUYE: CAJA, ELEMENTOS DE FIJACIÓN, TRAMO DE 4m DE TUBERÍA PVC 1/2" Y CIRCUITO RAMAL </t>
  </si>
  <si>
    <t xml:space="preserve">SALIDA INTERRUPTOR DOBLE 10A - 250V, INCLUYE: CAJA, ELEMENTOS DE FIJACIÓN, TRAMO DE 4m DE TUBERÍA PVC 1/2" Y CIRCUITO RAMAL </t>
  </si>
  <si>
    <t xml:space="preserve">SALIDA TOMACORRIENTE DOBLE - 2P + T - CON PROTECCIÓN GFCI - 15A - 127V (NEMA 5-15R), INCLUYE: CAJA, ELEMENTOS DE FIJACIÓN, TRAMO DE 4m DE TUBERÍA PVC 1/2" Y CIRCUITO RAMAL </t>
  </si>
  <si>
    <t xml:space="preserve">SALIDA TOMACORRIENTE DOBLE - 2P + TA - CON POLO TIERRA AISLADA - 15A - 127V (NEMA 5-15R), INCLUYE: CAJA, ELEMENTOS DE FIJACIÓN, TRAMO DE 4m DE TUBERÍA PVC 1/2" Y CIRCUITO RAMAL </t>
  </si>
  <si>
    <t xml:space="preserve">SALIDA TOMACORRIENTE DOBLE - 2P + TA - CON POLO TIERRA AISLADA - 15A - 127V REGULADA, INCLUYE: CAJA, ELEMENTOS DE FIJACIÓN, TRAMO DE 4m DE TUBERÍA PVC 1/2" Y CIRCUITO RAMAL </t>
  </si>
  <si>
    <t xml:space="preserve">CAJA DE INSPECCIÓN CS274 PARA ACOMETIDAS DE BAJA TENSIÓN, INCLUYE:  MARCO Y TAPA </t>
  </si>
  <si>
    <t xml:space="preserve">CAJA DE INSPECCIÓN SENCILLA CS275 PARA REDES MT - BT, INCLUYE:  MARCO Y TAPA </t>
  </si>
  <si>
    <t xml:space="preserve">UPS MONOFÁSICA - 5kVA - 120V - 60Hz </t>
  </si>
  <si>
    <t>LUMINARIA PANEL LED CUADRADA - 32W - 40W - 4000K/6000K - IP20 - 120V - DE INCRUSTAR 60cmX60cm</t>
  </si>
  <si>
    <t>LUMINARIA PANEL LED RECTANGULAR - 40W - 4000K/6000K - IP20 - 120V - DE INCRUSTAR 120cmX30cm</t>
  </si>
  <si>
    <t>LUMINARIA PANEL LED REDONDO - 24W - 4000K/6000K - IP20 - 120V - DE SOBREPONER 30cmX3cm</t>
  </si>
  <si>
    <t>LUMINARIA DE EMERGENCIA  2X1W</t>
  </si>
  <si>
    <t>REFLECTOR JETA 200w</t>
  </si>
  <si>
    <t>LUMINARIA LED - 36W - 4000K/6000K - IP65 - IK08 - 120V - HERMÉTICA - 120cmX10cm</t>
  </si>
  <si>
    <t>CAMARA TIPO MINI DOMO</t>
  </si>
  <si>
    <t>CAMARA TIPO BALA</t>
  </si>
  <si>
    <t>PISOS BASES</t>
  </si>
  <si>
    <t>PLACA CONTRAPISO 0.10 DE 3000 PSI</t>
  </si>
  <si>
    <t>PISOS,ACABADOS,ENCHAPES  Y ACCESORIOS</t>
  </si>
  <si>
    <t>BALDOSA CERÁMICA PISO-PARED 20X20 CALIDAD PRIMERA</t>
  </si>
  <si>
    <t>BALDOSA INSTITUCIONAL GRANO MARMOL P2; PAYANDE FONDO
BLANCO. INCLUYE ALISTADO</t>
  </si>
  <si>
    <t>GUARDAESCOBA EN GRANITO</t>
  </si>
  <si>
    <t>DESTRONQUE Y PULIDO DE PLOMO BALDOSA GRANO DE MÁRMOL N.5</t>
  </si>
  <si>
    <t>MEDIA CAÑA EN GRANITO</t>
  </si>
  <si>
    <t>CIELO RASO EN PVC e=7 mm (INCLUYE ESTRUCTURA DE APOYO)</t>
  </si>
  <si>
    <t>EXCAVACIONES Y RELLENOS</t>
  </si>
  <si>
    <t>EXCAVACIONES VARIAS A MÁQUINA SIN CLASIFICAR (INCLUYE RETIRO DE SOBRANTES A UNA DISTANCIA MENOR DE 5 KM)</t>
  </si>
  <si>
    <t>EXCAVACIÓN MANUAL EN MATERIAL COMÚN H=0.0-2.0 M (INCLUYE RETIRO DE SOBRANTES A UNA DISTANCIA MENOR DE 5 KM)</t>
  </si>
  <si>
    <t>EXCAVACIÓN MANUAL EN ROCA H=0.0-2.0 M (SECO SIN EXPLOSIVOS)</t>
  </si>
  <si>
    <t>RELLENO CON MATERIAL DEL SITIO COMPACTADO MECÁNICAMENTE</t>
  </si>
  <si>
    <t>RELLENO EN RECEBO COMÚN COMPACTADO MECÁNICAMENTE</t>
  </si>
  <si>
    <t>APARATOS SANITARIOS</t>
  </si>
  <si>
    <t>SUMINISTRO E INSTALACIÓN SANITARIO TANQUE (INCLUYE GRIFERÍA)</t>
  </si>
  <si>
    <t xml:space="preserve">REJILLA SIFON </t>
  </si>
  <si>
    <t>TAPARREGISTRO 20 x 20. C/I</t>
  </si>
  <si>
    <t>SUMINISTRO E INSTALACIÓN LAVAMANOS COLGAR (INCLUYE
GRIFERÍA)</t>
  </si>
  <si>
    <t>SUMINISTRO E INSTALACIÓN ORINAL DE LLAVE (INCLUYE GRIFERÍA)</t>
  </si>
  <si>
    <t>SUMINISTRO E INSTALACIÓN LAVAPLATOS DE EMPOTRAR EN ACERO INOXIDABLE 45 X 49 cm (INCLUYE ACCESORIOS Y GRIFERÍA)</t>
  </si>
  <si>
    <t>PINTURAS</t>
  </si>
  <si>
    <t>IMPERMEABILIZACIÓN  FACHADA EN SIKA TRANSPARENTE O SIMILAR</t>
  </si>
  <si>
    <t>ANTICORROSIVO SOBRE LÁMINA LINEAL</t>
  </si>
  <si>
    <t>ANTICORROSIVO SOBRE LÁMINA LLENA</t>
  </si>
  <si>
    <t>ESMALTE SOBRE LÁMINA LINEAL</t>
  </si>
  <si>
    <t>ESMALTE SOBRE LÁMINA LLENA</t>
  </si>
  <si>
    <t>VINILO SOBRE PAÑETE 2 MANOS</t>
  </si>
  <si>
    <t>INSTALACIONES RED ELECTRICA</t>
  </si>
  <si>
    <t>TUBERÍA CONDUIT EMT GALVANIZADA 3/4".</t>
  </si>
  <si>
    <t>BANDEJA PORTACABLE ACERO GALVANIZADO 30x80</t>
  </si>
  <si>
    <t>RACK 7' X 24"</t>
  </si>
  <si>
    <t>PATCH PANEL 48 PUERTOS CATEGORÍA 6A</t>
  </si>
  <si>
    <t>SALIDA DE DATOS COMPLETA (INCLUYE FACE PLATE Y MARCACIÓN)</t>
  </si>
  <si>
    <t>PATCH CORD 2M CATEGORÍA 6A</t>
  </si>
  <si>
    <t>CABLE UTP CATEGORÍA 6A</t>
  </si>
  <si>
    <t>SWITCH 10/100/1000 24 PUERTOS</t>
  </si>
  <si>
    <t>ASEO Y EXTERIORES</t>
  </si>
  <si>
    <t>ASEO Y LIMPIEZA</t>
  </si>
  <si>
    <t>ANDÉN CONCRETO 3000 PSI EN SITIO E=0.1M</t>
  </si>
  <si>
    <t>EMPRADIZACIÓN (INCLUYE 10 CM DE TIERRA NEGRA)</t>
  </si>
  <si>
    <t>SARDINEL PREFABRICADO A-10</t>
  </si>
  <si>
    <t>UN</t>
  </si>
  <si>
    <t>ML</t>
  </si>
  <si>
    <t>M2</t>
  </si>
  <si>
    <t>M3</t>
  </si>
  <si>
    <t>KG</t>
  </si>
  <si>
    <t>ml</t>
  </si>
  <si>
    <t>U N</t>
  </si>
  <si>
    <t>UND</t>
  </si>
  <si>
    <t>CERTIFICACION RETIE</t>
  </si>
  <si>
    <t>CERTIFICACION RETILAP</t>
  </si>
  <si>
    <t>ÍTEM ICCU</t>
  </si>
  <si>
    <t>APU 1</t>
  </si>
  <si>
    <t>APU 2</t>
  </si>
  <si>
    <t>APU 3</t>
  </si>
  <si>
    <t>APU 4</t>
  </si>
  <si>
    <t>APU 5</t>
  </si>
  <si>
    <t>APU 6</t>
  </si>
  <si>
    <t>APU 7</t>
  </si>
  <si>
    <t>APU 8</t>
  </si>
  <si>
    <t>APU 9</t>
  </si>
  <si>
    <t>APU 10</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</si>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</sst>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_)"/>
    <numFmt numFmtId="203" formatCode="_-[$$-240A]\ * #,##0.00_-;\-[$$-240A]\ * #,##0.00_-;_-[$$-240A]\ *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
      <sz val="12"/>
      <name val="Courier"/>
      <family val="3"/>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64" fillId="0" borderId="0" applyFont="0" applyFill="0" applyBorder="0" applyAlignment="0" applyProtection="0"/>
    <xf numFmtId="202" fontId="65" fillId="0" borderId="0"/>
  </cellStyleXfs>
  <cellXfs count="396">
    <xf numFmtId="0" fontId="0" fillId="0" borderId="0" xfId="0"/>
    <xf numFmtId="0" fontId="30" fillId="0" borderId="0" xfId="0"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3" fontId="48" fillId="0" borderId="18" xfId="34" applyFont="1" applyBorder="1"/>
    <xf numFmtId="173"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3" fontId="48" fillId="0" borderId="64" xfId="34" applyFont="1" applyBorder="1"/>
    <xf numFmtId="173" fontId="48" fillId="0" borderId="61" xfId="0" applyNumberFormat="1" applyFont="1" applyBorder="1"/>
    <xf numFmtId="2" fontId="48" fillId="0" borderId="18" xfId="0" applyNumberFormat="1" applyFont="1" applyBorder="1"/>
    <xf numFmtId="0" fontId="48" fillId="0" borderId="20" xfId="0" applyFont="1" applyBorder="1"/>
    <xf numFmtId="173" fontId="48" fillId="0" borderId="42" xfId="34" applyFont="1" applyBorder="1"/>
    <xf numFmtId="173"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3"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3"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5" xfId="0" applyNumberFormat="1" applyFont="1" applyBorder="1" applyAlignment="1">
      <alignment horizontal="center" wrapText="1"/>
    </xf>
    <xf numFmtId="173" fontId="48" fillId="0" borderId="47" xfId="34" applyFont="1" applyBorder="1" applyAlignment="1">
      <alignment horizontal="center" wrapText="1"/>
    </xf>
    <xf numFmtId="166"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7" fillId="0" borderId="86" xfId="0" applyFont="1" applyBorder="1" applyAlignment="1">
      <alignment horizontal="left" vertical="center"/>
    </xf>
    <xf numFmtId="0" fontId="6" fillId="0" borderId="86" xfId="0" applyFont="1" applyBorder="1" applyAlignment="1">
      <alignment horizontal="left" vertical="center"/>
    </xf>
    <xf numFmtId="0" fontId="53" fillId="0" borderId="85" xfId="0" applyFont="1" applyBorder="1" applyAlignment="1">
      <alignment horizontal="left" vertical="center"/>
    </xf>
    <xf numFmtId="0" fontId="54" fillId="0" borderId="85" xfId="0" applyFont="1" applyBorder="1" applyAlignment="1">
      <alignment horizontal="left" vertical="center"/>
    </xf>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0" fillId="0" borderId="39" xfId="0" applyFont="1" applyBorder="1"/>
    <xf numFmtId="0" fontId="6" fillId="0" borderId="85" xfId="0" applyFont="1" applyBorder="1" applyAlignment="1">
      <alignment horizontal="left" vertical="center"/>
    </xf>
    <xf numFmtId="0" fontId="58" fillId="0" borderId="0" xfId="89" applyFont="1"/>
    <xf numFmtId="0" fontId="58" fillId="0" borderId="36" xfId="89" applyFont="1" applyBorder="1"/>
    <xf numFmtId="0" fontId="58" fillId="0" borderId="37" xfId="89" applyFont="1" applyBorder="1"/>
    <xf numFmtId="0" fontId="59" fillId="0" borderId="0" xfId="89" applyFont="1"/>
    <xf numFmtId="0" fontId="58" fillId="25" borderId="0" xfId="89" applyFont="1" applyFill="1"/>
    <xf numFmtId="0" fontId="58" fillId="25" borderId="88" xfId="89" applyFont="1" applyFill="1" applyBorder="1"/>
    <xf numFmtId="0" fontId="58" fillId="25" borderId="37" xfId="89" applyFont="1" applyFill="1" applyBorder="1"/>
    <xf numFmtId="0" fontId="59" fillId="25" borderId="0" xfId="89" applyFont="1" applyFill="1"/>
    <xf numFmtId="0" fontId="58" fillId="0" borderId="88" xfId="89" applyFont="1" applyBorder="1"/>
    <xf numFmtId="0" fontId="57" fillId="0" borderId="20" xfId="126" applyFont="1" applyBorder="1" applyAlignment="1">
      <alignment horizontal="center" vertical="center" wrapText="1"/>
    </xf>
    <xf numFmtId="0" fontId="57" fillId="24" borderId="43" xfId="73" applyFont="1" applyFill="1" applyBorder="1" applyAlignment="1">
      <alignment vertical="center"/>
    </xf>
    <xf numFmtId="0" fontId="57" fillId="24" borderId="44" xfId="73" applyFont="1" applyFill="1" applyBorder="1" applyAlignment="1">
      <alignment vertical="center"/>
    </xf>
    <xf numFmtId="0" fontId="59" fillId="0" borderId="52" xfId="73" applyFont="1" applyBorder="1" applyAlignment="1">
      <alignment horizontal="center" vertical="center"/>
    </xf>
    <xf numFmtId="0" fontId="59" fillId="0" borderId="18" xfId="74" applyFont="1" applyBorder="1" applyAlignment="1">
      <alignment horizontal="center" vertical="center"/>
    </xf>
    <xf numFmtId="0" fontId="59" fillId="0" borderId="18" xfId="74" applyFont="1" applyBorder="1" applyAlignment="1">
      <alignment horizontal="left" vertical="center" wrapText="1"/>
    </xf>
    <xf numFmtId="4" fontId="59" fillId="0" borderId="18" xfId="39" applyNumberFormat="1" applyFont="1" applyBorder="1" applyAlignment="1">
      <alignment vertical="center" wrapText="1"/>
    </xf>
    <xf numFmtId="167" fontId="59" fillId="0" borderId="47" xfId="62" applyNumberFormat="1" applyFont="1" applyBorder="1" applyAlignment="1">
      <alignment horizontal="right" vertical="center" wrapText="1"/>
    </xf>
    <xf numFmtId="0" fontId="59" fillId="0" borderId="18" xfId="135" applyFont="1" applyBorder="1" applyAlignment="1">
      <alignment horizontal="center" vertical="center"/>
    </xf>
    <xf numFmtId="0" fontId="59" fillId="0" borderId="36" xfId="89" applyFont="1" applyBorder="1"/>
    <xf numFmtId="0" fontId="59" fillId="0" borderId="37" xfId="89" applyFont="1" applyBorder="1"/>
    <xf numFmtId="0" fontId="59" fillId="0" borderId="18" xfId="73" applyFont="1" applyBorder="1" applyAlignment="1">
      <alignment horizontal="center" vertical="center"/>
    </xf>
    <xf numFmtId="0" fontId="59" fillId="0" borderId="18" xfId="73" applyFont="1" applyBorder="1" applyAlignment="1">
      <alignment horizontal="left" vertical="center" wrapText="1"/>
    </xf>
    <xf numFmtId="0" fontId="59" fillId="0" borderId="18" xfId="126" applyFont="1" applyBorder="1" applyAlignment="1">
      <alignment horizontal="center" vertical="center"/>
    </xf>
    <xf numFmtId="0" fontId="59" fillId="0" borderId="18" xfId="135" applyFont="1" applyBorder="1" applyAlignment="1">
      <alignment horizontal="left" vertical="center" wrapText="1"/>
    </xf>
    <xf numFmtId="0" fontId="59" fillId="0" borderId="52" xfId="135" applyFont="1" applyBorder="1" applyAlignment="1">
      <alignment horizontal="center" vertical="center"/>
    </xf>
    <xf numFmtId="0" fontId="59" fillId="0" borderId="33" xfId="73" applyFont="1" applyBorder="1" applyAlignment="1">
      <alignment horizontal="center" vertical="center"/>
    </xf>
    <xf numFmtId="0" fontId="58" fillId="0" borderId="0" xfId="90" applyFont="1"/>
    <xf numFmtId="0" fontId="58" fillId="0" borderId="36" xfId="90" applyFont="1" applyBorder="1"/>
    <xf numFmtId="0" fontId="58" fillId="0" borderId="37" xfId="90" applyFont="1" applyBorder="1"/>
    <xf numFmtId="0" fontId="61" fillId="0" borderId="0" xfId="90" applyFont="1"/>
    <xf numFmtId="49" fontId="57" fillId="0" borderId="0" xfId="131" applyNumberFormat="1" applyFont="1" applyAlignment="1">
      <alignment horizontal="right" vertical="center"/>
    </xf>
    <xf numFmtId="186" fontId="57" fillId="0" borderId="0" xfId="131" applyNumberFormat="1" applyFont="1" applyAlignment="1">
      <alignment vertical="center"/>
    </xf>
    <xf numFmtId="0" fontId="59" fillId="0" borderId="0" xfId="126" applyFont="1" applyAlignment="1">
      <alignment horizontal="center" vertical="center"/>
    </xf>
    <xf numFmtId="9" fontId="59" fillId="0" borderId="22" xfId="129" applyNumberFormat="1" applyFont="1" applyBorder="1" applyAlignment="1">
      <alignment horizontal="center" vertical="center"/>
    </xf>
    <xf numFmtId="181" fontId="59" fillId="0" borderId="22" xfId="129" applyNumberFormat="1" applyFont="1" applyBorder="1" applyAlignment="1">
      <alignment vertical="center"/>
    </xf>
    <xf numFmtId="0" fontId="57" fillId="0" borderId="21" xfId="128" applyFont="1" applyBorder="1" applyAlignment="1">
      <alignment horizontal="left" vertical="center"/>
    </xf>
    <xf numFmtId="0" fontId="57" fillId="0" borderId="27" xfId="128" applyFont="1" applyBorder="1" applyAlignment="1">
      <alignment horizontal="left" vertical="center"/>
    </xf>
    <xf numFmtId="9" fontId="59" fillId="0" borderId="31" xfId="129" applyNumberFormat="1" applyFont="1" applyBorder="1" applyAlignment="1">
      <alignment horizontal="center" vertical="center"/>
    </xf>
    <xf numFmtId="181" fontId="57" fillId="0" borderId="31" xfId="129" applyNumberFormat="1" applyFont="1" applyBorder="1" applyAlignment="1">
      <alignment vertical="center"/>
    </xf>
    <xf numFmtId="39" fontId="57" fillId="0" borderId="0" xfId="129" applyNumberFormat="1" applyFont="1" applyAlignment="1">
      <alignment vertical="center"/>
    </xf>
    <xf numFmtId="0" fontId="57" fillId="0" borderId="34" xfId="79" applyFont="1" applyBorder="1" applyAlignment="1">
      <alignment vertical="center"/>
    </xf>
    <xf numFmtId="182" fontId="58" fillId="0" borderId="37" xfId="90" applyNumberFormat="1" applyFont="1" applyBorder="1"/>
    <xf numFmtId="186" fontId="57" fillId="26" borderId="47" xfId="60" applyNumberFormat="1" applyFont="1" applyFill="1" applyBorder="1" applyAlignment="1">
      <alignment horizontal="center" vertical="center"/>
    </xf>
    <xf numFmtId="184" fontId="58" fillId="0" borderId="37" xfId="90" applyNumberFormat="1" applyFont="1" applyBorder="1"/>
    <xf numFmtId="9" fontId="59" fillId="27" borderId="30" xfId="95" applyFont="1" applyFill="1" applyBorder="1" applyAlignment="1">
      <alignment horizontal="center" vertical="center"/>
    </xf>
    <xf numFmtId="0" fontId="59" fillId="0" borderId="63" xfId="0" applyFont="1" applyBorder="1" applyAlignment="1">
      <alignment vertical="center" wrapText="1"/>
    </xf>
    <xf numFmtId="0" fontId="56" fillId="0" borderId="0" xfId="90" applyFont="1"/>
    <xf numFmtId="0" fontId="59" fillId="0" borderId="55" xfId="0" applyFont="1" applyBorder="1" applyAlignment="1">
      <alignment vertical="center" wrapText="1"/>
    </xf>
    <xf numFmtId="0" fontId="59" fillId="0" borderId="65" xfId="0" applyFont="1" applyBorder="1" applyAlignment="1">
      <alignment vertical="center" wrapText="1"/>
    </xf>
    <xf numFmtId="0" fontId="59" fillId="0" borderId="11" xfId="0" applyFont="1" applyBorder="1" applyAlignment="1">
      <alignment vertical="center" wrapText="1"/>
    </xf>
    <xf numFmtId="0" fontId="59" fillId="0" borderId="0" xfId="0" applyFont="1" applyAlignment="1">
      <alignment vertical="center" wrapText="1"/>
    </xf>
    <xf numFmtId="0" fontId="59" fillId="0" borderId="45" xfId="0" applyFont="1" applyBorder="1" applyAlignment="1">
      <alignment vertical="center" wrapText="1"/>
    </xf>
    <xf numFmtId="0" fontId="59" fillId="0" borderId="13" xfId="0" applyFont="1" applyBorder="1" applyAlignment="1">
      <alignment vertical="center" wrapText="1"/>
    </xf>
    <xf numFmtId="0" fontId="59" fillId="0" borderId="14" xfId="0" applyFont="1" applyBorder="1" applyAlignment="1">
      <alignment vertical="center" wrapText="1"/>
    </xf>
    <xf numFmtId="0" fontId="59" fillId="0" borderId="24" xfId="0" applyFont="1" applyBorder="1" applyAlignment="1">
      <alignment vertical="center" wrapText="1"/>
    </xf>
    <xf numFmtId="0" fontId="58" fillId="0" borderId="82" xfId="90" applyFont="1" applyBorder="1"/>
    <xf numFmtId="0" fontId="58" fillId="0" borderId="83" xfId="89" applyFont="1" applyBorder="1"/>
    <xf numFmtId="0" fontId="58" fillId="0" borderId="83" xfId="89" applyFont="1" applyBorder="1" applyAlignment="1">
      <alignment horizontal="center"/>
    </xf>
    <xf numFmtId="185" fontId="58" fillId="0" borderId="83" xfId="34" applyNumberFormat="1" applyFont="1" applyBorder="1"/>
    <xf numFmtId="0" fontId="58" fillId="0" borderId="84" xfId="89" applyFont="1" applyBorder="1"/>
    <xf numFmtId="0" fontId="58" fillId="0" borderId="0" xfId="89" applyFont="1" applyAlignment="1">
      <alignment horizontal="center"/>
    </xf>
    <xf numFmtId="0" fontId="59" fillId="0" borderId="0" xfId="89" applyFont="1" applyAlignment="1">
      <alignment horizontal="center"/>
    </xf>
    <xf numFmtId="0" fontId="57" fillId="0" borderId="14" xfId="130" applyFont="1" applyBorder="1" applyAlignment="1">
      <alignment horizontal="center"/>
    </xf>
    <xf numFmtId="0" fontId="57" fillId="0" borderId="0" xfId="130" applyFont="1" applyAlignment="1">
      <alignment horizontal="center" vertical="top"/>
    </xf>
    <xf numFmtId="0" fontId="57" fillId="24" borderId="41" xfId="73" applyFont="1" applyFill="1" applyBorder="1" applyAlignment="1">
      <alignment horizontal="center" vertical="center"/>
    </xf>
    <xf numFmtId="0" fontId="57" fillId="24" borderId="43" xfId="73" applyFont="1" applyFill="1" applyBorder="1" applyAlignment="1">
      <alignment vertical="center" wrapText="1"/>
    </xf>
    <xf numFmtId="44" fontId="61" fillId="0" borderId="0" xfId="255" applyFont="1"/>
    <xf numFmtId="203" fontId="61" fillId="0" borderId="0" xfId="90" applyNumberFormat="1" applyFont="1"/>
    <xf numFmtId="176" fontId="57" fillId="0" borderId="0" xfId="130" applyNumberFormat="1" applyFont="1" applyAlignment="1">
      <alignment horizontal="center" vertical="top"/>
    </xf>
    <xf numFmtId="176" fontId="57" fillId="0" borderId="14" xfId="130" applyNumberFormat="1" applyFont="1" applyBorder="1" applyAlignment="1">
      <alignment horizontal="center"/>
    </xf>
    <xf numFmtId="176" fontId="57" fillId="24" borderId="43" xfId="73" applyNumberFormat="1" applyFont="1" applyFill="1" applyBorder="1" applyAlignment="1">
      <alignment vertical="center"/>
    </xf>
    <xf numFmtId="176" fontId="59" fillId="0" borderId="18" xfId="62" applyNumberFormat="1" applyFont="1" applyBorder="1" applyAlignment="1">
      <alignment horizontal="right" vertical="center" wrapText="1"/>
    </xf>
    <xf numFmtId="176" fontId="59" fillId="0" borderId="0" xfId="89" applyNumberFormat="1" applyFont="1"/>
    <xf numFmtId="176" fontId="59" fillId="0" borderId="18" xfId="62" quotePrefix="1" applyNumberFormat="1" applyFont="1" applyBorder="1" applyAlignment="1">
      <alignment horizontal="right" vertical="center" wrapText="1"/>
    </xf>
    <xf numFmtId="176" fontId="57" fillId="0" borderId="0" xfId="131" applyNumberFormat="1" applyFont="1" applyAlignment="1">
      <alignment horizontal="right" vertical="center"/>
    </xf>
    <xf numFmtId="176" fontId="59" fillId="0" borderId="23" xfId="128" applyNumberFormat="1" applyFont="1" applyBorder="1" applyAlignment="1">
      <alignment vertical="center"/>
    </xf>
    <xf numFmtId="176" fontId="59" fillId="0" borderId="28" xfId="128" applyNumberFormat="1" applyFont="1" applyBorder="1" applyAlignment="1">
      <alignment vertical="center"/>
    </xf>
    <xf numFmtId="176" fontId="57" fillId="26" borderId="18" xfId="60" applyNumberFormat="1" applyFont="1" applyFill="1" applyBorder="1" applyAlignment="1">
      <alignment horizontal="center" vertical="center"/>
    </xf>
    <xf numFmtId="176" fontId="58" fillId="0" borderId="83" xfId="89" applyNumberFormat="1" applyFont="1" applyBorder="1"/>
    <xf numFmtId="176" fontId="58" fillId="0" borderId="0" xfId="89" applyNumberFormat="1" applyFont="1"/>
    <xf numFmtId="2" fontId="59" fillId="0" borderId="52" xfId="73" applyNumberFormat="1" applyFont="1" applyBorder="1" applyAlignment="1">
      <alignment horizontal="center" vertical="center"/>
    </xf>
    <xf numFmtId="176" fontId="57" fillId="0" borderId="18" xfId="128" applyNumberFormat="1" applyFont="1" applyBorder="1" applyAlignment="1">
      <alignment horizontal="center" vertical="center"/>
    </xf>
    <xf numFmtId="180" fontId="59" fillId="27" borderId="30" xfId="95" applyNumberFormat="1" applyFont="1" applyFill="1" applyBorder="1" applyAlignment="1">
      <alignment horizontal="center" vertical="center"/>
    </xf>
    <xf numFmtId="176" fontId="59" fillId="0" borderId="18" xfId="89" applyNumberFormat="1" applyFont="1" applyBorder="1" applyAlignment="1">
      <alignment vertical="center"/>
    </xf>
    <xf numFmtId="0" fontId="32" fillId="0" borderId="0" xfId="89" applyFont="1" applyAlignment="1">
      <alignment vertical="center"/>
    </xf>
    <xf numFmtId="0" fontId="32" fillId="0" borderId="0" xfId="89" applyFont="1" applyAlignment="1">
      <alignment horizontal="center" vertical="center"/>
    </xf>
    <xf numFmtId="0" fontId="29" fillId="0" borderId="0" xfId="89" applyFont="1" applyAlignment="1">
      <alignment vertical="center"/>
    </xf>
    <xf numFmtId="0" fontId="32" fillId="0" borderId="38" xfId="89" applyFont="1" applyBorder="1" applyAlignment="1">
      <alignment vertical="center"/>
    </xf>
    <xf numFmtId="0" fontId="32" fillId="0" borderId="81" xfId="89" applyFont="1" applyBorder="1" applyAlignment="1">
      <alignment vertical="center"/>
    </xf>
    <xf numFmtId="0" fontId="32" fillId="0" borderId="81" xfId="89" applyFont="1" applyBorder="1" applyAlignment="1">
      <alignment horizontal="center" vertical="center"/>
    </xf>
    <xf numFmtId="0" fontId="32" fillId="0" borderId="39" xfId="89" applyFont="1" applyBorder="1" applyAlignment="1">
      <alignment vertical="center"/>
    </xf>
    <xf numFmtId="0" fontId="32" fillId="0" borderId="36" xfId="89" applyFont="1" applyBorder="1" applyAlignment="1">
      <alignment vertical="center"/>
    </xf>
    <xf numFmtId="0" fontId="32" fillId="0" borderId="37" xfId="89" applyFont="1" applyBorder="1" applyAlignment="1">
      <alignment vertical="center"/>
    </xf>
    <xf numFmtId="0" fontId="32" fillId="25" borderId="0" xfId="89" applyFont="1" applyFill="1" applyAlignment="1">
      <alignment vertical="center"/>
    </xf>
    <xf numFmtId="0" fontId="32" fillId="25" borderId="88" xfId="89" applyFont="1" applyFill="1" applyBorder="1" applyAlignment="1">
      <alignment vertical="center"/>
    </xf>
    <xf numFmtId="0" fontId="32" fillId="25" borderId="37" xfId="89" applyFont="1" applyFill="1" applyBorder="1" applyAlignment="1">
      <alignment vertical="center"/>
    </xf>
    <xf numFmtId="0" fontId="29" fillId="25" borderId="0" xfId="89" applyFont="1" applyFill="1" applyAlignment="1">
      <alignment vertical="center"/>
    </xf>
    <xf numFmtId="0" fontId="32" fillId="0" borderId="88" xfId="89" applyFont="1" applyBorder="1" applyAlignment="1">
      <alignment vertical="center"/>
    </xf>
    <xf numFmtId="0" fontId="29" fillId="0" borderId="36" xfId="89" applyFont="1" applyBorder="1" applyAlignment="1">
      <alignment vertical="center"/>
    </xf>
    <xf numFmtId="0" fontId="29" fillId="0" borderId="37" xfId="89" applyFont="1" applyBorder="1" applyAlignment="1">
      <alignment vertical="center"/>
    </xf>
    <xf numFmtId="176" fontId="59" fillId="0" borderId="0" xfId="89" applyNumberFormat="1" applyFont="1" applyAlignment="1">
      <alignment vertical="center"/>
    </xf>
    <xf numFmtId="0" fontId="32" fillId="0" borderId="0" xfId="90" applyFont="1" applyAlignment="1">
      <alignment vertical="center"/>
    </xf>
    <xf numFmtId="0" fontId="32" fillId="0" borderId="36" xfId="90" applyFont="1" applyBorder="1" applyAlignment="1">
      <alignment vertical="center"/>
    </xf>
    <xf numFmtId="0" fontId="32" fillId="0" borderId="37" xfId="90" applyFont="1" applyBorder="1" applyAlignment="1">
      <alignment vertical="center"/>
    </xf>
    <xf numFmtId="0" fontId="31" fillId="0" borderId="0" xfId="90" applyFont="1" applyAlignment="1">
      <alignment vertical="center"/>
    </xf>
    <xf numFmtId="182" fontId="32" fillId="0" borderId="37" xfId="90" applyNumberFormat="1" applyFont="1" applyBorder="1" applyAlignment="1">
      <alignment vertical="center"/>
    </xf>
    <xf numFmtId="184" fontId="32" fillId="0" borderId="37" xfId="90" applyNumberFormat="1" applyFont="1" applyBorder="1" applyAlignment="1">
      <alignment vertical="center"/>
    </xf>
    <xf numFmtId="184" fontId="32" fillId="0" borderId="87" xfId="90" applyNumberFormat="1" applyFont="1" applyBorder="1" applyAlignment="1">
      <alignment vertical="center"/>
    </xf>
    <xf numFmtId="0" fontId="30" fillId="0" borderId="0" xfId="90" applyFont="1" applyAlignment="1">
      <alignment vertical="center"/>
    </xf>
    <xf numFmtId="0" fontId="32" fillId="0" borderId="82" xfId="90" applyFont="1" applyBorder="1" applyAlignment="1">
      <alignment vertical="center"/>
    </xf>
    <xf numFmtId="0" fontId="32" fillId="0" borderId="84" xfId="89" applyFont="1" applyBorder="1" applyAlignment="1">
      <alignment vertical="center"/>
    </xf>
    <xf numFmtId="0" fontId="59" fillId="0" borderId="0" xfId="128" applyFont="1" applyAlignment="1">
      <alignment vertical="center"/>
    </xf>
    <xf numFmtId="0" fontId="59" fillId="0" borderId="0" xfId="128" applyFont="1" applyAlignment="1">
      <alignment horizontal="center" vertical="center"/>
    </xf>
    <xf numFmtId="2" fontId="59" fillId="0" borderId="0" xfId="128" applyNumberFormat="1" applyFont="1" applyAlignment="1">
      <alignment vertical="center"/>
    </xf>
    <xf numFmtId="176" fontId="59" fillId="0" borderId="0" xfId="129" applyNumberFormat="1" applyFont="1" applyAlignment="1">
      <alignment vertical="center"/>
    </xf>
    <xf numFmtId="0" fontId="56" fillId="0" borderId="0" xfId="90" applyFont="1" applyAlignment="1">
      <alignment vertical="center"/>
    </xf>
    <xf numFmtId="0" fontId="29" fillId="0" borderId="0" xfId="89" applyFont="1" applyAlignment="1">
      <alignment horizontal="center" vertical="center"/>
    </xf>
    <xf numFmtId="0" fontId="50" fillId="24" borderId="14" xfId="73" applyFont="1" applyFill="1" applyBorder="1" applyAlignment="1">
      <alignment horizontal="left" vertical="center"/>
    </xf>
    <xf numFmtId="0" fontId="50" fillId="24" borderId="15" xfId="73" applyFont="1" applyFill="1" applyBorder="1" applyAlignment="1">
      <alignment horizontal="left" vertical="center"/>
    </xf>
    <xf numFmtId="0" fontId="57" fillId="25" borderId="32" xfId="73" applyFont="1" applyFill="1" applyBorder="1" applyAlignment="1">
      <alignment horizontal="center" vertical="center" wrapText="1"/>
    </xf>
    <xf numFmtId="0" fontId="57" fillId="25" borderId="48" xfId="73" applyFont="1" applyFill="1" applyBorder="1" applyAlignment="1">
      <alignment horizontal="center" vertical="center" wrapText="1"/>
    </xf>
    <xf numFmtId="0" fontId="57" fillId="25" borderId="29" xfId="73" applyFont="1" applyFill="1" applyBorder="1" applyAlignment="1">
      <alignment horizontal="center" vertical="center" wrapText="1"/>
    </xf>
    <xf numFmtId="0" fontId="57" fillId="25" borderId="20" xfId="73" applyFont="1" applyFill="1" applyBorder="1" applyAlignment="1">
      <alignment horizontal="center" vertical="center" wrapText="1"/>
    </xf>
    <xf numFmtId="0" fontId="57" fillId="0" borderId="29" xfId="126" applyFont="1" applyBorder="1" applyAlignment="1">
      <alignment horizontal="center" vertical="center" wrapText="1"/>
    </xf>
    <xf numFmtId="176" fontId="57" fillId="25" borderId="29" xfId="73" applyNumberFormat="1" applyFont="1" applyFill="1" applyBorder="1" applyAlignment="1">
      <alignment horizontal="center" vertical="center" wrapText="1"/>
    </xf>
    <xf numFmtId="176" fontId="57" fillId="25" borderId="20" xfId="73" applyNumberFormat="1" applyFont="1" applyFill="1" applyBorder="1" applyAlignment="1">
      <alignment horizontal="center" vertical="center" wrapText="1"/>
    </xf>
    <xf numFmtId="4" fontId="57" fillId="25" borderId="35" xfId="73" applyNumberFormat="1" applyFont="1" applyFill="1" applyBorder="1" applyAlignment="1">
      <alignment horizontal="center" vertical="center" wrapText="1"/>
    </xf>
    <xf numFmtId="4" fontId="57" fillId="25" borderId="42" xfId="73" applyNumberFormat="1" applyFont="1" applyFill="1" applyBorder="1" applyAlignment="1">
      <alignment horizontal="center" vertical="center" wrapText="1"/>
    </xf>
    <xf numFmtId="0" fontId="6" fillId="0" borderId="85" xfId="89" applyFont="1" applyBorder="1" applyAlignment="1">
      <alignment horizontal="center" vertical="center" wrapText="1"/>
    </xf>
    <xf numFmtId="0" fontId="52" fillId="0" borderId="85" xfId="89" applyFont="1" applyBorder="1" applyAlignment="1">
      <alignment horizontal="center" vertical="center" wrapText="1"/>
    </xf>
    <xf numFmtId="0" fontId="50" fillId="0" borderId="0" xfId="130" applyFont="1" applyAlignment="1">
      <alignment horizontal="center" vertical="center"/>
    </xf>
    <xf numFmtId="0" fontId="50" fillId="0" borderId="14" xfId="130" applyFont="1" applyBorder="1" applyAlignment="1">
      <alignment horizontal="center" vertical="center"/>
    </xf>
    <xf numFmtId="0" fontId="62" fillId="27" borderId="32" xfId="89" applyFont="1" applyFill="1" applyBorder="1" applyAlignment="1">
      <alignment horizontal="left" vertical="center" wrapText="1"/>
    </xf>
    <xf numFmtId="0" fontId="55" fillId="27" borderId="29" xfId="89" applyFont="1" applyFill="1" applyBorder="1" applyAlignment="1">
      <alignment horizontal="left" vertical="center" wrapText="1"/>
    </xf>
    <xf numFmtId="0" fontId="55" fillId="27" borderId="35" xfId="89" applyFont="1" applyFill="1" applyBorder="1" applyAlignment="1">
      <alignment horizontal="left" vertical="center" wrapText="1"/>
    </xf>
    <xf numFmtId="0" fontId="55" fillId="27" borderId="48" xfId="89" applyFont="1" applyFill="1" applyBorder="1" applyAlignment="1">
      <alignment horizontal="left" vertical="center" wrapText="1"/>
    </xf>
    <xf numFmtId="0" fontId="55" fillId="27" borderId="20" xfId="89" applyFont="1" applyFill="1" applyBorder="1" applyAlignment="1">
      <alignment horizontal="left" vertical="center" wrapText="1"/>
    </xf>
    <xf numFmtId="0" fontId="55" fillId="27" borderId="42" xfId="89" applyFont="1" applyFill="1" applyBorder="1" applyAlignment="1">
      <alignment horizontal="left" vertical="center" wrapText="1"/>
    </xf>
    <xf numFmtId="0" fontId="48" fillId="26" borderId="73" xfId="89" applyFont="1" applyFill="1" applyBorder="1" applyAlignment="1">
      <alignment horizontal="center" vertical="center" wrapText="1"/>
    </xf>
    <xf numFmtId="0" fontId="48" fillId="26" borderId="56" xfId="89" applyFont="1" applyFill="1" applyBorder="1" applyAlignment="1">
      <alignment horizontal="center" vertical="center" wrapText="1"/>
    </xf>
    <xf numFmtId="0" fontId="48" fillId="26" borderId="72" xfId="89" applyFont="1" applyFill="1" applyBorder="1" applyAlignment="1">
      <alignment horizontal="center" vertical="center" wrapText="1"/>
    </xf>
    <xf numFmtId="0" fontId="57" fillId="24" borderId="41" xfId="73" applyFont="1" applyFill="1" applyBorder="1" applyAlignment="1">
      <alignment horizontal="right" vertical="center"/>
    </xf>
    <xf numFmtId="0" fontId="57" fillId="24" borderId="43" xfId="73" applyFont="1" applyFill="1" applyBorder="1" applyAlignment="1">
      <alignment horizontal="right" vertical="center"/>
    </xf>
    <xf numFmtId="0" fontId="57" fillId="24" borderId="53" xfId="73" applyFont="1" applyFill="1" applyBorder="1" applyAlignment="1">
      <alignment horizontal="right" vertical="center"/>
    </xf>
    <xf numFmtId="0" fontId="59" fillId="0" borderId="18" xfId="128" applyFont="1" applyBorder="1" applyAlignment="1">
      <alignment horizontal="center" vertical="center" wrapText="1"/>
    </xf>
    <xf numFmtId="0" fontId="59" fillId="0" borderId="16" xfId="79" applyFont="1" applyBorder="1" applyAlignment="1">
      <alignment horizontal="center" vertical="center"/>
    </xf>
    <xf numFmtId="0" fontId="59" fillId="0" borderId="26" xfId="79" applyFont="1" applyBorder="1" applyAlignment="1">
      <alignment horizontal="center" vertical="center"/>
    </xf>
    <xf numFmtId="0" fontId="59" fillId="26" borderId="33" xfId="130" applyFont="1" applyFill="1" applyBorder="1" applyAlignment="1">
      <alignment vertical="center" wrapText="1"/>
    </xf>
    <xf numFmtId="0" fontId="59" fillId="26" borderId="18" xfId="130" applyFont="1" applyFill="1" applyBorder="1" applyAlignment="1">
      <alignment vertical="center" wrapText="1"/>
    </xf>
    <xf numFmtId="3" fontId="57" fillId="26" borderId="25" xfId="130" applyNumberFormat="1" applyFont="1" applyFill="1" applyBorder="1" applyAlignment="1">
      <alignment horizontal="center" vertical="center" wrapText="1"/>
    </xf>
    <xf numFmtId="3" fontId="57" fillId="26" borderId="18" xfId="130" applyNumberFormat="1" applyFont="1" applyFill="1" applyBorder="1" applyAlignment="1">
      <alignment horizontal="center" vertical="center"/>
    </xf>
    <xf numFmtId="0" fontId="59" fillId="25" borderId="20" xfId="130" applyFont="1" applyFill="1" applyBorder="1" applyAlignment="1">
      <alignment horizontal="center" vertical="center" wrapText="1"/>
    </xf>
    <xf numFmtId="0" fontId="59" fillId="25" borderId="42" xfId="130" applyFont="1" applyFill="1" applyBorder="1" applyAlignment="1">
      <alignment horizontal="center" vertical="center" wrapText="1"/>
    </xf>
    <xf numFmtId="0" fontId="57" fillId="26" borderId="18" xfId="130" applyFont="1" applyFill="1" applyBorder="1" applyAlignment="1">
      <alignment horizontal="center" vertical="center" wrapText="1"/>
    </xf>
    <xf numFmtId="0" fontId="57" fillId="26" borderId="18" xfId="130" applyFont="1" applyFill="1" applyBorder="1" applyAlignment="1">
      <alignment horizontal="center" vertical="center"/>
    </xf>
    <xf numFmtId="3" fontId="57" fillId="26" borderId="18"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2" fillId="0" borderId="85" xfId="89" applyFont="1" applyBorder="1" applyAlignment="1">
      <alignment horizontal="center" wrapText="1"/>
    </xf>
    <xf numFmtId="0" fontId="57" fillId="24" borderId="13" xfId="73" applyFont="1" applyFill="1" applyBorder="1" applyAlignment="1">
      <alignment horizontal="left" vertical="center"/>
    </xf>
    <xf numFmtId="0" fontId="57" fillId="24" borderId="14" xfId="73" applyFont="1" applyFill="1" applyBorder="1" applyAlignment="1">
      <alignment horizontal="left" vertical="center"/>
    </xf>
    <xf numFmtId="0" fontId="57" fillId="24" borderId="15" xfId="73" applyFont="1" applyFill="1" applyBorder="1" applyAlignment="1">
      <alignment horizontal="left" vertical="center"/>
    </xf>
    <xf numFmtId="0" fontId="59" fillId="27" borderId="52" xfId="89" applyFont="1" applyFill="1" applyBorder="1" applyAlignment="1">
      <alignment horizontal="left" vertical="center" wrapText="1"/>
    </xf>
    <xf numFmtId="0" fontId="59" fillId="27" borderId="25" xfId="89" applyFont="1" applyFill="1" applyBorder="1" applyAlignment="1">
      <alignment horizontal="left" vertical="center" wrapText="1"/>
    </xf>
    <xf numFmtId="0" fontId="59" fillId="27" borderId="47" xfId="89" applyFont="1" applyFill="1" applyBorder="1" applyAlignment="1">
      <alignment horizontal="left" vertical="center" wrapText="1"/>
    </xf>
    <xf numFmtId="0" fontId="59" fillId="27" borderId="33" xfId="89" applyFont="1" applyFill="1" applyBorder="1" applyAlignment="1">
      <alignment horizontal="left" vertical="center" wrapText="1"/>
    </xf>
    <xf numFmtId="0" fontId="59" fillId="27" borderId="18" xfId="89" applyFont="1" applyFill="1" applyBorder="1" applyAlignment="1">
      <alignment horizontal="left" vertical="center" wrapText="1"/>
    </xf>
    <xf numFmtId="0" fontId="59" fillId="27" borderId="30" xfId="89" applyFont="1" applyFill="1" applyBorder="1" applyAlignment="1">
      <alignment horizontal="left" vertical="center" wrapText="1"/>
    </xf>
    <xf numFmtId="0" fontId="59" fillId="26" borderId="21" xfId="89" applyFont="1" applyFill="1" applyBorder="1" applyAlignment="1">
      <alignment horizontal="center" vertical="center" wrapText="1"/>
    </xf>
    <xf numFmtId="0" fontId="59" fillId="26" borderId="22" xfId="89" applyFont="1" applyFill="1" applyBorder="1" applyAlignment="1">
      <alignment horizontal="center" vertical="center" wrapText="1"/>
    </xf>
    <xf numFmtId="0" fontId="59" fillId="26" borderId="57" xfId="89"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3" applyFont="1" applyBorder="1" applyAlignment="1">
      <alignment horizontal="center" vertical="center"/>
    </xf>
    <xf numFmtId="0" fontId="48" fillId="0" borderId="49" xfId="253"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3" fontId="48" fillId="0" borderId="19" xfId="34" applyFont="1" applyBorder="1" applyAlignment="1">
      <alignment horizontal="center"/>
    </xf>
    <xf numFmtId="173"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4" applyFont="1" applyBorder="1" applyAlignment="1" applyProtection="1">
      <alignment horizontal="center"/>
    </xf>
    <xf numFmtId="0" fontId="49" fillId="0" borderId="51" xfId="254"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3" applyFont="1" applyBorder="1" applyAlignment="1">
      <alignment horizontal="center" vertical="center"/>
    </xf>
    <xf numFmtId="0" fontId="48" fillId="0" borderId="50" xfId="253" applyFont="1" applyBorder="1" applyAlignment="1">
      <alignment horizontal="center" vertical="center"/>
    </xf>
    <xf numFmtId="0" fontId="48" fillId="0" borderId="78" xfId="253" applyFont="1" applyBorder="1" applyAlignment="1">
      <alignment horizontal="center" vertical="center"/>
    </xf>
    <xf numFmtId="0" fontId="48" fillId="0" borderId="59" xfId="253" applyFont="1" applyBorder="1" applyAlignment="1">
      <alignment horizontal="center" vertical="center"/>
    </xf>
    <xf numFmtId="0" fontId="48" fillId="0" borderId="58" xfId="253" applyFont="1" applyBorder="1" applyAlignment="1">
      <alignment horizontal="center" vertical="center"/>
    </xf>
    <xf numFmtId="0" fontId="48" fillId="0" borderId="68" xfId="253" applyFont="1" applyBorder="1" applyAlignment="1">
      <alignment horizontal="center" vertical="center"/>
    </xf>
    <xf numFmtId="0" fontId="48" fillId="0" borderId="56" xfId="253" applyFont="1" applyBorder="1" applyAlignment="1">
      <alignment horizontal="center" vertical="center"/>
    </xf>
    <xf numFmtId="0" fontId="48" fillId="0" borderId="72" xfId="253" applyFont="1" applyBorder="1" applyAlignment="1">
      <alignment horizontal="center" vertical="center"/>
    </xf>
    <xf numFmtId="0" fontId="48" fillId="0" borderId="66" xfId="253" applyFont="1" applyBorder="1" applyAlignment="1">
      <alignment horizontal="center" vertical="center"/>
    </xf>
    <xf numFmtId="0" fontId="48" fillId="0" borderId="55" xfId="253" applyFont="1" applyBorder="1" applyAlignment="1">
      <alignment horizontal="center" vertical="center"/>
    </xf>
    <xf numFmtId="0" fontId="48" fillId="0" borderId="74" xfId="253"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xf numFmtId="176" fontId="59" fillId="0" borderId="18" xfId="129" applyNumberFormat="1" applyFont="1" applyBorder="1" applyAlignment="1">
      <alignment vertical="center"/>
    </xf>
    <xf numFmtId="176" fontId="57" fillId="0" borderId="30" xfId="129" applyNumberFormat="1" applyFont="1" applyBorder="1" applyAlignment="1">
      <alignment vertical="center"/>
    </xf>
    <xf numFmtId="176" fontId="57" fillId="24" borderId="44" xfId="73" applyNumberFormat="1" applyFont="1" applyFill="1" applyBorder="1" applyAlignment="1">
      <alignmen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6" xfId="256" xr:uid="{ED539CD8-5968-4315-BC9C-E26EF2A7ECC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xls" TargetMode="External"/><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_INTERCO.xls" TargetMode="External"/><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Mis%20documentos/Eduin%20Clavijo/ECO_BRAS/a-%20Prog.%20y%20control/Prog.%20y%20Control_ECOBRAS_V1.xls" TargetMode="External"/><Relationship Id="rId1" Type="http://schemas.openxmlformats.org/officeDocument/2006/relationships/externalLinkPath" Target="/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ADM%20VIAL%2003%20-%20CORDOBA/ESTADO%20DE%20RED/2103mar%20.xls" TargetMode="External"/><Relationship Id="rId1" Type="http://schemas.openxmlformats.org/officeDocument/2006/relationships/externalLinkPath" Targ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ow r="83">
          <cell r="O83" t="str">
            <v>Pendiente</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s>
    <sheetDataSet>
      <sheetData sheetId="0"/>
      <sheetData sheetId="1"/>
      <sheetData sheetId="2" refreshError="1">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Users\HP\AppData\Local\Microso"/>
      <sheetName val="INDICE"/>
      <sheetName val="PR 1"/>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HISTORICOS FUEL OIL EXP"/>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ow r="2">
          <cell r="A2" t="str">
            <v>INVÍAS - TERRITORIAL CORDOBA - GRUPO 3</v>
          </cell>
        </row>
      </sheetData>
      <sheetData sheetId="78"/>
      <sheetData sheetId="79"/>
      <sheetData sheetId="80"/>
      <sheetData sheetId="81"/>
      <sheetData sheetId="82"/>
      <sheetData sheetId="83">
        <row r="2">
          <cell r="A2" t="str">
            <v>INVÍAS - TERRITORIAL CORDOBA - GRUPO 3</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ow r="2">
          <cell r="A2" t="str">
            <v>INVÍAS - TERRITORIAL CORDOBA - GRUPO 3</v>
          </cell>
        </row>
      </sheetData>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2">
          <cell r="A2" t="str">
            <v>INVÍAS - TERRITORIAL CORDOBA - GRUPO 3</v>
          </cell>
        </row>
      </sheetData>
      <sheetData sheetId="229">
        <row r="2">
          <cell r="A2" t="str">
            <v>INVÍAS - TERRITORIAL CORDOBA - GRUPO 3</v>
          </cell>
        </row>
      </sheetData>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2">
          <cell r="A2" t="str">
            <v>INVÍAS - TERRITORIAL CORDOBA - GRUPO 3</v>
          </cell>
        </row>
      </sheetData>
      <sheetData sheetId="281">
        <row r="2">
          <cell r="A2" t="str">
            <v>INVÍAS - TERRITORIAL CORDOBA - GRUPO 3</v>
          </cell>
        </row>
      </sheetData>
      <sheetData sheetId="282"/>
      <sheetData sheetId="283"/>
      <sheetData sheetId="284"/>
      <sheetData sheetId="285"/>
      <sheetData sheetId="286"/>
      <sheetData sheetId="287"/>
      <sheetData sheetId="288"/>
      <sheetData sheetId="289"/>
      <sheetData sheetId="290"/>
      <sheetData sheetId="291">
        <row r="2">
          <cell r="A2" t="str">
            <v>INVÍAS - TERRITORIAL CORDOBA - GRUPO 3</v>
          </cell>
        </row>
      </sheetData>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ow r="2">
          <cell r="A2">
            <v>0</v>
          </cell>
        </row>
      </sheetData>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66"/>
  <sheetViews>
    <sheetView showGridLines="0" tabSelected="1" view="pageBreakPreview" topLeftCell="A148" zoomScale="80" zoomScaleNormal="100" zoomScaleSheetLayoutView="80" zoomScalePageLayoutView="55" workbookViewId="0">
      <selection activeCell="K151" sqref="K151:K156"/>
    </sheetView>
  </sheetViews>
  <sheetFormatPr baseColWidth="10" defaultColWidth="11.44140625" defaultRowHeight="13.8"/>
  <cols>
    <col min="1" max="2" width="3.44140625" style="123" customWidth="1"/>
    <col min="3" max="3" width="7.33203125" style="123" customWidth="1"/>
    <col min="4" max="4" width="15.44140625" style="123" customWidth="1"/>
    <col min="5" max="5" width="16.109375" style="181" customWidth="1"/>
    <col min="6" max="6" width="17.44140625" style="123" customWidth="1"/>
    <col min="7" max="7" width="73.44140625" style="123" customWidth="1"/>
    <col min="8" max="8" width="8.5546875" style="123" customWidth="1"/>
    <col min="9" max="9" width="18.5546875" style="123" customWidth="1"/>
    <col min="10" max="10" width="23.5546875" style="192" customWidth="1"/>
    <col min="11" max="11" width="30" style="123" customWidth="1"/>
    <col min="12" max="12" width="3.44140625" style="123" customWidth="1"/>
    <col min="13" max="13" width="2.5546875" style="123" customWidth="1"/>
    <col min="14" max="14" width="19.109375" style="123" customWidth="1"/>
    <col min="15" max="15" width="15.5546875" style="123" customWidth="1"/>
    <col min="16" max="16384" width="11.44140625" style="123"/>
  </cols>
  <sheetData>
    <row r="1" spans="1:13" ht="16.2">
      <c r="A1" s="120"/>
      <c r="B1" s="121"/>
      <c r="C1" s="276" t="s">
        <v>0</v>
      </c>
      <c r="D1" s="277"/>
      <c r="E1" s="277"/>
      <c r="F1" s="277"/>
      <c r="G1" s="183"/>
      <c r="H1" s="183"/>
      <c r="I1" s="183"/>
      <c r="J1" s="188"/>
      <c r="K1" s="183"/>
      <c r="L1" s="122"/>
      <c r="M1" s="120"/>
    </row>
    <row r="2" spans="1:13" ht="15.75" customHeight="1">
      <c r="A2" s="120"/>
      <c r="B2" s="121"/>
      <c r="C2" s="108"/>
      <c r="D2" s="109" t="s">
        <v>1</v>
      </c>
      <c r="E2" s="108"/>
      <c r="F2" s="109"/>
      <c r="G2" s="182"/>
      <c r="H2" s="182"/>
      <c r="I2" s="182"/>
      <c r="J2" s="189"/>
      <c r="K2" s="182"/>
      <c r="L2" s="122"/>
      <c r="M2" s="120"/>
    </row>
    <row r="3" spans="1:13" s="127" customFormat="1" ht="16.2">
      <c r="A3" s="124"/>
      <c r="B3" s="125"/>
      <c r="C3" s="281" t="s">
        <v>2</v>
      </c>
      <c r="D3" s="282"/>
      <c r="E3" s="282"/>
      <c r="F3" s="282"/>
      <c r="G3" s="282"/>
      <c r="H3" s="282"/>
      <c r="I3" s="282"/>
      <c r="J3" s="282"/>
      <c r="K3" s="283"/>
      <c r="L3" s="126"/>
      <c r="M3" s="124"/>
    </row>
    <row r="4" spans="1:13" ht="43.5" customHeight="1">
      <c r="A4" s="120"/>
      <c r="B4" s="128"/>
      <c r="C4" s="284"/>
      <c r="D4" s="285"/>
      <c r="E4" s="285"/>
      <c r="F4" s="285"/>
      <c r="G4" s="285"/>
      <c r="H4" s="285"/>
      <c r="I4" s="285"/>
      <c r="J4" s="285"/>
      <c r="K4" s="286"/>
      <c r="L4" s="122"/>
      <c r="M4" s="120"/>
    </row>
    <row r="5" spans="1:13" ht="42.75" customHeight="1">
      <c r="A5" s="120"/>
      <c r="B5" s="128"/>
      <c r="C5" s="287" t="s">
        <v>3</v>
      </c>
      <c r="D5" s="288"/>
      <c r="E5" s="288"/>
      <c r="F5" s="288"/>
      <c r="G5" s="288"/>
      <c r="H5" s="288"/>
      <c r="I5" s="288"/>
      <c r="J5" s="288"/>
      <c r="K5" s="289"/>
      <c r="L5" s="122"/>
      <c r="M5" s="120"/>
    </row>
    <row r="6" spans="1:13" ht="30" customHeight="1" thickBot="1">
      <c r="A6" s="120"/>
      <c r="B6" s="121"/>
      <c r="C6" s="278"/>
      <c r="D6" s="279"/>
      <c r="E6" s="279"/>
      <c r="F6" s="279"/>
      <c r="G6" s="279"/>
      <c r="H6" s="279"/>
      <c r="I6" s="279"/>
      <c r="J6" s="279"/>
      <c r="K6" s="280"/>
      <c r="L6" s="122"/>
      <c r="M6" s="120"/>
    </row>
    <row r="7" spans="1:13" ht="30" customHeight="1">
      <c r="A7" s="120"/>
      <c r="B7" s="121"/>
      <c r="C7" s="239" t="s">
        <v>4</v>
      </c>
      <c r="D7" s="241" t="s">
        <v>246</v>
      </c>
      <c r="E7" s="243" t="s">
        <v>5</v>
      </c>
      <c r="F7" s="243"/>
      <c r="G7" s="239" t="s">
        <v>6</v>
      </c>
      <c r="H7" s="241" t="s">
        <v>7</v>
      </c>
      <c r="I7" s="241" t="s">
        <v>8</v>
      </c>
      <c r="J7" s="244" t="s">
        <v>9</v>
      </c>
      <c r="K7" s="246" t="s">
        <v>10</v>
      </c>
      <c r="L7" s="122"/>
      <c r="M7" s="120"/>
    </row>
    <row r="8" spans="1:13" ht="30" customHeight="1" thickBot="1">
      <c r="A8" s="120"/>
      <c r="B8" s="121"/>
      <c r="C8" s="240"/>
      <c r="D8" s="242"/>
      <c r="E8" s="129" t="s">
        <v>11</v>
      </c>
      <c r="F8" s="129" t="s">
        <v>12</v>
      </c>
      <c r="G8" s="240"/>
      <c r="H8" s="242"/>
      <c r="I8" s="242"/>
      <c r="J8" s="245"/>
      <c r="K8" s="247"/>
      <c r="L8" s="122"/>
      <c r="M8" s="120"/>
    </row>
    <row r="9" spans="1:13" ht="30" customHeight="1" thickBot="1">
      <c r="A9" s="120"/>
      <c r="B9" s="121"/>
      <c r="C9" s="184">
        <v>1</v>
      </c>
      <c r="D9" s="130"/>
      <c r="E9" s="130"/>
      <c r="F9" s="130"/>
      <c r="G9" s="185" t="s">
        <v>94</v>
      </c>
      <c r="H9" s="130"/>
      <c r="I9" s="130"/>
      <c r="J9" s="190"/>
      <c r="K9" s="131"/>
      <c r="L9" s="122"/>
      <c r="M9" s="120"/>
    </row>
    <row r="10" spans="1:13" ht="30" customHeight="1">
      <c r="A10" s="120"/>
      <c r="B10" s="121"/>
      <c r="C10" s="132">
        <v>1.1000000000000001</v>
      </c>
      <c r="D10" s="133">
        <v>1.1000000000000001</v>
      </c>
      <c r="E10" s="133"/>
      <c r="F10" s="133"/>
      <c r="G10" s="134" t="s">
        <v>95</v>
      </c>
      <c r="H10" s="133" t="s">
        <v>236</v>
      </c>
      <c r="I10" s="135">
        <v>1</v>
      </c>
      <c r="J10" s="191">
        <v>4187607</v>
      </c>
      <c r="K10" s="136">
        <f>+ROUND(I10*J10,0)</f>
        <v>4187607</v>
      </c>
      <c r="L10" s="122"/>
      <c r="M10" s="120"/>
    </row>
    <row r="11" spans="1:13" ht="30" customHeight="1">
      <c r="A11" s="120"/>
      <c r="B11" s="121"/>
      <c r="C11" s="132">
        <v>1.2</v>
      </c>
      <c r="D11" s="133">
        <v>1.7</v>
      </c>
      <c r="E11" s="133"/>
      <c r="F11" s="133"/>
      <c r="G11" s="134" t="s">
        <v>96</v>
      </c>
      <c r="H11" s="133" t="s">
        <v>237</v>
      </c>
      <c r="I11" s="135">
        <v>200</v>
      </c>
      <c r="J11" s="191">
        <v>93239</v>
      </c>
      <c r="K11" s="136">
        <f t="shared" ref="K11:K74" si="0">+ROUND(I11*J11,0)</f>
        <v>18647800</v>
      </c>
      <c r="L11" s="122"/>
      <c r="M11" s="120"/>
    </row>
    <row r="12" spans="1:13" ht="30" customHeight="1">
      <c r="A12" s="120"/>
      <c r="B12" s="121"/>
      <c r="C12" s="132">
        <v>1.3</v>
      </c>
      <c r="D12" s="133">
        <v>1.41</v>
      </c>
      <c r="E12" s="133"/>
      <c r="F12" s="133"/>
      <c r="G12" s="134" t="s">
        <v>97</v>
      </c>
      <c r="H12" s="133" t="s">
        <v>238</v>
      </c>
      <c r="I12" s="135">
        <v>1084</v>
      </c>
      <c r="J12" s="191">
        <v>8647</v>
      </c>
      <c r="K12" s="136">
        <f t="shared" si="0"/>
        <v>9373348</v>
      </c>
      <c r="L12" s="122"/>
      <c r="M12" s="120"/>
    </row>
    <row r="13" spans="1:13" ht="30" customHeight="1">
      <c r="A13" s="120"/>
      <c r="B13" s="121"/>
      <c r="C13" s="132">
        <v>1.4</v>
      </c>
      <c r="D13" s="133">
        <v>1.43</v>
      </c>
      <c r="E13" s="133"/>
      <c r="F13" s="133"/>
      <c r="G13" s="134" t="s">
        <v>98</v>
      </c>
      <c r="H13" s="133" t="s">
        <v>236</v>
      </c>
      <c r="I13" s="135">
        <v>1</v>
      </c>
      <c r="J13" s="191">
        <v>5608906</v>
      </c>
      <c r="K13" s="136">
        <f t="shared" si="0"/>
        <v>5608906</v>
      </c>
      <c r="L13" s="122"/>
      <c r="M13" s="120"/>
    </row>
    <row r="14" spans="1:13" s="120" customFormat="1" ht="30" customHeight="1">
      <c r="B14" s="121"/>
      <c r="C14" s="132">
        <v>1.5</v>
      </c>
      <c r="D14" s="133" t="s">
        <v>247</v>
      </c>
      <c r="E14" s="133"/>
      <c r="F14" s="133"/>
      <c r="G14" s="134" t="s">
        <v>99</v>
      </c>
      <c r="H14" s="133" t="s">
        <v>236</v>
      </c>
      <c r="I14" s="135">
        <v>1</v>
      </c>
      <c r="J14" s="191">
        <v>1741500</v>
      </c>
      <c r="K14" s="136">
        <f t="shared" si="0"/>
        <v>1741500</v>
      </c>
      <c r="L14" s="122"/>
    </row>
    <row r="15" spans="1:13" ht="30" customHeight="1" thickBot="1">
      <c r="B15" s="138"/>
      <c r="C15" s="132">
        <v>1.6</v>
      </c>
      <c r="D15" s="133">
        <v>1.46</v>
      </c>
      <c r="E15" s="133"/>
      <c r="F15" s="133"/>
      <c r="G15" s="134" t="s">
        <v>100</v>
      </c>
      <c r="H15" s="133" t="s">
        <v>239</v>
      </c>
      <c r="I15" s="135">
        <v>84</v>
      </c>
      <c r="J15" s="191">
        <v>23171</v>
      </c>
      <c r="K15" s="136">
        <f t="shared" si="0"/>
        <v>1946364</v>
      </c>
      <c r="L15" s="139"/>
    </row>
    <row r="16" spans="1:13" ht="30" customHeight="1" thickBot="1">
      <c r="A16" s="120"/>
      <c r="B16" s="121"/>
      <c r="C16" s="184">
        <v>2</v>
      </c>
      <c r="D16" s="130"/>
      <c r="E16" s="130"/>
      <c r="F16" s="130"/>
      <c r="G16" s="185" t="s">
        <v>101</v>
      </c>
      <c r="H16" s="130"/>
      <c r="I16" s="130"/>
      <c r="J16" s="190"/>
      <c r="K16" s="131"/>
      <c r="L16" s="122"/>
      <c r="M16" s="120"/>
    </row>
    <row r="17" spans="1:13" ht="30" customHeight="1">
      <c r="A17" s="120"/>
      <c r="B17" s="121"/>
      <c r="C17" s="132">
        <v>2.1</v>
      </c>
      <c r="D17" s="140">
        <v>2.7</v>
      </c>
      <c r="E17" s="140"/>
      <c r="F17" s="140"/>
      <c r="G17" s="141" t="s">
        <v>102</v>
      </c>
      <c r="H17" s="140" t="s">
        <v>239</v>
      </c>
      <c r="I17" s="135">
        <v>35.64</v>
      </c>
      <c r="J17" s="220">
        <v>1335465</v>
      </c>
      <c r="K17" s="136">
        <f t="shared" si="0"/>
        <v>47595973</v>
      </c>
      <c r="L17" s="122"/>
      <c r="M17" s="120"/>
    </row>
    <row r="18" spans="1:13" ht="30" customHeight="1">
      <c r="A18" s="120"/>
      <c r="B18" s="121"/>
      <c r="C18" s="132">
        <v>2.2000000000000002</v>
      </c>
      <c r="D18" s="142">
        <v>2.8</v>
      </c>
      <c r="E18" s="142"/>
      <c r="F18" s="142"/>
      <c r="G18" s="141" t="s">
        <v>103</v>
      </c>
      <c r="H18" s="140" t="s">
        <v>239</v>
      </c>
      <c r="I18" s="135">
        <v>23.88</v>
      </c>
      <c r="J18" s="191">
        <v>1215466</v>
      </c>
      <c r="K18" s="136">
        <f t="shared" si="0"/>
        <v>29025328</v>
      </c>
      <c r="L18" s="122"/>
      <c r="M18" s="120"/>
    </row>
    <row r="19" spans="1:13" ht="30" customHeight="1" thickBot="1">
      <c r="A19" s="120"/>
      <c r="B19" s="121"/>
      <c r="C19" s="132">
        <v>2.2999999999999998</v>
      </c>
      <c r="D19" s="140">
        <v>3.6</v>
      </c>
      <c r="E19" s="140"/>
      <c r="F19" s="140"/>
      <c r="G19" s="141" t="s">
        <v>104</v>
      </c>
      <c r="H19" s="140" t="s">
        <v>236</v>
      </c>
      <c r="I19" s="135">
        <v>4</v>
      </c>
      <c r="J19" s="191">
        <v>637807</v>
      </c>
      <c r="K19" s="136">
        <f t="shared" si="0"/>
        <v>2551228</v>
      </c>
      <c r="L19" s="122"/>
      <c r="M19" s="120"/>
    </row>
    <row r="20" spans="1:13" s="120" customFormat="1" ht="30" customHeight="1" thickBot="1">
      <c r="B20" s="121"/>
      <c r="C20" s="184">
        <v>3</v>
      </c>
      <c r="D20" s="130"/>
      <c r="E20" s="130"/>
      <c r="F20" s="130"/>
      <c r="G20" s="185" t="s">
        <v>105</v>
      </c>
      <c r="H20" s="130"/>
      <c r="I20" s="130"/>
      <c r="J20" s="190"/>
      <c r="K20" s="131"/>
      <c r="L20" s="122"/>
    </row>
    <row r="21" spans="1:13" ht="30" customHeight="1">
      <c r="A21" s="120"/>
      <c r="B21" s="121"/>
      <c r="C21" s="132">
        <v>3.1</v>
      </c>
      <c r="D21" s="140">
        <v>4.3</v>
      </c>
      <c r="E21" s="140"/>
      <c r="F21" s="140"/>
      <c r="G21" s="141" t="s">
        <v>106</v>
      </c>
      <c r="H21" s="140" t="s">
        <v>239</v>
      </c>
      <c r="I21" s="135">
        <v>25.32</v>
      </c>
      <c r="J21" s="193">
        <v>1644955</v>
      </c>
      <c r="K21" s="136">
        <f t="shared" si="0"/>
        <v>41650261</v>
      </c>
      <c r="L21" s="122"/>
      <c r="M21" s="120"/>
    </row>
    <row r="22" spans="1:13" s="120" customFormat="1" ht="30" customHeight="1">
      <c r="B22" s="121"/>
      <c r="C22" s="132">
        <v>3.2</v>
      </c>
      <c r="D22" s="140" t="s">
        <v>91</v>
      </c>
      <c r="E22" s="140"/>
      <c r="F22" s="140"/>
      <c r="G22" s="141" t="s">
        <v>107</v>
      </c>
      <c r="H22" s="140" t="s">
        <v>238</v>
      </c>
      <c r="I22" s="135">
        <v>360</v>
      </c>
      <c r="J22" s="193">
        <v>368868</v>
      </c>
      <c r="K22" s="136">
        <f t="shared" si="0"/>
        <v>132792480</v>
      </c>
      <c r="L22" s="122"/>
    </row>
    <row r="23" spans="1:13" ht="30" customHeight="1">
      <c r="A23" s="120"/>
      <c r="B23" s="121"/>
      <c r="C23" s="132">
        <v>3.3</v>
      </c>
      <c r="D23" s="140" t="s">
        <v>248</v>
      </c>
      <c r="E23" s="140"/>
      <c r="F23" s="140"/>
      <c r="G23" s="141" t="s">
        <v>108</v>
      </c>
      <c r="H23" s="140" t="s">
        <v>238</v>
      </c>
      <c r="I23" s="135">
        <v>114</v>
      </c>
      <c r="J23" s="193">
        <v>274401</v>
      </c>
      <c r="K23" s="136">
        <f t="shared" si="0"/>
        <v>31281714</v>
      </c>
      <c r="L23" s="122"/>
      <c r="M23" s="120"/>
    </row>
    <row r="24" spans="1:13" ht="30" customHeight="1">
      <c r="A24" s="120"/>
      <c r="B24" s="121"/>
      <c r="C24" s="132">
        <v>3.4</v>
      </c>
      <c r="D24" s="140">
        <v>4.13</v>
      </c>
      <c r="E24" s="140"/>
      <c r="F24" s="140"/>
      <c r="G24" s="141" t="s">
        <v>109</v>
      </c>
      <c r="H24" s="140" t="s">
        <v>239</v>
      </c>
      <c r="I24" s="135">
        <v>2.7</v>
      </c>
      <c r="J24" s="193">
        <v>1789411</v>
      </c>
      <c r="K24" s="136">
        <f t="shared" si="0"/>
        <v>4831410</v>
      </c>
      <c r="L24" s="122"/>
      <c r="M24" s="120"/>
    </row>
    <row r="25" spans="1:13" ht="30" customHeight="1">
      <c r="A25" s="120"/>
      <c r="B25" s="121"/>
      <c r="C25" s="132">
        <v>3.5</v>
      </c>
      <c r="D25" s="140">
        <v>4.22</v>
      </c>
      <c r="E25" s="140"/>
      <c r="F25" s="140"/>
      <c r="G25" s="141" t="s">
        <v>110</v>
      </c>
      <c r="H25" s="140" t="s">
        <v>240</v>
      </c>
      <c r="I25" s="135">
        <v>36908.270613326247</v>
      </c>
      <c r="J25" s="193">
        <v>11115</v>
      </c>
      <c r="K25" s="136">
        <f t="shared" si="0"/>
        <v>410235428</v>
      </c>
      <c r="L25" s="122"/>
      <c r="M25" s="120"/>
    </row>
    <row r="26" spans="1:13" ht="30" customHeight="1">
      <c r="A26" s="120"/>
      <c r="B26" s="121"/>
      <c r="C26" s="132">
        <v>3.6</v>
      </c>
      <c r="D26" s="140">
        <v>4.2300000000000004</v>
      </c>
      <c r="E26" s="140"/>
      <c r="F26" s="140"/>
      <c r="G26" s="141" t="s">
        <v>111</v>
      </c>
      <c r="H26" s="140" t="s">
        <v>240</v>
      </c>
      <c r="I26" s="135">
        <v>2682</v>
      </c>
      <c r="J26" s="193">
        <v>14595</v>
      </c>
      <c r="K26" s="136">
        <f t="shared" si="0"/>
        <v>39143790</v>
      </c>
      <c r="L26" s="122"/>
      <c r="M26" s="120"/>
    </row>
    <row r="27" spans="1:13" ht="30" customHeight="1">
      <c r="A27" s="120"/>
      <c r="B27" s="121"/>
      <c r="C27" s="132">
        <v>3.7</v>
      </c>
      <c r="D27" s="140">
        <v>4.26</v>
      </c>
      <c r="E27" s="140"/>
      <c r="F27" s="140"/>
      <c r="G27" s="141" t="s">
        <v>112</v>
      </c>
      <c r="H27" s="140" t="s">
        <v>239</v>
      </c>
      <c r="I27" s="135">
        <v>71.28</v>
      </c>
      <c r="J27" s="193">
        <v>1632170</v>
      </c>
      <c r="K27" s="136">
        <f t="shared" si="0"/>
        <v>116341078</v>
      </c>
      <c r="L27" s="122"/>
      <c r="M27" s="120"/>
    </row>
    <row r="28" spans="1:13" ht="30" customHeight="1">
      <c r="A28" s="120"/>
      <c r="B28" s="121"/>
      <c r="C28" s="132">
        <v>3.8</v>
      </c>
      <c r="D28" s="140">
        <v>4.2699999999999996</v>
      </c>
      <c r="E28" s="140"/>
      <c r="F28" s="140"/>
      <c r="G28" s="141" t="s">
        <v>113</v>
      </c>
      <c r="H28" s="140" t="s">
        <v>239</v>
      </c>
      <c r="I28" s="135">
        <v>17.82</v>
      </c>
      <c r="J28" s="193">
        <v>1729000</v>
      </c>
      <c r="K28" s="136">
        <f t="shared" si="0"/>
        <v>30810780</v>
      </c>
      <c r="L28" s="122"/>
      <c r="M28" s="120"/>
    </row>
    <row r="29" spans="1:13" ht="30" customHeight="1" thickBot="1">
      <c r="A29" s="120"/>
      <c r="B29" s="121"/>
      <c r="C29" s="132">
        <v>3.9</v>
      </c>
      <c r="D29" s="140">
        <v>4.29</v>
      </c>
      <c r="E29" s="140"/>
      <c r="F29" s="140"/>
      <c r="G29" s="141" t="s">
        <v>114</v>
      </c>
      <c r="H29" s="140" t="s">
        <v>239</v>
      </c>
      <c r="I29" s="135">
        <v>2.9849999999999999</v>
      </c>
      <c r="J29" s="193">
        <v>646393</v>
      </c>
      <c r="K29" s="136">
        <f t="shared" si="0"/>
        <v>1929483</v>
      </c>
      <c r="L29" s="122"/>
      <c r="M29" s="120"/>
    </row>
    <row r="30" spans="1:13" ht="30" customHeight="1" thickBot="1">
      <c r="A30" s="120"/>
      <c r="B30" s="121"/>
      <c r="C30" s="184">
        <v>4</v>
      </c>
      <c r="D30" s="130"/>
      <c r="E30" s="130"/>
      <c r="F30" s="130"/>
      <c r="G30" s="185" t="s">
        <v>115</v>
      </c>
      <c r="H30" s="130"/>
      <c r="I30" s="130"/>
      <c r="J30" s="190"/>
      <c r="K30" s="131"/>
      <c r="L30" s="122"/>
      <c r="M30" s="120"/>
    </row>
    <row r="31" spans="1:13" s="149" customFormat="1" ht="30" customHeight="1">
      <c r="A31" s="146"/>
      <c r="B31" s="147"/>
      <c r="C31" s="132">
        <v>4.0999999999999996</v>
      </c>
      <c r="D31" s="140">
        <v>5.8</v>
      </c>
      <c r="E31" s="140"/>
      <c r="F31" s="140"/>
      <c r="G31" s="141" t="s">
        <v>116</v>
      </c>
      <c r="H31" s="140" t="s">
        <v>238</v>
      </c>
      <c r="I31" s="135">
        <v>38.5</v>
      </c>
      <c r="J31" s="193">
        <v>206418</v>
      </c>
      <c r="K31" s="136">
        <f t="shared" si="0"/>
        <v>7947093</v>
      </c>
      <c r="L31" s="148"/>
      <c r="M31" s="146"/>
    </row>
    <row r="32" spans="1:13" ht="30" customHeight="1">
      <c r="A32" s="120"/>
      <c r="B32" s="121"/>
      <c r="C32" s="132">
        <v>4.2</v>
      </c>
      <c r="D32" s="140">
        <v>5.43</v>
      </c>
      <c r="E32" s="140"/>
      <c r="F32" s="140"/>
      <c r="G32" s="141" t="s">
        <v>117</v>
      </c>
      <c r="H32" s="140" t="s">
        <v>238</v>
      </c>
      <c r="I32" s="135">
        <v>1017.7699999999999</v>
      </c>
      <c r="J32" s="193">
        <v>149525</v>
      </c>
      <c r="K32" s="136">
        <f t="shared" si="0"/>
        <v>152182059</v>
      </c>
      <c r="L32" s="122"/>
      <c r="M32" s="120"/>
    </row>
    <row r="33" spans="1:13" ht="30" customHeight="1">
      <c r="A33" s="120"/>
      <c r="B33" s="121"/>
      <c r="C33" s="132">
        <v>4.3</v>
      </c>
      <c r="D33" s="140">
        <v>5.44</v>
      </c>
      <c r="E33" s="140"/>
      <c r="F33" s="140"/>
      <c r="G33" s="141" t="s">
        <v>118</v>
      </c>
      <c r="H33" s="140" t="s">
        <v>237</v>
      </c>
      <c r="I33" s="135">
        <v>203.55399999999997</v>
      </c>
      <c r="J33" s="193">
        <v>90254</v>
      </c>
      <c r="K33" s="136">
        <f t="shared" si="0"/>
        <v>18371563</v>
      </c>
      <c r="L33" s="122"/>
      <c r="M33" s="120"/>
    </row>
    <row r="34" spans="1:13" ht="30" customHeight="1">
      <c r="A34" s="120"/>
      <c r="B34" s="121"/>
      <c r="C34" s="132">
        <v>4.4000000000000004</v>
      </c>
      <c r="D34" s="140">
        <v>5.5</v>
      </c>
      <c r="E34" s="140"/>
      <c r="F34" s="140"/>
      <c r="G34" s="141" t="s">
        <v>119</v>
      </c>
      <c r="H34" s="140" t="s">
        <v>238</v>
      </c>
      <c r="I34" s="135">
        <v>1699.4399999999998</v>
      </c>
      <c r="J34" s="193">
        <v>16520</v>
      </c>
      <c r="K34" s="136">
        <f t="shared" si="0"/>
        <v>28074749</v>
      </c>
      <c r="L34" s="122"/>
      <c r="M34" s="120"/>
    </row>
    <row r="35" spans="1:13" ht="30" customHeight="1">
      <c r="A35" s="120"/>
      <c r="B35" s="121"/>
      <c r="C35" s="132">
        <v>4.5</v>
      </c>
      <c r="D35" s="140">
        <v>5.52</v>
      </c>
      <c r="E35" s="140"/>
      <c r="F35" s="140"/>
      <c r="G35" s="141" t="s">
        <v>120</v>
      </c>
      <c r="H35" s="140" t="s">
        <v>237</v>
      </c>
      <c r="I35" s="135">
        <v>610.66199999999992</v>
      </c>
      <c r="J35" s="193">
        <v>12176</v>
      </c>
      <c r="K35" s="136">
        <f t="shared" si="0"/>
        <v>7435421</v>
      </c>
      <c r="L35" s="122"/>
      <c r="M35" s="120"/>
    </row>
    <row r="36" spans="1:13" s="120" customFormat="1" ht="30" customHeight="1" thickBot="1">
      <c r="B36" s="121"/>
      <c r="C36" s="132">
        <v>4.5999999999999996</v>
      </c>
      <c r="D36" s="140">
        <v>5.54</v>
      </c>
      <c r="E36" s="140"/>
      <c r="F36" s="140"/>
      <c r="G36" s="141" t="s">
        <v>121</v>
      </c>
      <c r="H36" s="140" t="s">
        <v>236</v>
      </c>
      <c r="I36" s="135">
        <v>348</v>
      </c>
      <c r="J36" s="193">
        <v>26586</v>
      </c>
      <c r="K36" s="136">
        <f t="shared" si="0"/>
        <v>9251928</v>
      </c>
      <c r="L36" s="122"/>
    </row>
    <row r="37" spans="1:13" ht="30" customHeight="1" thickBot="1">
      <c r="B37" s="138"/>
      <c r="C37" s="184">
        <v>5</v>
      </c>
      <c r="D37" s="130"/>
      <c r="E37" s="130"/>
      <c r="F37" s="130"/>
      <c r="G37" s="185" t="s">
        <v>122</v>
      </c>
      <c r="H37" s="130"/>
      <c r="I37" s="130"/>
      <c r="J37" s="190"/>
      <c r="K37" s="131"/>
      <c r="L37" s="139"/>
    </row>
    <row r="38" spans="1:13" ht="30" customHeight="1" thickBot="1">
      <c r="A38" s="120"/>
      <c r="B38" s="121"/>
      <c r="C38" s="132">
        <v>5.0999999999999996</v>
      </c>
      <c r="D38" s="140">
        <v>6.15</v>
      </c>
      <c r="E38" s="140"/>
      <c r="F38" s="140"/>
      <c r="G38" s="141" t="s">
        <v>123</v>
      </c>
      <c r="H38" s="140" t="s">
        <v>238</v>
      </c>
      <c r="I38" s="135">
        <v>336.09999999999991</v>
      </c>
      <c r="J38" s="193">
        <v>44373</v>
      </c>
      <c r="K38" s="136">
        <f t="shared" si="0"/>
        <v>14913765</v>
      </c>
      <c r="L38" s="122"/>
      <c r="M38" s="120"/>
    </row>
    <row r="39" spans="1:13" ht="30" customHeight="1" thickBot="1">
      <c r="A39" s="120"/>
      <c r="B39" s="121"/>
      <c r="C39" s="184">
        <v>6</v>
      </c>
      <c r="D39" s="130"/>
      <c r="E39" s="130"/>
      <c r="F39" s="130"/>
      <c r="G39" s="185" t="s">
        <v>124</v>
      </c>
      <c r="H39" s="130"/>
      <c r="I39" s="130"/>
      <c r="J39" s="190"/>
      <c r="K39" s="131"/>
      <c r="L39" s="122"/>
      <c r="M39" s="120"/>
    </row>
    <row r="40" spans="1:13" ht="30" customHeight="1">
      <c r="A40" s="120"/>
      <c r="B40" s="121"/>
      <c r="C40" s="132">
        <v>6.3</v>
      </c>
      <c r="D40" s="142">
        <v>7.28</v>
      </c>
      <c r="E40" s="142"/>
      <c r="F40" s="142"/>
      <c r="G40" s="141" t="s">
        <v>125</v>
      </c>
      <c r="H40" s="140" t="s">
        <v>238</v>
      </c>
      <c r="I40" s="135">
        <v>802</v>
      </c>
      <c r="J40" s="191">
        <v>289497</v>
      </c>
      <c r="K40" s="136">
        <f t="shared" si="0"/>
        <v>232176594</v>
      </c>
      <c r="L40" s="122"/>
      <c r="M40" s="120"/>
    </row>
    <row r="41" spans="1:13" ht="30" customHeight="1" thickBot="1">
      <c r="A41" s="120"/>
      <c r="B41" s="121"/>
      <c r="C41" s="132">
        <v>7.4</v>
      </c>
      <c r="D41" s="140">
        <v>7.34</v>
      </c>
      <c r="E41" s="140"/>
      <c r="F41" s="140"/>
      <c r="G41" s="141" t="s">
        <v>126</v>
      </c>
      <c r="H41" s="140" t="s">
        <v>237</v>
      </c>
      <c r="I41" s="135">
        <v>46.5</v>
      </c>
      <c r="J41" s="191">
        <v>47288</v>
      </c>
      <c r="K41" s="136">
        <f t="shared" si="0"/>
        <v>2198892</v>
      </c>
      <c r="L41" s="122"/>
      <c r="M41" s="120"/>
    </row>
    <row r="42" spans="1:13" s="120" customFormat="1" ht="30" customHeight="1" thickBot="1">
      <c r="B42" s="121"/>
      <c r="C42" s="184">
        <v>7</v>
      </c>
      <c r="D42" s="130"/>
      <c r="E42" s="130"/>
      <c r="F42" s="130"/>
      <c r="G42" s="185" t="s">
        <v>127</v>
      </c>
      <c r="H42" s="130"/>
      <c r="I42" s="130"/>
      <c r="J42" s="190"/>
      <c r="K42" s="131"/>
      <c r="L42" s="122"/>
    </row>
    <row r="43" spans="1:13" ht="30" customHeight="1">
      <c r="A43" s="120"/>
      <c r="B43" s="121"/>
      <c r="C43" s="132">
        <v>7.1</v>
      </c>
      <c r="D43" s="140">
        <v>9.1999999999999993</v>
      </c>
      <c r="E43" s="140"/>
      <c r="F43" s="140"/>
      <c r="G43" s="141" t="s">
        <v>128</v>
      </c>
      <c r="H43" s="140" t="s">
        <v>236</v>
      </c>
      <c r="I43" s="135">
        <v>17</v>
      </c>
      <c r="J43" s="193">
        <v>66168</v>
      </c>
      <c r="K43" s="136">
        <f t="shared" si="0"/>
        <v>1124856</v>
      </c>
      <c r="L43" s="122"/>
      <c r="M43" s="120"/>
    </row>
    <row r="44" spans="1:13" s="120" customFormat="1" ht="30" customHeight="1">
      <c r="B44" s="121"/>
      <c r="C44" s="132">
        <v>7.2</v>
      </c>
      <c r="D44" s="140">
        <v>9.2200000000000006</v>
      </c>
      <c r="E44" s="140"/>
      <c r="F44" s="140"/>
      <c r="G44" s="141" t="s">
        <v>129</v>
      </c>
      <c r="H44" s="140" t="s">
        <v>236</v>
      </c>
      <c r="I44" s="135">
        <v>2</v>
      </c>
      <c r="J44" s="193">
        <v>63374</v>
      </c>
      <c r="K44" s="136">
        <f t="shared" si="0"/>
        <v>126748</v>
      </c>
      <c r="L44" s="122"/>
    </row>
    <row r="45" spans="1:13" ht="30" customHeight="1">
      <c r="A45" s="120"/>
      <c r="B45" s="121"/>
      <c r="C45" s="132">
        <v>7.3</v>
      </c>
      <c r="D45" s="140">
        <v>9.24</v>
      </c>
      <c r="E45" s="140"/>
      <c r="F45" s="140"/>
      <c r="G45" s="141" t="s">
        <v>130</v>
      </c>
      <c r="H45" s="140" t="s">
        <v>238</v>
      </c>
      <c r="I45" s="135">
        <v>1</v>
      </c>
      <c r="J45" s="193">
        <v>148142</v>
      </c>
      <c r="K45" s="136">
        <f t="shared" si="0"/>
        <v>148142</v>
      </c>
      <c r="L45" s="122"/>
      <c r="M45" s="120"/>
    </row>
    <row r="46" spans="1:13" ht="30" customHeight="1">
      <c r="A46" s="120"/>
      <c r="B46" s="121"/>
      <c r="C46" s="132">
        <v>7.4</v>
      </c>
      <c r="D46" s="140">
        <v>9.33</v>
      </c>
      <c r="E46" s="140"/>
      <c r="F46" s="140"/>
      <c r="G46" s="141" t="s">
        <v>131</v>
      </c>
      <c r="H46" s="140" t="s">
        <v>238</v>
      </c>
      <c r="I46" s="135">
        <v>252.04000000000002</v>
      </c>
      <c r="J46" s="193">
        <v>219937</v>
      </c>
      <c r="K46" s="136">
        <f t="shared" si="0"/>
        <v>55432921</v>
      </c>
      <c r="L46" s="122"/>
      <c r="M46" s="120"/>
    </row>
    <row r="47" spans="1:13" ht="30" customHeight="1">
      <c r="A47" s="120"/>
      <c r="B47" s="121"/>
      <c r="C47" s="132">
        <v>7.5</v>
      </c>
      <c r="D47" s="140">
        <v>10.4</v>
      </c>
      <c r="E47" s="140"/>
      <c r="F47" s="140"/>
      <c r="G47" s="141" t="s">
        <v>132</v>
      </c>
      <c r="H47" s="140" t="s">
        <v>236</v>
      </c>
      <c r="I47" s="135">
        <v>19</v>
      </c>
      <c r="J47" s="193">
        <v>306120</v>
      </c>
      <c r="K47" s="136">
        <f t="shared" si="0"/>
        <v>5816280</v>
      </c>
      <c r="L47" s="122"/>
      <c r="M47" s="120"/>
    </row>
    <row r="48" spans="1:13" ht="30" customHeight="1">
      <c r="A48" s="120"/>
      <c r="B48" s="121"/>
      <c r="C48" s="132">
        <v>7.6</v>
      </c>
      <c r="D48" s="140">
        <v>10.7</v>
      </c>
      <c r="E48" s="140"/>
      <c r="F48" s="140"/>
      <c r="G48" s="141" t="s">
        <v>133</v>
      </c>
      <c r="H48" s="140" t="s">
        <v>238</v>
      </c>
      <c r="I48" s="135">
        <v>44</v>
      </c>
      <c r="J48" s="193">
        <v>443929</v>
      </c>
      <c r="K48" s="136">
        <f t="shared" si="0"/>
        <v>19532876</v>
      </c>
      <c r="L48" s="122"/>
      <c r="M48" s="120"/>
    </row>
    <row r="49" spans="1:13" ht="30" customHeight="1">
      <c r="A49" s="120"/>
      <c r="B49" s="121"/>
      <c r="C49" s="132">
        <v>7.7</v>
      </c>
      <c r="D49" s="140">
        <v>10.19</v>
      </c>
      <c r="E49" s="140"/>
      <c r="F49" s="140"/>
      <c r="G49" s="141" t="s">
        <v>134</v>
      </c>
      <c r="H49" s="140" t="s">
        <v>238</v>
      </c>
      <c r="I49" s="135">
        <v>252.04000000000002</v>
      </c>
      <c r="J49" s="193">
        <v>538661</v>
      </c>
      <c r="K49" s="136">
        <f t="shared" si="0"/>
        <v>135764118</v>
      </c>
      <c r="L49" s="122"/>
      <c r="M49" s="120"/>
    </row>
    <row r="50" spans="1:13" ht="78.599999999999994" customHeight="1">
      <c r="A50" s="120"/>
      <c r="B50" s="121"/>
      <c r="C50" s="132">
        <v>7.8</v>
      </c>
      <c r="D50" s="140">
        <v>10.28</v>
      </c>
      <c r="E50" s="140"/>
      <c r="F50" s="140"/>
      <c r="G50" s="141" t="s">
        <v>135</v>
      </c>
      <c r="H50" s="140" t="s">
        <v>240</v>
      </c>
      <c r="I50" s="135">
        <v>12030</v>
      </c>
      <c r="J50" s="193">
        <v>31258</v>
      </c>
      <c r="K50" s="136">
        <f t="shared" si="0"/>
        <v>376033740</v>
      </c>
      <c r="L50" s="122"/>
      <c r="M50" s="120"/>
    </row>
    <row r="51" spans="1:13" ht="30" customHeight="1">
      <c r="A51" s="120"/>
      <c r="B51" s="121"/>
      <c r="C51" s="132">
        <v>7.9</v>
      </c>
      <c r="D51" s="140">
        <v>10.3</v>
      </c>
      <c r="E51" s="140"/>
      <c r="F51" s="140"/>
      <c r="G51" s="141" t="s">
        <v>136</v>
      </c>
      <c r="H51" s="140" t="s">
        <v>241</v>
      </c>
      <c r="I51" s="135">
        <v>178</v>
      </c>
      <c r="J51" s="193">
        <v>337255</v>
      </c>
      <c r="K51" s="136">
        <f t="shared" si="0"/>
        <v>60031390</v>
      </c>
      <c r="L51" s="122"/>
      <c r="M51" s="120"/>
    </row>
    <row r="52" spans="1:13" ht="30" customHeight="1" thickBot="1">
      <c r="A52" s="120"/>
      <c r="B52" s="121"/>
      <c r="C52" s="200">
        <v>7.1</v>
      </c>
      <c r="D52" s="140">
        <v>10.15</v>
      </c>
      <c r="E52" s="140"/>
      <c r="F52" s="140"/>
      <c r="G52" s="141" t="s">
        <v>137</v>
      </c>
      <c r="H52" s="140" t="s">
        <v>238</v>
      </c>
      <c r="I52" s="135">
        <v>7.9200000000000008</v>
      </c>
      <c r="J52" s="193">
        <v>1475766</v>
      </c>
      <c r="K52" s="136">
        <f t="shared" si="0"/>
        <v>11688067</v>
      </c>
      <c r="L52" s="122"/>
      <c r="M52" s="120"/>
    </row>
    <row r="53" spans="1:13" s="149" customFormat="1" ht="30" customHeight="1" thickBot="1">
      <c r="A53" s="146"/>
      <c r="B53" s="147"/>
      <c r="C53" s="184">
        <v>8</v>
      </c>
      <c r="D53" s="130"/>
      <c r="E53" s="130"/>
      <c r="F53" s="130"/>
      <c r="G53" s="185" t="s">
        <v>138</v>
      </c>
      <c r="H53" s="130"/>
      <c r="I53" s="130"/>
      <c r="J53" s="190"/>
      <c r="K53" s="131"/>
      <c r="L53" s="148"/>
      <c r="M53" s="146"/>
    </row>
    <row r="54" spans="1:13" ht="30" customHeight="1">
      <c r="A54" s="120"/>
      <c r="B54" s="121"/>
      <c r="C54" s="132">
        <v>8.1</v>
      </c>
      <c r="D54" s="133">
        <v>11.2</v>
      </c>
      <c r="E54" s="133"/>
      <c r="F54" s="133"/>
      <c r="G54" s="134" t="s">
        <v>139</v>
      </c>
      <c r="H54" s="133" t="s">
        <v>236</v>
      </c>
      <c r="I54" s="135">
        <v>1</v>
      </c>
      <c r="J54" s="191">
        <v>578773</v>
      </c>
      <c r="K54" s="136">
        <f t="shared" si="0"/>
        <v>578773</v>
      </c>
      <c r="L54" s="122"/>
      <c r="M54" s="120"/>
    </row>
    <row r="55" spans="1:13" ht="30" customHeight="1">
      <c r="A55" s="120"/>
      <c r="B55" s="121"/>
      <c r="C55" s="132">
        <v>8.1999999999999993</v>
      </c>
      <c r="D55" s="133">
        <v>11.8</v>
      </c>
      <c r="E55" s="133"/>
      <c r="F55" s="133"/>
      <c r="G55" s="134" t="s">
        <v>140</v>
      </c>
      <c r="H55" s="133" t="s">
        <v>236</v>
      </c>
      <c r="I55" s="135">
        <v>1</v>
      </c>
      <c r="J55" s="191">
        <v>504331</v>
      </c>
      <c r="K55" s="136">
        <f t="shared" si="0"/>
        <v>504331</v>
      </c>
      <c r="L55" s="122"/>
      <c r="M55" s="120"/>
    </row>
    <row r="56" spans="1:13" ht="30" customHeight="1">
      <c r="A56" s="120"/>
      <c r="B56" s="121"/>
      <c r="C56" s="132">
        <v>8.3000000000000007</v>
      </c>
      <c r="D56" s="133">
        <v>11.16</v>
      </c>
      <c r="E56" s="133"/>
      <c r="F56" s="133"/>
      <c r="G56" s="134" t="s">
        <v>141</v>
      </c>
      <c r="H56" s="133" t="s">
        <v>236</v>
      </c>
      <c r="I56" s="135">
        <v>18</v>
      </c>
      <c r="J56" s="191">
        <v>148598</v>
      </c>
      <c r="K56" s="136">
        <f t="shared" si="0"/>
        <v>2674764</v>
      </c>
      <c r="L56" s="122"/>
      <c r="M56" s="120"/>
    </row>
    <row r="57" spans="1:13" ht="30" customHeight="1">
      <c r="A57" s="120"/>
      <c r="B57" s="121"/>
      <c r="C57" s="132">
        <v>8.4</v>
      </c>
      <c r="D57" s="133">
        <v>11.19</v>
      </c>
      <c r="E57" s="133"/>
      <c r="F57" s="133"/>
      <c r="G57" s="134" t="s">
        <v>142</v>
      </c>
      <c r="H57" s="133" t="s">
        <v>236</v>
      </c>
      <c r="I57" s="135">
        <v>4</v>
      </c>
      <c r="J57" s="191">
        <v>154152</v>
      </c>
      <c r="K57" s="136">
        <f t="shared" si="0"/>
        <v>616608</v>
      </c>
      <c r="L57" s="122"/>
      <c r="M57" s="120"/>
    </row>
    <row r="58" spans="1:13" s="120" customFormat="1" ht="30" customHeight="1">
      <c r="B58" s="121"/>
      <c r="C58" s="132">
        <v>8.5</v>
      </c>
      <c r="D58" s="133">
        <v>11.2</v>
      </c>
      <c r="E58" s="133"/>
      <c r="F58" s="133"/>
      <c r="G58" s="134" t="s">
        <v>143</v>
      </c>
      <c r="H58" s="133" t="s">
        <v>236</v>
      </c>
      <c r="I58" s="135">
        <v>15</v>
      </c>
      <c r="J58" s="191">
        <v>185066</v>
      </c>
      <c r="K58" s="136">
        <f t="shared" si="0"/>
        <v>2775990</v>
      </c>
      <c r="L58" s="122"/>
    </row>
    <row r="59" spans="1:13" ht="30" customHeight="1">
      <c r="B59" s="138"/>
      <c r="C59" s="132">
        <v>8.6</v>
      </c>
      <c r="D59" s="133">
        <v>11.21</v>
      </c>
      <c r="E59" s="133"/>
      <c r="F59" s="133"/>
      <c r="G59" s="134" t="s">
        <v>144</v>
      </c>
      <c r="H59" s="133" t="s">
        <v>236</v>
      </c>
      <c r="I59" s="135">
        <v>3</v>
      </c>
      <c r="J59" s="191">
        <v>195968</v>
      </c>
      <c r="K59" s="136">
        <f t="shared" si="0"/>
        <v>587904</v>
      </c>
      <c r="L59" s="139"/>
    </row>
    <row r="60" spans="1:13" ht="30" customHeight="1">
      <c r="A60" s="120"/>
      <c r="B60" s="121"/>
      <c r="C60" s="132">
        <v>8.6999999999999993</v>
      </c>
      <c r="D60" s="133">
        <v>11.26</v>
      </c>
      <c r="E60" s="133"/>
      <c r="F60" s="133"/>
      <c r="G60" s="134" t="s">
        <v>145</v>
      </c>
      <c r="H60" s="133" t="s">
        <v>237</v>
      </c>
      <c r="I60" s="135">
        <v>50</v>
      </c>
      <c r="J60" s="191">
        <v>30253</v>
      </c>
      <c r="K60" s="136">
        <f t="shared" si="0"/>
        <v>1512650</v>
      </c>
      <c r="L60" s="122"/>
      <c r="M60" s="120"/>
    </row>
    <row r="61" spans="1:13" ht="30" customHeight="1">
      <c r="A61" s="120"/>
      <c r="B61" s="121"/>
      <c r="C61" s="132">
        <v>8.8000000000000007</v>
      </c>
      <c r="D61" s="133">
        <v>11.27</v>
      </c>
      <c r="E61" s="133"/>
      <c r="F61" s="133"/>
      <c r="G61" s="134" t="s">
        <v>146</v>
      </c>
      <c r="H61" s="133" t="s">
        <v>237</v>
      </c>
      <c r="I61" s="135">
        <v>90</v>
      </c>
      <c r="J61" s="191">
        <v>18626</v>
      </c>
      <c r="K61" s="136">
        <f t="shared" si="0"/>
        <v>1676340</v>
      </c>
      <c r="L61" s="122"/>
      <c r="M61" s="120"/>
    </row>
    <row r="62" spans="1:13" ht="30" customHeight="1">
      <c r="A62" s="120"/>
      <c r="B62" s="121"/>
      <c r="C62" s="132">
        <v>8.9</v>
      </c>
      <c r="D62" s="133">
        <v>11.29</v>
      </c>
      <c r="E62" s="133"/>
      <c r="F62" s="133"/>
      <c r="G62" s="134" t="s">
        <v>147</v>
      </c>
      <c r="H62" s="133" t="s">
        <v>237</v>
      </c>
      <c r="I62" s="135">
        <v>50</v>
      </c>
      <c r="J62" s="191">
        <v>66472</v>
      </c>
      <c r="K62" s="136">
        <f t="shared" si="0"/>
        <v>3323600</v>
      </c>
      <c r="L62" s="122"/>
      <c r="M62" s="120"/>
    </row>
    <row r="63" spans="1:13" ht="30" customHeight="1">
      <c r="A63" s="120"/>
      <c r="B63" s="121"/>
      <c r="C63" s="200">
        <v>8.1</v>
      </c>
      <c r="D63" s="133">
        <v>11.3</v>
      </c>
      <c r="E63" s="133"/>
      <c r="F63" s="133"/>
      <c r="G63" s="134" t="s">
        <v>148</v>
      </c>
      <c r="H63" s="133" t="s">
        <v>237</v>
      </c>
      <c r="I63" s="135">
        <v>25</v>
      </c>
      <c r="J63" s="191">
        <v>22930</v>
      </c>
      <c r="K63" s="136">
        <f t="shared" si="0"/>
        <v>573250</v>
      </c>
      <c r="L63" s="122"/>
      <c r="M63" s="120"/>
    </row>
    <row r="64" spans="1:13" s="120" customFormat="1" ht="30" customHeight="1">
      <c r="B64" s="121"/>
      <c r="C64" s="200">
        <v>8.11</v>
      </c>
      <c r="D64" s="133">
        <v>11.31</v>
      </c>
      <c r="E64" s="133"/>
      <c r="F64" s="133"/>
      <c r="G64" s="134" t="s">
        <v>149</v>
      </c>
      <c r="H64" s="133" t="s">
        <v>237</v>
      </c>
      <c r="I64" s="135">
        <v>20</v>
      </c>
      <c r="J64" s="191">
        <v>53393</v>
      </c>
      <c r="K64" s="136">
        <f t="shared" si="0"/>
        <v>1067860</v>
      </c>
      <c r="L64" s="122"/>
    </row>
    <row r="65" spans="1:13" ht="30" customHeight="1">
      <c r="A65" s="120"/>
      <c r="B65" s="121"/>
      <c r="C65" s="200">
        <v>8.1199999999999992</v>
      </c>
      <c r="D65" s="133">
        <v>11.32</v>
      </c>
      <c r="E65" s="133"/>
      <c r="F65" s="133"/>
      <c r="G65" s="134" t="s">
        <v>150</v>
      </c>
      <c r="H65" s="133" t="s">
        <v>237</v>
      </c>
      <c r="I65" s="135">
        <v>75</v>
      </c>
      <c r="J65" s="191">
        <v>72817</v>
      </c>
      <c r="K65" s="136">
        <f t="shared" si="0"/>
        <v>5461275</v>
      </c>
      <c r="L65" s="122"/>
      <c r="M65" s="120"/>
    </row>
    <row r="66" spans="1:13" s="120" customFormat="1" ht="30" customHeight="1">
      <c r="B66" s="121"/>
      <c r="C66" s="200">
        <v>8.1300000000000008</v>
      </c>
      <c r="D66" s="133">
        <v>11.33</v>
      </c>
      <c r="E66" s="133"/>
      <c r="F66" s="133"/>
      <c r="G66" s="134" t="s">
        <v>151</v>
      </c>
      <c r="H66" s="133" t="s">
        <v>237</v>
      </c>
      <c r="I66" s="135">
        <v>65</v>
      </c>
      <c r="J66" s="191">
        <v>98268</v>
      </c>
      <c r="K66" s="136">
        <f t="shared" si="0"/>
        <v>6387420</v>
      </c>
      <c r="L66" s="122"/>
    </row>
    <row r="67" spans="1:13" ht="30" customHeight="1">
      <c r="A67" s="120"/>
      <c r="B67" s="121"/>
      <c r="C67" s="200">
        <v>8.14</v>
      </c>
      <c r="D67" s="133">
        <v>11.34</v>
      </c>
      <c r="E67" s="133"/>
      <c r="F67" s="133"/>
      <c r="G67" s="134" t="s">
        <v>152</v>
      </c>
      <c r="H67" s="133" t="s">
        <v>237</v>
      </c>
      <c r="I67" s="135">
        <v>25</v>
      </c>
      <c r="J67" s="191">
        <v>174871</v>
      </c>
      <c r="K67" s="136">
        <f t="shared" si="0"/>
        <v>4371775</v>
      </c>
      <c r="L67" s="122"/>
      <c r="M67" s="120"/>
    </row>
    <row r="68" spans="1:13" ht="30" customHeight="1">
      <c r="A68" s="120"/>
      <c r="B68" s="121"/>
      <c r="C68" s="200">
        <v>8.15</v>
      </c>
      <c r="D68" s="133">
        <v>11.36</v>
      </c>
      <c r="E68" s="133"/>
      <c r="F68" s="133"/>
      <c r="G68" s="134" t="s">
        <v>153</v>
      </c>
      <c r="H68" s="133" t="s">
        <v>236</v>
      </c>
      <c r="I68" s="135">
        <v>5</v>
      </c>
      <c r="J68" s="191">
        <v>121487</v>
      </c>
      <c r="K68" s="136">
        <f t="shared" si="0"/>
        <v>607435</v>
      </c>
      <c r="L68" s="122"/>
      <c r="M68" s="120"/>
    </row>
    <row r="69" spans="1:13" ht="30" customHeight="1">
      <c r="A69" s="120"/>
      <c r="B69" s="121"/>
      <c r="C69" s="200">
        <v>8.16</v>
      </c>
      <c r="D69" s="133" t="s">
        <v>92</v>
      </c>
      <c r="E69" s="133"/>
      <c r="F69" s="133"/>
      <c r="G69" s="134" t="s">
        <v>154</v>
      </c>
      <c r="H69" s="133" t="s">
        <v>236</v>
      </c>
      <c r="I69" s="135">
        <v>1</v>
      </c>
      <c r="J69" s="191">
        <v>539843</v>
      </c>
      <c r="K69" s="136">
        <f t="shared" si="0"/>
        <v>539843</v>
      </c>
      <c r="L69" s="122"/>
      <c r="M69" s="120"/>
    </row>
    <row r="70" spans="1:13" ht="30" customHeight="1">
      <c r="A70" s="120"/>
      <c r="B70" s="121"/>
      <c r="C70" s="200">
        <v>8.17</v>
      </c>
      <c r="D70" s="133">
        <v>11.41</v>
      </c>
      <c r="E70" s="133"/>
      <c r="F70" s="133"/>
      <c r="G70" s="134" t="s">
        <v>155</v>
      </c>
      <c r="H70" s="133" t="s">
        <v>237</v>
      </c>
      <c r="I70" s="135">
        <v>18</v>
      </c>
      <c r="J70" s="191">
        <v>38086</v>
      </c>
      <c r="K70" s="136">
        <f t="shared" si="0"/>
        <v>685548</v>
      </c>
      <c r="L70" s="122"/>
      <c r="M70" s="120"/>
    </row>
    <row r="71" spans="1:13" ht="30" customHeight="1">
      <c r="A71" s="120"/>
      <c r="B71" s="121"/>
      <c r="C71" s="200">
        <v>8.18</v>
      </c>
      <c r="D71" s="133">
        <v>11.45</v>
      </c>
      <c r="E71" s="133"/>
      <c r="F71" s="133"/>
      <c r="G71" s="134" t="s">
        <v>156</v>
      </c>
      <c r="H71" s="133" t="s">
        <v>236</v>
      </c>
      <c r="I71" s="135">
        <v>2</v>
      </c>
      <c r="J71" s="191">
        <v>1253915</v>
      </c>
      <c r="K71" s="136">
        <f t="shared" si="0"/>
        <v>2507830</v>
      </c>
      <c r="L71" s="122"/>
      <c r="M71" s="120"/>
    </row>
    <row r="72" spans="1:13" ht="30" customHeight="1">
      <c r="A72" s="120"/>
      <c r="B72" s="121"/>
      <c r="C72" s="200">
        <v>8.19</v>
      </c>
      <c r="D72" s="133">
        <v>11.46</v>
      </c>
      <c r="E72" s="133"/>
      <c r="F72" s="133"/>
      <c r="G72" s="134" t="s">
        <v>157</v>
      </c>
      <c r="H72" s="133" t="s">
        <v>237</v>
      </c>
      <c r="I72" s="135">
        <v>175</v>
      </c>
      <c r="J72" s="191">
        <v>78606</v>
      </c>
      <c r="K72" s="136">
        <f t="shared" si="0"/>
        <v>13756050</v>
      </c>
      <c r="L72" s="122"/>
      <c r="M72" s="120"/>
    </row>
    <row r="73" spans="1:13" ht="30" customHeight="1">
      <c r="A73" s="120"/>
      <c r="B73" s="121"/>
      <c r="C73" s="200">
        <v>8.1999999999999993</v>
      </c>
      <c r="D73" s="133">
        <v>11.49</v>
      </c>
      <c r="E73" s="133"/>
      <c r="F73" s="133"/>
      <c r="G73" s="134" t="s">
        <v>158</v>
      </c>
      <c r="H73" s="133" t="s">
        <v>237</v>
      </c>
      <c r="I73" s="135">
        <v>63</v>
      </c>
      <c r="J73" s="191">
        <v>137567</v>
      </c>
      <c r="K73" s="136">
        <f t="shared" si="0"/>
        <v>8666721</v>
      </c>
      <c r="L73" s="122"/>
      <c r="M73" s="120"/>
    </row>
    <row r="74" spans="1:13" ht="30" customHeight="1">
      <c r="A74" s="120"/>
      <c r="B74" s="121"/>
      <c r="C74" s="200">
        <v>8.2100000000000009</v>
      </c>
      <c r="D74" s="133">
        <v>11.52</v>
      </c>
      <c r="E74" s="133"/>
      <c r="F74" s="133"/>
      <c r="G74" s="134" t="s">
        <v>159</v>
      </c>
      <c r="H74" s="133" t="s">
        <v>237</v>
      </c>
      <c r="I74" s="135">
        <v>210</v>
      </c>
      <c r="J74" s="191">
        <v>311821</v>
      </c>
      <c r="K74" s="136">
        <f t="shared" si="0"/>
        <v>65482410</v>
      </c>
      <c r="L74" s="122"/>
      <c r="M74" s="120"/>
    </row>
    <row r="75" spans="1:13" ht="30" customHeight="1">
      <c r="A75" s="120"/>
      <c r="B75" s="121"/>
      <c r="C75" s="200">
        <v>8.2200000000000006</v>
      </c>
      <c r="D75" s="133">
        <v>11.53</v>
      </c>
      <c r="E75" s="133"/>
      <c r="F75" s="133"/>
      <c r="G75" s="134" t="s">
        <v>160</v>
      </c>
      <c r="H75" s="133" t="s">
        <v>236</v>
      </c>
      <c r="I75" s="135">
        <v>50</v>
      </c>
      <c r="J75" s="191">
        <v>134871</v>
      </c>
      <c r="K75" s="136">
        <f t="shared" ref="K75:K138" si="1">+ROUND(I75*J75,0)</f>
        <v>6743550</v>
      </c>
      <c r="L75" s="122"/>
      <c r="M75" s="120"/>
    </row>
    <row r="76" spans="1:13" ht="30" customHeight="1">
      <c r="A76" s="120"/>
      <c r="B76" s="121"/>
      <c r="C76" s="200">
        <v>8.23</v>
      </c>
      <c r="D76" s="133">
        <v>11.55</v>
      </c>
      <c r="E76" s="133"/>
      <c r="F76" s="133"/>
      <c r="G76" s="134" t="s">
        <v>161</v>
      </c>
      <c r="H76" s="133" t="s">
        <v>236</v>
      </c>
      <c r="I76" s="135">
        <v>50</v>
      </c>
      <c r="J76" s="191">
        <v>81525</v>
      </c>
      <c r="K76" s="136">
        <f t="shared" si="1"/>
        <v>4076250</v>
      </c>
      <c r="L76" s="122"/>
      <c r="M76" s="120"/>
    </row>
    <row r="77" spans="1:13" ht="30" customHeight="1">
      <c r="A77" s="120"/>
      <c r="B77" s="121"/>
      <c r="C77" s="200">
        <v>8.24</v>
      </c>
      <c r="D77" s="133">
        <v>11.58</v>
      </c>
      <c r="E77" s="133"/>
      <c r="F77" s="133"/>
      <c r="G77" s="134" t="s">
        <v>162</v>
      </c>
      <c r="H77" s="133" t="s">
        <v>237</v>
      </c>
      <c r="I77" s="135">
        <v>273</v>
      </c>
      <c r="J77" s="191">
        <v>12356</v>
      </c>
      <c r="K77" s="136">
        <f t="shared" si="1"/>
        <v>3373188</v>
      </c>
      <c r="L77" s="122"/>
      <c r="M77" s="120"/>
    </row>
    <row r="78" spans="1:13" ht="30" customHeight="1">
      <c r="A78" s="120"/>
      <c r="B78" s="121"/>
      <c r="C78" s="200">
        <v>8.25</v>
      </c>
      <c r="D78" s="133">
        <v>11.59</v>
      </c>
      <c r="E78" s="133"/>
      <c r="F78" s="133"/>
      <c r="G78" s="134" t="s">
        <v>163</v>
      </c>
      <c r="H78" s="133" t="s">
        <v>236</v>
      </c>
      <c r="I78" s="135">
        <v>6</v>
      </c>
      <c r="J78" s="191">
        <v>1937067</v>
      </c>
      <c r="K78" s="136">
        <f t="shared" si="1"/>
        <v>11622402</v>
      </c>
      <c r="L78" s="122"/>
      <c r="M78" s="120"/>
    </row>
    <row r="79" spans="1:13" ht="30" customHeight="1">
      <c r="A79" s="120"/>
      <c r="B79" s="121"/>
      <c r="C79" s="200">
        <v>8.26</v>
      </c>
      <c r="D79" s="133">
        <v>11.61</v>
      </c>
      <c r="E79" s="133"/>
      <c r="F79" s="133"/>
      <c r="G79" s="134" t="s">
        <v>164</v>
      </c>
      <c r="H79" s="133" t="s">
        <v>236</v>
      </c>
      <c r="I79" s="135">
        <v>1</v>
      </c>
      <c r="J79" s="191">
        <v>4904010</v>
      </c>
      <c r="K79" s="136">
        <f t="shared" si="1"/>
        <v>4904010</v>
      </c>
      <c r="L79" s="122"/>
      <c r="M79" s="120"/>
    </row>
    <row r="80" spans="1:13" s="120" customFormat="1" ht="30" customHeight="1" thickBot="1">
      <c r="B80" s="121"/>
      <c r="C80" s="200">
        <v>8.27</v>
      </c>
      <c r="D80" s="133">
        <v>11.64</v>
      </c>
      <c r="E80" s="133"/>
      <c r="F80" s="133"/>
      <c r="G80" s="134" t="s">
        <v>165</v>
      </c>
      <c r="H80" s="133" t="s">
        <v>236</v>
      </c>
      <c r="I80" s="135">
        <v>2</v>
      </c>
      <c r="J80" s="191">
        <v>1598194</v>
      </c>
      <c r="K80" s="136">
        <f t="shared" si="1"/>
        <v>3196388</v>
      </c>
      <c r="L80" s="122"/>
    </row>
    <row r="81" spans="1:13" ht="30" customHeight="1" thickBot="1">
      <c r="B81" s="138"/>
      <c r="C81" s="184">
        <v>9</v>
      </c>
      <c r="D81" s="130"/>
      <c r="E81" s="130"/>
      <c r="F81" s="130"/>
      <c r="G81" s="185" t="s">
        <v>166</v>
      </c>
      <c r="H81" s="130"/>
      <c r="I81" s="130"/>
      <c r="J81" s="190"/>
      <c r="K81" s="131"/>
      <c r="L81" s="139"/>
    </row>
    <row r="82" spans="1:13" ht="30" customHeight="1">
      <c r="A82" s="120"/>
      <c r="B82" s="121"/>
      <c r="C82" s="132">
        <v>9.1</v>
      </c>
      <c r="D82" s="140">
        <v>12.3</v>
      </c>
      <c r="E82" s="140"/>
      <c r="F82" s="140"/>
      <c r="G82" s="141" t="s">
        <v>167</v>
      </c>
      <c r="H82" s="140" t="s">
        <v>236</v>
      </c>
      <c r="I82" s="135">
        <v>86</v>
      </c>
      <c r="J82" s="220">
        <v>166097</v>
      </c>
      <c r="K82" s="136">
        <f t="shared" si="1"/>
        <v>14284342</v>
      </c>
      <c r="L82" s="122"/>
      <c r="M82" s="120"/>
    </row>
    <row r="83" spans="1:13" ht="30" customHeight="1">
      <c r="A83" s="120"/>
      <c r="B83" s="121"/>
      <c r="C83" s="132">
        <v>9.1999999999999993</v>
      </c>
      <c r="D83" s="140">
        <v>12.26</v>
      </c>
      <c r="E83" s="140"/>
      <c r="F83" s="140"/>
      <c r="G83" s="141" t="s">
        <v>168</v>
      </c>
      <c r="H83" s="140" t="s">
        <v>236</v>
      </c>
      <c r="I83" s="135">
        <v>2</v>
      </c>
      <c r="J83" s="220">
        <v>2913625</v>
      </c>
      <c r="K83" s="136">
        <f t="shared" si="1"/>
        <v>5827250</v>
      </c>
      <c r="L83" s="122"/>
      <c r="M83" s="120"/>
    </row>
    <row r="84" spans="1:13" ht="30" customHeight="1">
      <c r="A84" s="120"/>
      <c r="B84" s="121"/>
      <c r="C84" s="132">
        <v>9.3000000000000007</v>
      </c>
      <c r="D84" s="142">
        <v>12.38</v>
      </c>
      <c r="E84" s="142"/>
      <c r="F84" s="142"/>
      <c r="G84" s="141" t="s">
        <v>169</v>
      </c>
      <c r="H84" s="140" t="s">
        <v>237</v>
      </c>
      <c r="I84" s="135">
        <v>258</v>
      </c>
      <c r="J84" s="191">
        <v>51154</v>
      </c>
      <c r="K84" s="136">
        <f t="shared" si="1"/>
        <v>13197732</v>
      </c>
      <c r="L84" s="122"/>
      <c r="M84" s="120"/>
    </row>
    <row r="85" spans="1:13" ht="30" customHeight="1">
      <c r="A85" s="120"/>
      <c r="B85" s="121"/>
      <c r="C85" s="132">
        <v>9.4</v>
      </c>
      <c r="D85" s="140">
        <v>12.41</v>
      </c>
      <c r="E85" s="140"/>
      <c r="F85" s="140"/>
      <c r="G85" s="141" t="s">
        <v>170</v>
      </c>
      <c r="H85" s="140" t="s">
        <v>237</v>
      </c>
      <c r="I85" s="135">
        <v>150</v>
      </c>
      <c r="J85" s="191">
        <v>161720</v>
      </c>
      <c r="K85" s="136">
        <f t="shared" si="1"/>
        <v>24258000</v>
      </c>
      <c r="L85" s="122"/>
      <c r="M85" s="120"/>
    </row>
    <row r="86" spans="1:13" s="120" customFormat="1" ht="30" customHeight="1">
      <c r="B86" s="121"/>
      <c r="C86" s="132">
        <v>9.5</v>
      </c>
      <c r="D86" s="137">
        <v>12.49</v>
      </c>
      <c r="E86" s="137"/>
      <c r="F86" s="137"/>
      <c r="G86" s="143" t="s">
        <v>171</v>
      </c>
      <c r="H86" s="137" t="s">
        <v>237</v>
      </c>
      <c r="I86" s="135">
        <v>366</v>
      </c>
      <c r="J86" s="191">
        <v>22343</v>
      </c>
      <c r="K86" s="136">
        <f t="shared" si="1"/>
        <v>8177538</v>
      </c>
      <c r="L86" s="122"/>
    </row>
    <row r="87" spans="1:13" ht="30" customHeight="1">
      <c r="A87" s="120"/>
      <c r="B87" s="121"/>
      <c r="C87" s="132">
        <v>9.6</v>
      </c>
      <c r="D87" s="140">
        <v>12.59</v>
      </c>
      <c r="E87" s="140"/>
      <c r="F87" s="140"/>
      <c r="G87" s="141" t="s">
        <v>172</v>
      </c>
      <c r="H87" s="140" t="s">
        <v>237</v>
      </c>
      <c r="I87" s="135">
        <v>150</v>
      </c>
      <c r="J87" s="193">
        <v>44813</v>
      </c>
      <c r="K87" s="136">
        <f t="shared" si="1"/>
        <v>6721950</v>
      </c>
      <c r="L87" s="122"/>
      <c r="M87" s="120"/>
    </row>
    <row r="88" spans="1:13" s="120" customFormat="1" ht="56.4" customHeight="1">
      <c r="B88" s="121"/>
      <c r="C88" s="132">
        <v>9.6999999999999993</v>
      </c>
      <c r="D88" s="137">
        <v>12.7</v>
      </c>
      <c r="E88" s="137"/>
      <c r="F88" s="137"/>
      <c r="G88" s="143" t="s">
        <v>173</v>
      </c>
      <c r="H88" s="137" t="s">
        <v>236</v>
      </c>
      <c r="I88" s="135">
        <v>2</v>
      </c>
      <c r="J88" s="193">
        <v>1005906</v>
      </c>
      <c r="K88" s="136">
        <f t="shared" si="1"/>
        <v>2011812</v>
      </c>
      <c r="L88" s="122"/>
    </row>
    <row r="89" spans="1:13" ht="56.4" customHeight="1">
      <c r="A89" s="120"/>
      <c r="B89" s="121"/>
      <c r="C89" s="132">
        <v>9.8000000000000007</v>
      </c>
      <c r="D89" s="140">
        <v>12.73</v>
      </c>
      <c r="E89" s="133"/>
      <c r="F89" s="140"/>
      <c r="G89" s="141" t="s">
        <v>174</v>
      </c>
      <c r="H89" s="140" t="s">
        <v>236</v>
      </c>
      <c r="I89" s="135">
        <v>1</v>
      </c>
      <c r="J89" s="191">
        <v>1486244</v>
      </c>
      <c r="K89" s="136">
        <f t="shared" si="1"/>
        <v>1486244</v>
      </c>
      <c r="L89" s="122"/>
      <c r="M89" s="120"/>
    </row>
    <row r="90" spans="1:13" ht="30" customHeight="1">
      <c r="A90" s="120"/>
      <c r="B90" s="121"/>
      <c r="C90" s="132">
        <v>9.9</v>
      </c>
      <c r="D90" s="140">
        <v>12.75</v>
      </c>
      <c r="E90" s="140"/>
      <c r="F90" s="140"/>
      <c r="G90" s="141" t="s">
        <v>175</v>
      </c>
      <c r="H90" s="140" t="s">
        <v>236</v>
      </c>
      <c r="I90" s="135">
        <v>6</v>
      </c>
      <c r="J90" s="203">
        <v>37606</v>
      </c>
      <c r="K90" s="136">
        <f t="shared" si="1"/>
        <v>225636</v>
      </c>
      <c r="L90" s="122"/>
      <c r="M90" s="120"/>
    </row>
    <row r="91" spans="1:13" ht="30" customHeight="1">
      <c r="A91" s="120"/>
      <c r="B91" s="121"/>
      <c r="C91" s="200">
        <v>9.1</v>
      </c>
      <c r="D91" s="140">
        <v>12.82</v>
      </c>
      <c r="E91" s="140"/>
      <c r="F91" s="140"/>
      <c r="G91" s="141" t="s">
        <v>176</v>
      </c>
      <c r="H91" s="140" t="s">
        <v>236</v>
      </c>
      <c r="I91" s="135">
        <v>1</v>
      </c>
      <c r="J91" s="203">
        <v>1635125</v>
      </c>
      <c r="K91" s="136">
        <f t="shared" si="1"/>
        <v>1635125</v>
      </c>
      <c r="L91" s="122"/>
      <c r="M91" s="120"/>
    </row>
    <row r="92" spans="1:13" ht="30" customHeight="1">
      <c r="A92" s="120"/>
      <c r="B92" s="121"/>
      <c r="C92" s="132">
        <v>9.11</v>
      </c>
      <c r="D92" s="140">
        <v>12.85</v>
      </c>
      <c r="E92" s="140"/>
      <c r="F92" s="140"/>
      <c r="G92" s="141" t="s">
        <v>177</v>
      </c>
      <c r="H92" s="140" t="s">
        <v>236</v>
      </c>
      <c r="I92" s="135">
        <v>5</v>
      </c>
      <c r="J92" s="203">
        <v>138650</v>
      </c>
      <c r="K92" s="136">
        <f t="shared" si="1"/>
        <v>693250</v>
      </c>
      <c r="L92" s="122"/>
      <c r="M92" s="120"/>
    </row>
    <row r="93" spans="1:13" ht="30" customHeight="1">
      <c r="A93" s="120"/>
      <c r="B93" s="121"/>
      <c r="C93" s="200">
        <v>9.1199999999999992</v>
      </c>
      <c r="D93" s="140">
        <v>12.86</v>
      </c>
      <c r="E93" s="140"/>
      <c r="F93" s="140"/>
      <c r="G93" s="141" t="s">
        <v>178</v>
      </c>
      <c r="H93" s="140" t="s">
        <v>236</v>
      </c>
      <c r="I93" s="135">
        <v>16</v>
      </c>
      <c r="J93" s="203">
        <v>142433</v>
      </c>
      <c r="K93" s="136">
        <f t="shared" si="1"/>
        <v>2278928</v>
      </c>
      <c r="L93" s="122"/>
      <c r="M93" s="120"/>
    </row>
    <row r="94" spans="1:13" ht="30" customHeight="1">
      <c r="A94" s="120"/>
      <c r="B94" s="121"/>
      <c r="C94" s="132">
        <v>9.1300000000000008</v>
      </c>
      <c r="D94" s="140">
        <v>12.92</v>
      </c>
      <c r="E94" s="140"/>
      <c r="F94" s="140"/>
      <c r="G94" s="141" t="s">
        <v>179</v>
      </c>
      <c r="H94" s="140" t="s">
        <v>236</v>
      </c>
      <c r="I94" s="135">
        <v>6</v>
      </c>
      <c r="J94" s="203">
        <v>236674</v>
      </c>
      <c r="K94" s="136">
        <f t="shared" si="1"/>
        <v>1420044</v>
      </c>
      <c r="L94" s="122"/>
      <c r="M94" s="120"/>
    </row>
    <row r="95" spans="1:13" ht="63.6" customHeight="1">
      <c r="A95" s="120"/>
      <c r="B95" s="121"/>
      <c r="C95" s="200">
        <v>9.14</v>
      </c>
      <c r="D95" s="140">
        <v>12.93</v>
      </c>
      <c r="E95" s="140"/>
      <c r="F95" s="140"/>
      <c r="G95" s="141" t="s">
        <v>180</v>
      </c>
      <c r="H95" s="140" t="s">
        <v>236</v>
      </c>
      <c r="I95" s="135">
        <v>30</v>
      </c>
      <c r="J95" s="203">
        <v>167396</v>
      </c>
      <c r="K95" s="136">
        <f t="shared" si="1"/>
        <v>5021880</v>
      </c>
      <c r="L95" s="122"/>
      <c r="M95" s="120"/>
    </row>
    <row r="96" spans="1:13" ht="58.8" customHeight="1">
      <c r="A96" s="120"/>
      <c r="B96" s="121"/>
      <c r="C96" s="132">
        <v>9.15</v>
      </c>
      <c r="D96" s="140" t="s">
        <v>249</v>
      </c>
      <c r="E96" s="140"/>
      <c r="F96" s="140"/>
      <c r="G96" s="141" t="s">
        <v>181</v>
      </c>
      <c r="H96" s="140" t="s">
        <v>236</v>
      </c>
      <c r="I96" s="135">
        <v>10</v>
      </c>
      <c r="J96" s="203">
        <v>200875</v>
      </c>
      <c r="K96" s="136">
        <f t="shared" si="1"/>
        <v>2008750</v>
      </c>
      <c r="L96" s="122"/>
      <c r="M96" s="120"/>
    </row>
    <row r="97" spans="1:13" s="149" customFormat="1" ht="30" customHeight="1">
      <c r="A97" s="146"/>
      <c r="B97" s="147"/>
      <c r="C97" s="200">
        <v>9.16</v>
      </c>
      <c r="D97" s="140">
        <v>12.97</v>
      </c>
      <c r="E97" s="140"/>
      <c r="F97" s="140"/>
      <c r="G97" s="141" t="s">
        <v>182</v>
      </c>
      <c r="H97" s="140" t="s">
        <v>236</v>
      </c>
      <c r="I97" s="135">
        <v>2</v>
      </c>
      <c r="J97" s="203">
        <v>1188202</v>
      </c>
      <c r="K97" s="136">
        <f t="shared" si="1"/>
        <v>2376404</v>
      </c>
      <c r="L97" s="148"/>
      <c r="M97" s="146"/>
    </row>
    <row r="98" spans="1:13" ht="30" customHeight="1">
      <c r="A98" s="120"/>
      <c r="B98" s="121"/>
      <c r="C98" s="132">
        <v>9.17</v>
      </c>
      <c r="D98" s="140">
        <v>12.98</v>
      </c>
      <c r="E98" s="140"/>
      <c r="F98" s="140"/>
      <c r="G98" s="141" t="s">
        <v>183</v>
      </c>
      <c r="H98" s="140" t="s">
        <v>236</v>
      </c>
      <c r="I98" s="135">
        <v>1</v>
      </c>
      <c r="J98" s="203">
        <v>1665750</v>
      </c>
      <c r="K98" s="136">
        <f t="shared" si="1"/>
        <v>1665750</v>
      </c>
      <c r="L98" s="122"/>
      <c r="M98" s="120"/>
    </row>
    <row r="99" spans="1:13" ht="30" customHeight="1">
      <c r="A99" s="120"/>
      <c r="B99" s="121"/>
      <c r="C99" s="200">
        <v>9.18</v>
      </c>
      <c r="D99" s="140">
        <v>12.106999999999996</v>
      </c>
      <c r="E99" s="140"/>
      <c r="F99" s="140"/>
      <c r="G99" s="141" t="s">
        <v>184</v>
      </c>
      <c r="H99" s="140" t="s">
        <v>236</v>
      </c>
      <c r="I99" s="135">
        <v>1</v>
      </c>
      <c r="J99" s="203">
        <v>9501163</v>
      </c>
      <c r="K99" s="136">
        <f t="shared" si="1"/>
        <v>9501163</v>
      </c>
      <c r="L99" s="122"/>
      <c r="M99" s="120"/>
    </row>
    <row r="100" spans="1:13" ht="30" customHeight="1">
      <c r="A100" s="120"/>
      <c r="B100" s="121"/>
      <c r="C100" s="132">
        <v>9.19</v>
      </c>
      <c r="D100" s="133">
        <v>12.108999999999995</v>
      </c>
      <c r="E100" s="133"/>
      <c r="F100" s="133"/>
      <c r="G100" s="134" t="s">
        <v>185</v>
      </c>
      <c r="H100" s="133" t="s">
        <v>236</v>
      </c>
      <c r="I100" s="135">
        <v>50</v>
      </c>
      <c r="J100" s="191">
        <v>244412</v>
      </c>
      <c r="K100" s="136">
        <f t="shared" si="1"/>
        <v>12220600</v>
      </c>
      <c r="L100" s="122"/>
      <c r="M100" s="120"/>
    </row>
    <row r="101" spans="1:13" ht="30" customHeight="1">
      <c r="A101" s="120"/>
      <c r="B101" s="121"/>
      <c r="C101" s="200">
        <v>9.1999999999999993</v>
      </c>
      <c r="D101" s="133">
        <v>12.109999999999994</v>
      </c>
      <c r="E101" s="133"/>
      <c r="F101" s="133"/>
      <c r="G101" s="134" t="s">
        <v>186</v>
      </c>
      <c r="H101" s="133" t="s">
        <v>236</v>
      </c>
      <c r="I101" s="135">
        <v>10</v>
      </c>
      <c r="J101" s="191">
        <v>166806</v>
      </c>
      <c r="K101" s="136">
        <f t="shared" si="1"/>
        <v>1668060</v>
      </c>
      <c r="L101" s="122"/>
      <c r="M101" s="120"/>
    </row>
    <row r="102" spans="1:13" s="120" customFormat="1" ht="30" customHeight="1">
      <c r="B102" s="121"/>
      <c r="C102" s="132">
        <v>9.2100000000000009</v>
      </c>
      <c r="D102" s="137">
        <v>12.115999999999991</v>
      </c>
      <c r="E102" s="137"/>
      <c r="F102" s="137"/>
      <c r="G102" s="143" t="s">
        <v>187</v>
      </c>
      <c r="H102" s="137" t="s">
        <v>236</v>
      </c>
      <c r="I102" s="135">
        <v>8</v>
      </c>
      <c r="J102" s="191">
        <v>80333</v>
      </c>
      <c r="K102" s="136">
        <f t="shared" si="1"/>
        <v>642664</v>
      </c>
      <c r="L102" s="122"/>
    </row>
    <row r="103" spans="1:13" ht="30" customHeight="1">
      <c r="B103" s="138"/>
      <c r="C103" s="200">
        <v>9.2200000000000006</v>
      </c>
      <c r="D103" s="133" t="s">
        <v>250</v>
      </c>
      <c r="E103" s="133"/>
      <c r="F103" s="133"/>
      <c r="G103" s="134" t="s">
        <v>188</v>
      </c>
      <c r="H103" s="133" t="s">
        <v>236</v>
      </c>
      <c r="I103" s="135">
        <v>8</v>
      </c>
      <c r="J103" s="191">
        <v>117444</v>
      </c>
      <c r="K103" s="136">
        <f t="shared" si="1"/>
        <v>939552</v>
      </c>
      <c r="L103" s="139"/>
    </row>
    <row r="104" spans="1:13" ht="30" customHeight="1">
      <c r="A104" s="120"/>
      <c r="B104" s="121"/>
      <c r="C104" s="132">
        <v>9.23</v>
      </c>
      <c r="D104" s="133" t="s">
        <v>251</v>
      </c>
      <c r="E104" s="133"/>
      <c r="F104" s="133"/>
      <c r="G104" s="134" t="s">
        <v>189</v>
      </c>
      <c r="H104" s="133" t="s">
        <v>236</v>
      </c>
      <c r="I104" s="135">
        <v>4</v>
      </c>
      <c r="J104" s="191">
        <v>117444</v>
      </c>
      <c r="K104" s="136">
        <f t="shared" si="1"/>
        <v>469776</v>
      </c>
      <c r="L104" s="122"/>
      <c r="M104" s="120"/>
    </row>
    <row r="105" spans="1:13" ht="30" customHeight="1">
      <c r="A105" s="120"/>
      <c r="B105" s="121"/>
      <c r="C105" s="200">
        <v>9.24</v>
      </c>
      <c r="D105" s="133">
        <v>12.118999999999989</v>
      </c>
      <c r="E105" s="133"/>
      <c r="F105" s="133"/>
      <c r="G105" s="134" t="s">
        <v>190</v>
      </c>
      <c r="H105" s="133" t="s">
        <v>236</v>
      </c>
      <c r="I105" s="135">
        <v>6</v>
      </c>
      <c r="J105" s="191">
        <v>155035</v>
      </c>
      <c r="K105" s="136">
        <f t="shared" si="1"/>
        <v>930210</v>
      </c>
      <c r="L105" s="122"/>
      <c r="M105" s="120"/>
    </row>
    <row r="106" spans="1:13" ht="30" customHeight="1">
      <c r="A106" s="120"/>
      <c r="B106" s="121"/>
      <c r="C106" s="132">
        <v>9.25</v>
      </c>
      <c r="D106" s="133" t="s">
        <v>252</v>
      </c>
      <c r="E106" s="133"/>
      <c r="F106" s="133"/>
      <c r="G106" s="134" t="s">
        <v>191</v>
      </c>
      <c r="H106" s="133" t="s">
        <v>242</v>
      </c>
      <c r="I106" s="135">
        <v>8</v>
      </c>
      <c r="J106" s="191">
        <v>595980</v>
      </c>
      <c r="K106" s="136">
        <f t="shared" si="1"/>
        <v>4767840</v>
      </c>
      <c r="L106" s="122"/>
      <c r="M106" s="120"/>
    </row>
    <row r="107" spans="1:13" ht="30" customHeight="1" thickBot="1">
      <c r="A107" s="120"/>
      <c r="B107" s="121"/>
      <c r="C107" s="200">
        <v>9.26</v>
      </c>
      <c r="D107" s="133" t="s">
        <v>253</v>
      </c>
      <c r="E107" s="133"/>
      <c r="F107" s="133"/>
      <c r="G107" s="134" t="s">
        <v>192</v>
      </c>
      <c r="H107" s="133" t="s">
        <v>236</v>
      </c>
      <c r="I107" s="135">
        <v>2</v>
      </c>
      <c r="J107" s="191">
        <v>851400</v>
      </c>
      <c r="K107" s="136">
        <f t="shared" si="1"/>
        <v>1702800</v>
      </c>
      <c r="L107" s="122"/>
      <c r="M107" s="120"/>
    </row>
    <row r="108" spans="1:13" s="120" customFormat="1" ht="30" customHeight="1" thickBot="1">
      <c r="B108" s="121"/>
      <c r="C108" s="184">
        <v>10</v>
      </c>
      <c r="D108" s="130"/>
      <c r="E108" s="130"/>
      <c r="F108" s="130"/>
      <c r="G108" s="185" t="s">
        <v>193</v>
      </c>
      <c r="H108" s="130"/>
      <c r="I108" s="130"/>
      <c r="J108" s="190"/>
      <c r="K108" s="131"/>
      <c r="L108" s="122"/>
    </row>
    <row r="109" spans="1:13" ht="30" customHeight="1" thickBot="1">
      <c r="A109" s="120"/>
      <c r="B109" s="121"/>
      <c r="C109" s="132">
        <v>10.1</v>
      </c>
      <c r="D109" s="140" t="s">
        <v>254</v>
      </c>
      <c r="E109" s="140"/>
      <c r="F109" s="140"/>
      <c r="G109" s="141" t="s">
        <v>194</v>
      </c>
      <c r="H109" s="140" t="s">
        <v>238</v>
      </c>
      <c r="I109" s="135">
        <v>610</v>
      </c>
      <c r="J109" s="193">
        <v>128355</v>
      </c>
      <c r="K109" s="136">
        <f t="shared" si="1"/>
        <v>78296550</v>
      </c>
      <c r="L109" s="122"/>
      <c r="M109" s="120"/>
    </row>
    <row r="110" spans="1:13" s="120" customFormat="1" ht="30" customHeight="1" thickBot="1">
      <c r="B110" s="121"/>
      <c r="C110" s="184">
        <v>11</v>
      </c>
      <c r="D110" s="130"/>
      <c r="E110" s="130"/>
      <c r="F110" s="130"/>
      <c r="G110" s="185" t="s">
        <v>195</v>
      </c>
      <c r="H110" s="130"/>
      <c r="I110" s="130"/>
      <c r="J110" s="190"/>
      <c r="K110" s="131"/>
      <c r="L110" s="122"/>
    </row>
    <row r="111" spans="1:13" ht="30" customHeight="1">
      <c r="A111" s="120"/>
      <c r="B111" s="121"/>
      <c r="C111" s="132">
        <v>11.1</v>
      </c>
      <c r="D111" s="140">
        <v>14.1</v>
      </c>
      <c r="E111" s="133"/>
      <c r="F111" s="140"/>
      <c r="G111" s="141" t="s">
        <v>196</v>
      </c>
      <c r="H111" s="140" t="s">
        <v>238</v>
      </c>
      <c r="I111" s="135">
        <v>168.15999999999997</v>
      </c>
      <c r="J111" s="191">
        <v>114090</v>
      </c>
      <c r="K111" s="136">
        <f t="shared" si="1"/>
        <v>19185374</v>
      </c>
      <c r="L111" s="122"/>
      <c r="M111" s="120"/>
    </row>
    <row r="112" spans="1:13" ht="30" customHeight="1">
      <c r="A112" s="120"/>
      <c r="B112" s="121"/>
      <c r="C112" s="132">
        <v>11.2</v>
      </c>
      <c r="D112" s="140">
        <v>14.6</v>
      </c>
      <c r="E112" s="133"/>
      <c r="F112" s="140"/>
      <c r="G112" s="141" t="s">
        <v>197</v>
      </c>
      <c r="H112" s="140" t="s">
        <v>238</v>
      </c>
      <c r="I112" s="135">
        <v>970</v>
      </c>
      <c r="J112" s="191">
        <v>155050</v>
      </c>
      <c r="K112" s="136">
        <f t="shared" si="1"/>
        <v>150398500</v>
      </c>
      <c r="L112" s="122"/>
      <c r="M112" s="120"/>
    </row>
    <row r="113" spans="1:13" ht="30" customHeight="1">
      <c r="A113" s="120"/>
      <c r="B113" s="121"/>
      <c r="C113" s="132">
        <v>11.3</v>
      </c>
      <c r="D113" s="140">
        <v>14.1</v>
      </c>
      <c r="E113" s="133"/>
      <c r="F113" s="140"/>
      <c r="G113" s="141" t="s">
        <v>198</v>
      </c>
      <c r="H113" s="140" t="s">
        <v>237</v>
      </c>
      <c r="I113" s="135">
        <v>355</v>
      </c>
      <c r="J113" s="191">
        <v>64696</v>
      </c>
      <c r="K113" s="136">
        <f t="shared" si="1"/>
        <v>22967080</v>
      </c>
      <c r="L113" s="122"/>
      <c r="M113" s="120"/>
    </row>
    <row r="114" spans="1:13" ht="30" customHeight="1">
      <c r="A114" s="120"/>
      <c r="B114" s="121"/>
      <c r="C114" s="132">
        <v>11.4</v>
      </c>
      <c r="D114" s="140">
        <v>14.39</v>
      </c>
      <c r="E114" s="133"/>
      <c r="F114" s="140"/>
      <c r="G114" s="141" t="s">
        <v>199</v>
      </c>
      <c r="H114" s="140" t="s">
        <v>238</v>
      </c>
      <c r="I114" s="135">
        <v>970</v>
      </c>
      <c r="J114" s="191">
        <v>34563</v>
      </c>
      <c r="K114" s="136">
        <f t="shared" si="1"/>
        <v>33526110</v>
      </c>
      <c r="L114" s="122"/>
      <c r="M114" s="120"/>
    </row>
    <row r="115" spans="1:13" ht="30" customHeight="1">
      <c r="A115" s="120"/>
      <c r="B115" s="121"/>
      <c r="C115" s="132">
        <v>11.5</v>
      </c>
      <c r="D115" s="140">
        <v>14.42</v>
      </c>
      <c r="E115" s="133"/>
      <c r="F115" s="140"/>
      <c r="G115" s="141" t="s">
        <v>200</v>
      </c>
      <c r="H115" s="140" t="s">
        <v>237</v>
      </c>
      <c r="I115" s="135">
        <v>64.5</v>
      </c>
      <c r="J115" s="191">
        <v>123319</v>
      </c>
      <c r="K115" s="136">
        <f t="shared" si="1"/>
        <v>7954076</v>
      </c>
      <c r="L115" s="122"/>
      <c r="M115" s="120"/>
    </row>
    <row r="116" spans="1:13" ht="30" customHeight="1" thickBot="1">
      <c r="A116" s="120"/>
      <c r="B116" s="121"/>
      <c r="C116" s="132">
        <v>11.6</v>
      </c>
      <c r="D116" s="140">
        <v>15.1</v>
      </c>
      <c r="E116" s="133"/>
      <c r="F116" s="140"/>
      <c r="G116" s="141" t="s">
        <v>201</v>
      </c>
      <c r="H116" s="140" t="s">
        <v>238</v>
      </c>
      <c r="I116" s="135">
        <v>54</v>
      </c>
      <c r="J116" s="191">
        <v>116892</v>
      </c>
      <c r="K116" s="136">
        <f t="shared" si="1"/>
        <v>6312168</v>
      </c>
      <c r="L116" s="122"/>
      <c r="M116" s="120"/>
    </row>
    <row r="117" spans="1:13" ht="30" customHeight="1" thickBot="1">
      <c r="A117" s="120"/>
      <c r="B117" s="121"/>
      <c r="C117" s="184">
        <v>12</v>
      </c>
      <c r="D117" s="130"/>
      <c r="E117" s="130"/>
      <c r="F117" s="130"/>
      <c r="G117" s="185" t="s">
        <v>202</v>
      </c>
      <c r="H117" s="130"/>
      <c r="I117" s="130"/>
      <c r="J117" s="190"/>
      <c r="K117" s="131"/>
      <c r="L117" s="122"/>
      <c r="M117" s="120"/>
    </row>
    <row r="118" spans="1:13" ht="30" customHeight="1">
      <c r="A118" s="120"/>
      <c r="B118" s="121"/>
      <c r="C118" s="132">
        <v>12.1</v>
      </c>
      <c r="D118" s="140">
        <v>16.2</v>
      </c>
      <c r="E118" s="140"/>
      <c r="F118" s="140"/>
      <c r="G118" s="141" t="s">
        <v>203</v>
      </c>
      <c r="H118" s="140" t="s">
        <v>239</v>
      </c>
      <c r="I118" s="135">
        <v>570.90000000000009</v>
      </c>
      <c r="J118" s="191">
        <v>28246</v>
      </c>
      <c r="K118" s="136">
        <f t="shared" si="1"/>
        <v>16125641</v>
      </c>
      <c r="L118" s="122"/>
      <c r="M118" s="120"/>
    </row>
    <row r="119" spans="1:13" s="149" customFormat="1" ht="30" customHeight="1">
      <c r="A119" s="146"/>
      <c r="B119" s="147"/>
      <c r="C119" s="132">
        <v>12.2</v>
      </c>
      <c r="D119" s="140">
        <v>16.399999999999999</v>
      </c>
      <c r="E119" s="140"/>
      <c r="F119" s="140"/>
      <c r="G119" s="141" t="s">
        <v>204</v>
      </c>
      <c r="H119" s="140" t="s">
        <v>239</v>
      </c>
      <c r="I119" s="135">
        <v>178.55999999999997</v>
      </c>
      <c r="J119" s="191">
        <v>81750</v>
      </c>
      <c r="K119" s="136">
        <f t="shared" si="1"/>
        <v>14597280</v>
      </c>
      <c r="L119" s="148"/>
      <c r="M119" s="146"/>
    </row>
    <row r="120" spans="1:13" ht="30" customHeight="1">
      <c r="A120" s="120"/>
      <c r="B120" s="121"/>
      <c r="C120" s="132">
        <v>12.3</v>
      </c>
      <c r="D120" s="140">
        <v>16.600000000000001</v>
      </c>
      <c r="E120" s="140"/>
      <c r="F120" s="140"/>
      <c r="G120" s="141" t="s">
        <v>205</v>
      </c>
      <c r="H120" s="140" t="s">
        <v>239</v>
      </c>
      <c r="I120" s="135">
        <v>17.788985416267941</v>
      </c>
      <c r="J120" s="191">
        <v>210684</v>
      </c>
      <c r="K120" s="136">
        <f t="shared" si="1"/>
        <v>3747855</v>
      </c>
      <c r="L120" s="122"/>
      <c r="M120" s="120"/>
    </row>
    <row r="121" spans="1:13" ht="30" customHeight="1">
      <c r="A121" s="120"/>
      <c r="B121" s="121"/>
      <c r="C121" s="132">
        <v>12.4</v>
      </c>
      <c r="D121" s="140">
        <v>16.7</v>
      </c>
      <c r="E121" s="140"/>
      <c r="F121" s="140"/>
      <c r="G121" s="141" t="s">
        <v>206</v>
      </c>
      <c r="H121" s="140" t="s">
        <v>239</v>
      </c>
      <c r="I121" s="135">
        <v>36.6</v>
      </c>
      <c r="J121" s="191">
        <v>45176</v>
      </c>
      <c r="K121" s="136">
        <f t="shared" si="1"/>
        <v>1653442</v>
      </c>
      <c r="L121" s="122"/>
      <c r="M121" s="120"/>
    </row>
    <row r="122" spans="1:13" ht="30" customHeight="1" thickBot="1">
      <c r="A122" s="120"/>
      <c r="B122" s="121"/>
      <c r="C122" s="132">
        <v>12.5</v>
      </c>
      <c r="D122" s="140">
        <v>16.8</v>
      </c>
      <c r="E122" s="140"/>
      <c r="F122" s="140"/>
      <c r="G122" s="141" t="s">
        <v>207</v>
      </c>
      <c r="H122" s="140" t="s">
        <v>239</v>
      </c>
      <c r="I122" s="135">
        <v>183</v>
      </c>
      <c r="J122" s="191">
        <v>215870</v>
      </c>
      <c r="K122" s="136">
        <f t="shared" si="1"/>
        <v>39504210</v>
      </c>
      <c r="L122" s="122"/>
      <c r="M122" s="120"/>
    </row>
    <row r="123" spans="1:13" ht="30" customHeight="1" thickBot="1">
      <c r="A123" s="120"/>
      <c r="B123" s="121"/>
      <c r="C123" s="184">
        <v>13</v>
      </c>
      <c r="D123" s="130"/>
      <c r="E123" s="130"/>
      <c r="F123" s="130"/>
      <c r="G123" s="185" t="s">
        <v>208</v>
      </c>
      <c r="H123" s="130"/>
      <c r="I123" s="130"/>
      <c r="J123" s="190"/>
      <c r="K123" s="131"/>
      <c r="L123" s="122"/>
      <c r="M123" s="120"/>
    </row>
    <row r="124" spans="1:13" s="120" customFormat="1" ht="30" customHeight="1">
      <c r="B124" s="121"/>
      <c r="C124" s="132">
        <v>13.1</v>
      </c>
      <c r="D124" s="137">
        <v>17.100000000000001</v>
      </c>
      <c r="E124" s="137"/>
      <c r="F124" s="137"/>
      <c r="G124" s="143" t="s">
        <v>209</v>
      </c>
      <c r="H124" s="137" t="s">
        <v>236</v>
      </c>
      <c r="I124" s="135">
        <v>3</v>
      </c>
      <c r="J124" s="191">
        <v>550978</v>
      </c>
      <c r="K124" s="136">
        <f t="shared" si="1"/>
        <v>1652934</v>
      </c>
      <c r="L124" s="122"/>
    </row>
    <row r="125" spans="1:13" ht="30" customHeight="1">
      <c r="B125" s="138"/>
      <c r="C125" s="132">
        <v>13.2</v>
      </c>
      <c r="D125" s="133" t="s">
        <v>255</v>
      </c>
      <c r="E125" s="133"/>
      <c r="F125" s="133"/>
      <c r="G125" s="134" t="s">
        <v>210</v>
      </c>
      <c r="H125" s="133" t="s">
        <v>236</v>
      </c>
      <c r="I125" s="135">
        <v>4</v>
      </c>
      <c r="J125" s="191">
        <v>26000</v>
      </c>
      <c r="K125" s="136">
        <f t="shared" si="1"/>
        <v>104000</v>
      </c>
      <c r="L125" s="139"/>
    </row>
    <row r="126" spans="1:13" ht="30" customHeight="1">
      <c r="A126" s="120"/>
      <c r="B126" s="121"/>
      <c r="C126" s="132">
        <v>13.3</v>
      </c>
      <c r="D126" s="133">
        <v>14.37</v>
      </c>
      <c r="E126" s="133"/>
      <c r="F126" s="133"/>
      <c r="G126" s="134" t="s">
        <v>211</v>
      </c>
      <c r="H126" s="133" t="s">
        <v>236</v>
      </c>
      <c r="I126" s="135">
        <v>2</v>
      </c>
      <c r="J126" s="191">
        <v>41828</v>
      </c>
      <c r="K126" s="136">
        <f t="shared" si="1"/>
        <v>83656</v>
      </c>
      <c r="L126" s="122"/>
      <c r="M126" s="120"/>
    </row>
    <row r="127" spans="1:13" ht="30" customHeight="1">
      <c r="A127" s="120"/>
      <c r="B127" s="121"/>
      <c r="C127" s="132">
        <v>13.4</v>
      </c>
      <c r="D127" s="133">
        <v>17.399999999999999</v>
      </c>
      <c r="E127" s="133"/>
      <c r="F127" s="133"/>
      <c r="G127" s="134" t="s">
        <v>212</v>
      </c>
      <c r="H127" s="133" t="s">
        <v>236</v>
      </c>
      <c r="I127" s="135">
        <v>2</v>
      </c>
      <c r="J127" s="191">
        <v>228287</v>
      </c>
      <c r="K127" s="136">
        <f t="shared" si="1"/>
        <v>456574</v>
      </c>
      <c r="L127" s="122"/>
      <c r="M127" s="120"/>
    </row>
    <row r="128" spans="1:13" ht="30" customHeight="1">
      <c r="A128" s="120"/>
      <c r="B128" s="121"/>
      <c r="C128" s="132">
        <v>13.5</v>
      </c>
      <c r="D128" s="133">
        <v>17.7</v>
      </c>
      <c r="E128" s="133"/>
      <c r="F128" s="133"/>
      <c r="G128" s="134" t="s">
        <v>213</v>
      </c>
      <c r="H128" s="133" t="s">
        <v>236</v>
      </c>
      <c r="I128" s="135">
        <v>2</v>
      </c>
      <c r="J128" s="191">
        <v>732721</v>
      </c>
      <c r="K128" s="136">
        <f t="shared" si="1"/>
        <v>1465442</v>
      </c>
      <c r="L128" s="122"/>
      <c r="M128" s="120"/>
    </row>
    <row r="129" spans="1:13" ht="30" customHeight="1" thickBot="1">
      <c r="A129" s="120"/>
      <c r="B129" s="121"/>
      <c r="C129" s="132">
        <v>13.6</v>
      </c>
      <c r="D129" s="133">
        <v>17.12</v>
      </c>
      <c r="E129" s="133"/>
      <c r="F129" s="133"/>
      <c r="G129" s="134" t="s">
        <v>214</v>
      </c>
      <c r="H129" s="133" t="s">
        <v>236</v>
      </c>
      <c r="I129" s="135">
        <v>11</v>
      </c>
      <c r="J129" s="191">
        <v>463889</v>
      </c>
      <c r="K129" s="136">
        <f t="shared" si="1"/>
        <v>5102779</v>
      </c>
      <c r="L129" s="122"/>
      <c r="M129" s="120"/>
    </row>
    <row r="130" spans="1:13" s="120" customFormat="1" ht="30" customHeight="1" thickBot="1">
      <c r="B130" s="121"/>
      <c r="C130" s="184">
        <v>14</v>
      </c>
      <c r="D130" s="130"/>
      <c r="E130" s="130"/>
      <c r="F130" s="130"/>
      <c r="G130" s="185" t="s">
        <v>215</v>
      </c>
      <c r="H130" s="130"/>
      <c r="I130" s="130"/>
      <c r="J130" s="190"/>
      <c r="K130" s="131"/>
      <c r="L130" s="122"/>
    </row>
    <row r="131" spans="1:13" ht="30" customHeight="1">
      <c r="A131" s="120"/>
      <c r="B131" s="121"/>
      <c r="C131" s="132">
        <v>14.1</v>
      </c>
      <c r="D131" s="140">
        <v>18.100000000000001</v>
      </c>
      <c r="E131" s="140"/>
      <c r="F131" s="140"/>
      <c r="G131" s="141" t="s">
        <v>216</v>
      </c>
      <c r="H131" s="140" t="s">
        <v>238</v>
      </c>
      <c r="I131" s="135">
        <v>1017.7699999999999</v>
      </c>
      <c r="J131" s="193">
        <v>22271</v>
      </c>
      <c r="K131" s="136">
        <f t="shared" si="1"/>
        <v>22666756</v>
      </c>
      <c r="L131" s="122"/>
      <c r="M131" s="120"/>
    </row>
    <row r="132" spans="1:13" s="120" customFormat="1" ht="30" customHeight="1">
      <c r="B132" s="121"/>
      <c r="C132" s="144">
        <v>14.2</v>
      </c>
      <c r="D132" s="137">
        <v>18.2</v>
      </c>
      <c r="E132" s="137"/>
      <c r="F132" s="137"/>
      <c r="G132" s="143" t="s">
        <v>217</v>
      </c>
      <c r="H132" s="137" t="s">
        <v>237</v>
      </c>
      <c r="I132" s="135">
        <v>285.2</v>
      </c>
      <c r="J132" s="193">
        <v>7003</v>
      </c>
      <c r="K132" s="136">
        <f t="shared" si="1"/>
        <v>1997256</v>
      </c>
      <c r="L132" s="122"/>
    </row>
    <row r="133" spans="1:13" ht="30" customHeight="1">
      <c r="A133" s="120"/>
      <c r="B133" s="121"/>
      <c r="C133" s="132">
        <v>14.3</v>
      </c>
      <c r="D133" s="140">
        <v>18.3</v>
      </c>
      <c r="E133" s="133"/>
      <c r="F133" s="140"/>
      <c r="G133" s="141" t="s">
        <v>218</v>
      </c>
      <c r="H133" s="140" t="s">
        <v>238</v>
      </c>
      <c r="I133" s="135">
        <v>88</v>
      </c>
      <c r="J133" s="191">
        <v>25770</v>
      </c>
      <c r="K133" s="136">
        <f t="shared" si="1"/>
        <v>2267760</v>
      </c>
      <c r="L133" s="122"/>
      <c r="M133" s="120"/>
    </row>
    <row r="134" spans="1:13" ht="30" customHeight="1">
      <c r="A134" s="120"/>
      <c r="B134" s="121"/>
      <c r="C134" s="144">
        <v>14.4</v>
      </c>
      <c r="D134" s="140">
        <v>18.8</v>
      </c>
      <c r="E134" s="140"/>
      <c r="F134" s="140"/>
      <c r="G134" s="141" t="s">
        <v>219</v>
      </c>
      <c r="H134" s="140" t="s">
        <v>237</v>
      </c>
      <c r="I134" s="135">
        <v>285.2</v>
      </c>
      <c r="J134" s="193">
        <v>6418</v>
      </c>
      <c r="K134" s="136">
        <f t="shared" si="1"/>
        <v>1830414</v>
      </c>
      <c r="L134" s="122"/>
      <c r="M134" s="120"/>
    </row>
    <row r="135" spans="1:13" ht="30" customHeight="1">
      <c r="A135" s="120"/>
      <c r="B135" s="121"/>
      <c r="C135" s="132">
        <v>14.5</v>
      </c>
      <c r="D135" s="140">
        <v>18.899999999999999</v>
      </c>
      <c r="E135" s="140"/>
      <c r="F135" s="140"/>
      <c r="G135" s="141" t="s">
        <v>220</v>
      </c>
      <c r="H135" s="140" t="s">
        <v>238</v>
      </c>
      <c r="I135" s="135">
        <v>88</v>
      </c>
      <c r="J135" s="193">
        <v>31815</v>
      </c>
      <c r="K135" s="136">
        <f t="shared" si="1"/>
        <v>2799720</v>
      </c>
      <c r="L135" s="122"/>
      <c r="M135" s="120"/>
    </row>
    <row r="136" spans="1:13" ht="30" customHeight="1" thickBot="1">
      <c r="A136" s="120"/>
      <c r="B136" s="121"/>
      <c r="C136" s="144">
        <v>14.6</v>
      </c>
      <c r="D136" s="140">
        <v>18.23</v>
      </c>
      <c r="E136" s="140"/>
      <c r="F136" s="140"/>
      <c r="G136" s="141" t="s">
        <v>221</v>
      </c>
      <c r="H136" s="140" t="s">
        <v>238</v>
      </c>
      <c r="I136" s="135">
        <v>167.93999999999994</v>
      </c>
      <c r="J136" s="193">
        <v>23168</v>
      </c>
      <c r="K136" s="136">
        <f t="shared" si="1"/>
        <v>3890834</v>
      </c>
      <c r="L136" s="122"/>
      <c r="M136" s="120"/>
    </row>
    <row r="137" spans="1:13" ht="30" customHeight="1" thickBot="1">
      <c r="A137" s="120"/>
      <c r="B137" s="121"/>
      <c r="C137" s="184">
        <v>15</v>
      </c>
      <c r="D137" s="130"/>
      <c r="E137" s="130"/>
      <c r="F137" s="130"/>
      <c r="G137" s="185" t="s">
        <v>222</v>
      </c>
      <c r="H137" s="130"/>
      <c r="I137" s="130"/>
      <c r="J137" s="190"/>
      <c r="K137" s="131"/>
      <c r="L137" s="122"/>
      <c r="M137" s="120"/>
    </row>
    <row r="138" spans="1:13" ht="30" customHeight="1">
      <c r="A138" s="120"/>
      <c r="B138" s="121"/>
      <c r="C138" s="145">
        <v>15.1</v>
      </c>
      <c r="D138" s="140">
        <v>21.14</v>
      </c>
      <c r="E138" s="140"/>
      <c r="F138" s="140"/>
      <c r="G138" s="141" t="s">
        <v>223</v>
      </c>
      <c r="H138" s="140" t="s">
        <v>237</v>
      </c>
      <c r="I138" s="135">
        <v>120</v>
      </c>
      <c r="J138" s="191">
        <v>25053</v>
      </c>
      <c r="K138" s="136">
        <f t="shared" si="1"/>
        <v>3006360</v>
      </c>
      <c r="L138" s="122"/>
      <c r="M138" s="120"/>
    </row>
    <row r="139" spans="1:13" ht="30" customHeight="1">
      <c r="A139" s="120"/>
      <c r="B139" s="121"/>
      <c r="C139" s="145">
        <v>15.2</v>
      </c>
      <c r="D139" s="140">
        <v>21.16</v>
      </c>
      <c r="E139" s="140"/>
      <c r="F139" s="140"/>
      <c r="G139" s="141" t="s">
        <v>224</v>
      </c>
      <c r="H139" s="140" t="s">
        <v>237</v>
      </c>
      <c r="I139" s="135">
        <v>160</v>
      </c>
      <c r="J139" s="191">
        <v>239981</v>
      </c>
      <c r="K139" s="136">
        <f t="shared" ref="K139:K150" si="2">+ROUND(I139*J139,0)</f>
        <v>38396960</v>
      </c>
      <c r="L139" s="122"/>
      <c r="M139" s="120"/>
    </row>
    <row r="140" spans="1:13" ht="30" customHeight="1">
      <c r="A140" s="120"/>
      <c r="B140" s="121"/>
      <c r="C140" s="145">
        <v>15.3</v>
      </c>
      <c r="D140" s="140">
        <v>21.22</v>
      </c>
      <c r="E140" s="140"/>
      <c r="F140" s="140"/>
      <c r="G140" s="141" t="s">
        <v>225</v>
      </c>
      <c r="H140" s="140" t="s">
        <v>236</v>
      </c>
      <c r="I140" s="135">
        <v>1</v>
      </c>
      <c r="J140" s="191">
        <v>758283</v>
      </c>
      <c r="K140" s="136">
        <f t="shared" si="2"/>
        <v>758283</v>
      </c>
      <c r="L140" s="122"/>
      <c r="M140" s="120"/>
    </row>
    <row r="141" spans="1:13" ht="30" customHeight="1">
      <c r="A141" s="120"/>
      <c r="B141" s="121"/>
      <c r="C141" s="145">
        <v>15.4</v>
      </c>
      <c r="D141" s="140">
        <v>21.23</v>
      </c>
      <c r="E141" s="140"/>
      <c r="F141" s="140"/>
      <c r="G141" s="141" t="s">
        <v>226</v>
      </c>
      <c r="H141" s="140" t="s">
        <v>236</v>
      </c>
      <c r="I141" s="135">
        <v>1</v>
      </c>
      <c r="J141" s="191">
        <v>928488</v>
      </c>
      <c r="K141" s="136">
        <f t="shared" si="2"/>
        <v>928488</v>
      </c>
      <c r="L141" s="122"/>
      <c r="M141" s="120"/>
    </row>
    <row r="142" spans="1:13" ht="30" customHeight="1">
      <c r="A142" s="120"/>
      <c r="B142" s="121"/>
      <c r="C142" s="145">
        <v>15.5</v>
      </c>
      <c r="D142" s="140">
        <v>21.25</v>
      </c>
      <c r="E142" s="140"/>
      <c r="F142" s="140"/>
      <c r="G142" s="141" t="s">
        <v>227</v>
      </c>
      <c r="H142" s="140" t="s">
        <v>236</v>
      </c>
      <c r="I142" s="135">
        <v>40</v>
      </c>
      <c r="J142" s="191">
        <v>240216</v>
      </c>
      <c r="K142" s="136">
        <f t="shared" si="2"/>
        <v>9608640</v>
      </c>
      <c r="L142" s="122"/>
      <c r="M142" s="120"/>
    </row>
    <row r="143" spans="1:13" ht="30" customHeight="1">
      <c r="A143" s="120"/>
      <c r="B143" s="121"/>
      <c r="C143" s="145">
        <v>15.6</v>
      </c>
      <c r="D143" s="140">
        <v>21.26</v>
      </c>
      <c r="E143" s="140"/>
      <c r="F143" s="140"/>
      <c r="G143" s="141" t="s">
        <v>228</v>
      </c>
      <c r="H143" s="140" t="s">
        <v>236</v>
      </c>
      <c r="I143" s="135">
        <v>40</v>
      </c>
      <c r="J143" s="191">
        <v>26182</v>
      </c>
      <c r="K143" s="136">
        <f t="shared" si="2"/>
        <v>1047280</v>
      </c>
      <c r="L143" s="122"/>
      <c r="M143" s="120"/>
    </row>
    <row r="144" spans="1:13" ht="30" customHeight="1">
      <c r="A144" s="120"/>
      <c r="B144" s="121"/>
      <c r="C144" s="145">
        <v>15.7</v>
      </c>
      <c r="D144" s="140">
        <v>21.28</v>
      </c>
      <c r="E144" s="140"/>
      <c r="F144" s="140"/>
      <c r="G144" s="141" t="s">
        <v>229</v>
      </c>
      <c r="H144" s="140" t="s">
        <v>237</v>
      </c>
      <c r="I144" s="135">
        <v>200</v>
      </c>
      <c r="J144" s="191">
        <v>9422</v>
      </c>
      <c r="K144" s="136">
        <f t="shared" si="2"/>
        <v>1884400</v>
      </c>
      <c r="L144" s="122"/>
      <c r="M144" s="120"/>
    </row>
    <row r="145" spans="1:15" ht="30" customHeight="1" thickBot="1">
      <c r="A145" s="120"/>
      <c r="B145" s="121"/>
      <c r="C145" s="145">
        <v>15.8</v>
      </c>
      <c r="D145" s="140">
        <v>21.36</v>
      </c>
      <c r="E145" s="140"/>
      <c r="F145" s="140"/>
      <c r="G145" s="141" t="s">
        <v>230</v>
      </c>
      <c r="H145" s="140" t="s">
        <v>236</v>
      </c>
      <c r="I145" s="135">
        <v>2</v>
      </c>
      <c r="J145" s="191">
        <v>1246091</v>
      </c>
      <c r="K145" s="136">
        <f t="shared" si="2"/>
        <v>2492182</v>
      </c>
      <c r="L145" s="122"/>
      <c r="M145" s="120"/>
    </row>
    <row r="146" spans="1:15" ht="30" customHeight="1" thickBot="1">
      <c r="A146" s="120"/>
      <c r="B146" s="121"/>
      <c r="C146" s="184">
        <v>16</v>
      </c>
      <c r="D146" s="130"/>
      <c r="E146" s="130"/>
      <c r="F146" s="130"/>
      <c r="G146" s="185" t="s">
        <v>231</v>
      </c>
      <c r="H146" s="130"/>
      <c r="I146" s="130"/>
      <c r="J146" s="190"/>
      <c r="K146" s="131"/>
      <c r="L146" s="122"/>
      <c r="M146" s="120"/>
    </row>
    <row r="147" spans="1:15" ht="30" customHeight="1">
      <c r="A147" s="120"/>
      <c r="B147" s="121"/>
      <c r="C147" s="132">
        <v>16.100000000000001</v>
      </c>
      <c r="D147" s="140" t="s">
        <v>256</v>
      </c>
      <c r="E147" s="140"/>
      <c r="F147" s="140"/>
      <c r="G147" s="141" t="s">
        <v>232</v>
      </c>
      <c r="H147" s="140" t="s">
        <v>238</v>
      </c>
      <c r="I147" s="135">
        <v>1084</v>
      </c>
      <c r="J147" s="191">
        <v>5805</v>
      </c>
      <c r="K147" s="136">
        <f t="shared" si="2"/>
        <v>6292620</v>
      </c>
      <c r="L147" s="122"/>
      <c r="M147" s="120"/>
    </row>
    <row r="148" spans="1:15" ht="30" customHeight="1">
      <c r="A148" s="120"/>
      <c r="B148" s="121"/>
      <c r="C148" s="132">
        <v>15.2</v>
      </c>
      <c r="D148" s="140" t="s">
        <v>93</v>
      </c>
      <c r="E148" s="140"/>
      <c r="F148" s="140"/>
      <c r="G148" s="141" t="s">
        <v>233</v>
      </c>
      <c r="H148" s="140" t="s">
        <v>238</v>
      </c>
      <c r="I148" s="135">
        <v>88</v>
      </c>
      <c r="J148" s="191">
        <v>118035</v>
      </c>
      <c r="K148" s="136">
        <f t="shared" si="2"/>
        <v>10387080</v>
      </c>
      <c r="L148" s="122"/>
      <c r="M148" s="120"/>
    </row>
    <row r="149" spans="1:15" s="149" customFormat="1" ht="30" customHeight="1">
      <c r="A149" s="146"/>
      <c r="B149" s="147"/>
      <c r="C149" s="132">
        <v>15.3</v>
      </c>
      <c r="D149" s="140">
        <v>6.7</v>
      </c>
      <c r="E149" s="140"/>
      <c r="F149" s="140"/>
      <c r="G149" s="141" t="s">
        <v>234</v>
      </c>
      <c r="H149" s="140" t="s">
        <v>238</v>
      </c>
      <c r="I149" s="135">
        <v>44</v>
      </c>
      <c r="J149" s="191">
        <v>31013</v>
      </c>
      <c r="K149" s="136">
        <f t="shared" si="2"/>
        <v>1364572</v>
      </c>
      <c r="L149" s="148"/>
      <c r="M149" s="146"/>
    </row>
    <row r="150" spans="1:15" ht="30" customHeight="1" thickBot="1">
      <c r="A150" s="120"/>
      <c r="B150" s="121"/>
      <c r="C150" s="132">
        <v>15.8</v>
      </c>
      <c r="D150" s="140">
        <v>5.15</v>
      </c>
      <c r="E150" s="140"/>
      <c r="F150" s="140"/>
      <c r="G150" s="141" t="s">
        <v>235</v>
      </c>
      <c r="H150" s="140" t="s">
        <v>237</v>
      </c>
      <c r="I150" s="135">
        <v>26.4</v>
      </c>
      <c r="J150" s="191">
        <v>199866</v>
      </c>
      <c r="K150" s="136">
        <f t="shared" si="2"/>
        <v>5276462</v>
      </c>
      <c r="L150" s="122"/>
      <c r="M150" s="120"/>
    </row>
    <row r="151" spans="1:15" s="149" customFormat="1" ht="30" customHeight="1" thickBot="1">
      <c r="A151" s="146"/>
      <c r="B151" s="147"/>
      <c r="C151" s="261" t="s">
        <v>13</v>
      </c>
      <c r="D151" s="262"/>
      <c r="E151" s="262"/>
      <c r="F151" s="262"/>
      <c r="G151" s="262"/>
      <c r="H151" s="262"/>
      <c r="I151" s="262"/>
      <c r="J151" s="263"/>
      <c r="K151" s="395">
        <f>+SUM(K10:K150)</f>
        <v>2872382883</v>
      </c>
      <c r="L151" s="148"/>
      <c r="M151" s="146"/>
    </row>
    <row r="152" spans="1:15" s="149" customFormat="1" ht="16.2">
      <c r="A152" s="146"/>
      <c r="B152" s="147"/>
      <c r="C152" s="150"/>
      <c r="D152" s="150"/>
      <c r="E152" s="150"/>
      <c r="F152" s="150"/>
      <c r="G152" s="150"/>
      <c r="H152" s="150"/>
      <c r="I152" s="150"/>
      <c r="J152" s="194"/>
      <c r="K152" s="151"/>
      <c r="L152" s="148"/>
      <c r="M152" s="146"/>
    </row>
    <row r="153" spans="1:15" s="149" customFormat="1" ht="30" customHeight="1">
      <c r="A153" s="146"/>
      <c r="B153" s="147"/>
      <c r="C153" s="231"/>
      <c r="D153" s="232"/>
      <c r="E153" s="231"/>
      <c r="F153" s="231"/>
      <c r="G153" s="264" t="s">
        <v>244</v>
      </c>
      <c r="H153" s="264"/>
      <c r="I153" s="264"/>
      <c r="J153" s="201" t="s">
        <v>243</v>
      </c>
      <c r="K153" s="393">
        <v>6000000</v>
      </c>
      <c r="L153" s="148"/>
      <c r="M153" s="146"/>
    </row>
    <row r="154" spans="1:15" s="149" customFormat="1" ht="30" customHeight="1">
      <c r="A154" s="146"/>
      <c r="B154" s="147"/>
      <c r="C154" s="231"/>
      <c r="D154" s="232"/>
      <c r="E154" s="231"/>
      <c r="F154" s="231"/>
      <c r="G154" s="264" t="s">
        <v>245</v>
      </c>
      <c r="H154" s="264"/>
      <c r="I154" s="264"/>
      <c r="J154" s="201" t="s">
        <v>243</v>
      </c>
      <c r="K154" s="393">
        <v>4500000</v>
      </c>
      <c r="L154" s="148"/>
      <c r="M154" s="146"/>
    </row>
    <row r="155" spans="1:15" s="149" customFormat="1" ht="30" customHeight="1" thickBot="1">
      <c r="A155" s="146"/>
      <c r="B155" s="147"/>
      <c r="C155" s="231"/>
      <c r="D155" s="152"/>
      <c r="E155" s="152"/>
      <c r="F155" s="152"/>
      <c r="G155" s="155" t="s">
        <v>14</v>
      </c>
      <c r="H155" s="153"/>
      <c r="I155" s="154"/>
      <c r="J155" s="195"/>
      <c r="K155" s="394">
        <f>+K153+K154</f>
        <v>10500000</v>
      </c>
      <c r="L155" s="148"/>
      <c r="M155" s="146"/>
    </row>
    <row r="156" spans="1:15" s="149" customFormat="1" ht="30" customHeight="1" thickBot="1">
      <c r="A156" s="146"/>
      <c r="B156" s="147"/>
      <c r="C156" s="231"/>
      <c r="D156" s="232"/>
      <c r="E156" s="231"/>
      <c r="F156" s="231"/>
      <c r="G156" s="156" t="s">
        <v>15</v>
      </c>
      <c r="H156" s="157"/>
      <c r="I156" s="158"/>
      <c r="J156" s="196"/>
      <c r="K156" s="395">
        <f>+K151+K155</f>
        <v>2882882883</v>
      </c>
      <c r="L156" s="148"/>
      <c r="M156" s="146"/>
      <c r="N156" s="186"/>
      <c r="O156" s="187"/>
    </row>
    <row r="157" spans="1:15" s="149" customFormat="1" ht="16.8" thickBot="1">
      <c r="A157" s="146"/>
      <c r="B157" s="147"/>
      <c r="C157" s="231"/>
      <c r="D157" s="232"/>
      <c r="E157" s="232"/>
      <c r="F157" s="232"/>
      <c r="G157" s="231"/>
      <c r="H157" s="231"/>
      <c r="I157" s="233"/>
      <c r="J157" s="234"/>
      <c r="K157" s="159"/>
      <c r="L157" s="148"/>
      <c r="M157" s="146"/>
    </row>
    <row r="158" spans="1:15" s="149" customFormat="1" ht="16.2">
      <c r="A158" s="146"/>
      <c r="B158" s="147"/>
      <c r="C158" s="160"/>
      <c r="D158" s="265"/>
      <c r="E158" s="265"/>
      <c r="F158" s="265"/>
      <c r="G158" s="265"/>
      <c r="H158" s="265"/>
      <c r="I158" s="265"/>
      <c r="J158" s="265"/>
      <c r="K158" s="266"/>
      <c r="L158" s="161"/>
      <c r="M158" s="146"/>
      <c r="N158" s="186"/>
    </row>
    <row r="159" spans="1:15" s="149" customFormat="1" ht="46.5" customHeight="1">
      <c r="A159" s="146"/>
      <c r="B159" s="147"/>
      <c r="C159" s="267" t="s">
        <v>16</v>
      </c>
      <c r="D159" s="268"/>
      <c r="E159" s="268"/>
      <c r="F159" s="268"/>
      <c r="G159" s="268"/>
      <c r="H159" s="269" t="s">
        <v>17</v>
      </c>
      <c r="I159" s="269"/>
      <c r="J159" s="269"/>
      <c r="K159" s="162" t="s">
        <v>18</v>
      </c>
      <c r="L159" s="163"/>
      <c r="M159" s="146"/>
    </row>
    <row r="160" spans="1:15" s="149" customFormat="1" ht="56.25" customHeight="1">
      <c r="A160" s="146"/>
      <c r="B160" s="147"/>
      <c r="C160" s="267" t="s">
        <v>19</v>
      </c>
      <c r="D160" s="268"/>
      <c r="E160" s="268"/>
      <c r="F160" s="268"/>
      <c r="G160" s="268"/>
      <c r="H160" s="270" t="s">
        <v>20</v>
      </c>
      <c r="I160" s="270"/>
      <c r="J160" s="197" t="s">
        <v>21</v>
      </c>
      <c r="K160" s="202">
        <v>0.255</v>
      </c>
      <c r="L160" s="163"/>
      <c r="M160" s="146"/>
    </row>
    <row r="161" spans="1:13" s="149" customFormat="1" ht="30" customHeight="1">
      <c r="A161" s="146"/>
      <c r="B161" s="147"/>
      <c r="C161" s="267" t="s">
        <v>22</v>
      </c>
      <c r="D161" s="268"/>
      <c r="E161" s="268"/>
      <c r="F161" s="268"/>
      <c r="G161" s="268"/>
      <c r="H161" s="273" t="s">
        <v>257</v>
      </c>
      <c r="I161" s="274"/>
      <c r="J161" s="197" t="s">
        <v>24</v>
      </c>
      <c r="K161" s="202">
        <v>0.01</v>
      </c>
      <c r="L161" s="163"/>
      <c r="M161" s="146"/>
    </row>
    <row r="162" spans="1:13" s="166" customFormat="1" ht="58.5" customHeight="1">
      <c r="A162" s="146"/>
      <c r="B162" s="147"/>
      <c r="C162" s="165"/>
      <c r="D162" s="235"/>
      <c r="E162" s="167"/>
      <c r="F162" s="167"/>
      <c r="G162" s="168"/>
      <c r="H162" s="275" t="s">
        <v>25</v>
      </c>
      <c r="I162" s="270"/>
      <c r="J162" s="197" t="s">
        <v>26</v>
      </c>
      <c r="K162" s="202">
        <v>2.5000000000000001E-2</v>
      </c>
      <c r="L162" s="148"/>
      <c r="M162" s="146"/>
    </row>
    <row r="163" spans="1:13" ht="57" customHeight="1">
      <c r="A163" s="120"/>
      <c r="B163" s="121"/>
      <c r="C163" s="169"/>
      <c r="D163" s="170"/>
      <c r="E163" s="170"/>
      <c r="F163" s="170"/>
      <c r="G163" s="171"/>
      <c r="H163" s="270" t="s">
        <v>27</v>
      </c>
      <c r="I163" s="270"/>
      <c r="J163" s="197" t="s">
        <v>28</v>
      </c>
      <c r="K163" s="164">
        <f>+SUM(K160:K162)</f>
        <v>0.29000000000000004</v>
      </c>
      <c r="L163" s="122"/>
      <c r="M163" s="120"/>
    </row>
    <row r="164" spans="1:13" ht="16.8" thickBot="1">
      <c r="A164" s="120"/>
      <c r="B164" s="121"/>
      <c r="C164" s="172"/>
      <c r="D164" s="173"/>
      <c r="E164" s="173"/>
      <c r="F164" s="173"/>
      <c r="G164" s="174"/>
      <c r="H164" s="271"/>
      <c r="I164" s="271"/>
      <c r="J164" s="271"/>
      <c r="K164" s="272"/>
      <c r="L164" s="122"/>
      <c r="M164" s="120"/>
    </row>
    <row r="165" spans="1:13" ht="16.8" thickBot="1">
      <c r="A165" s="120"/>
      <c r="B165" s="175"/>
      <c r="C165" s="176"/>
      <c r="D165" s="176"/>
      <c r="E165" s="177"/>
      <c r="F165" s="176"/>
      <c r="G165" s="178"/>
      <c r="H165" s="176"/>
      <c r="I165" s="176"/>
      <c r="J165" s="198"/>
      <c r="K165" s="176"/>
      <c r="L165" s="179"/>
      <c r="M165" s="120"/>
    </row>
    <row r="166" spans="1:13" ht="16.8" thickTop="1">
      <c r="A166" s="120"/>
      <c r="B166" s="120"/>
      <c r="C166" s="120"/>
      <c r="D166" s="120"/>
      <c r="E166" s="180"/>
      <c r="F166" s="120"/>
      <c r="G166" s="120"/>
      <c r="H166" s="120"/>
      <c r="I166" s="120"/>
      <c r="J166" s="199"/>
      <c r="K166" s="120"/>
      <c r="L166" s="120"/>
      <c r="M166" s="120"/>
    </row>
  </sheetData>
  <autoFilter ref="C7:L151" xr:uid="{00000000-0001-0000-0000-000000000000}">
    <filterColumn colId="2" showButton="0"/>
  </autoFilter>
  <mergeCells count="25">
    <mergeCell ref="H7:H8"/>
    <mergeCell ref="E7:F7"/>
    <mergeCell ref="C3:K4"/>
    <mergeCell ref="C5:K5"/>
    <mergeCell ref="C1:F1"/>
    <mergeCell ref="C160:G160"/>
    <mergeCell ref="C6:K6"/>
    <mergeCell ref="C151:J151"/>
    <mergeCell ref="C159:G159"/>
    <mergeCell ref="H159:J159"/>
    <mergeCell ref="H160:I160"/>
    <mergeCell ref="D158:K158"/>
    <mergeCell ref="G153:I153"/>
    <mergeCell ref="I7:I8"/>
    <mergeCell ref="J7:J8"/>
    <mergeCell ref="K7:K8"/>
    <mergeCell ref="C7:C8"/>
    <mergeCell ref="D7:D8"/>
    <mergeCell ref="G154:I154"/>
    <mergeCell ref="G7:G8"/>
    <mergeCell ref="H164:K164"/>
    <mergeCell ref="C161:G161"/>
    <mergeCell ref="H161:I161"/>
    <mergeCell ref="H162:I162"/>
    <mergeCell ref="H163:I163"/>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68"/>
  <sheetViews>
    <sheetView showGridLines="0" view="pageBreakPreview" topLeftCell="E150" zoomScaleNormal="100" zoomScaleSheetLayoutView="100" zoomScalePageLayoutView="91" workbookViewId="0">
      <selection activeCell="K158" sqref="K158"/>
    </sheetView>
  </sheetViews>
  <sheetFormatPr baseColWidth="10" defaultColWidth="11.44140625" defaultRowHeight="13.8"/>
  <cols>
    <col min="1" max="2" width="3.44140625" style="206" customWidth="1"/>
    <col min="3" max="3" width="7.5546875" style="206" customWidth="1"/>
    <col min="4" max="4" width="15.44140625" style="206" customWidth="1"/>
    <col min="5" max="5" width="16.109375" style="236" customWidth="1"/>
    <col min="6" max="6" width="17.44140625" style="206" customWidth="1"/>
    <col min="7" max="7" width="73.44140625" style="206" customWidth="1"/>
    <col min="8" max="8" width="8.5546875" style="206" customWidth="1"/>
    <col min="9" max="9" width="18.5546875" style="206" customWidth="1"/>
    <col min="10" max="10" width="23.5546875" style="206" customWidth="1"/>
    <col min="11" max="11" width="30" style="206" customWidth="1"/>
    <col min="12" max="12" width="3.44140625" style="206" customWidth="1"/>
    <col min="13" max="13" width="2.5546875" style="206" customWidth="1"/>
    <col min="14" max="16384" width="11.44140625" style="206"/>
  </cols>
  <sheetData>
    <row r="1" spans="1:13" ht="16.2" thickBot="1">
      <c r="A1" s="204"/>
      <c r="B1" s="204"/>
      <c r="C1" s="204"/>
      <c r="D1" s="204"/>
      <c r="E1" s="205"/>
      <c r="F1" s="204"/>
      <c r="G1" s="204"/>
      <c r="H1" s="204"/>
      <c r="I1" s="204"/>
      <c r="J1" s="204"/>
      <c r="K1" s="204"/>
      <c r="L1" s="204"/>
      <c r="M1" s="204"/>
    </row>
    <row r="2" spans="1:13" ht="16.2" thickTop="1">
      <c r="A2" s="204"/>
      <c r="B2" s="207"/>
      <c r="C2" s="208"/>
      <c r="D2" s="208"/>
      <c r="E2" s="209"/>
      <c r="F2" s="208"/>
      <c r="G2" s="208"/>
      <c r="H2" s="208"/>
      <c r="I2" s="208"/>
      <c r="J2" s="208"/>
      <c r="K2" s="208"/>
      <c r="L2" s="210"/>
      <c r="M2" s="204"/>
    </row>
    <row r="3" spans="1:13" ht="26.25" customHeight="1">
      <c r="A3" s="204"/>
      <c r="B3" s="211"/>
      <c r="C3" s="248" t="s">
        <v>0</v>
      </c>
      <c r="D3" s="249"/>
      <c r="E3" s="249"/>
      <c r="F3" s="249"/>
      <c r="G3" s="204"/>
      <c r="H3" s="204"/>
      <c r="I3" s="204"/>
      <c r="J3" s="204"/>
      <c r="K3" s="204"/>
      <c r="L3" s="212"/>
      <c r="M3" s="204"/>
    </row>
    <row r="4" spans="1:13" ht="15.6">
      <c r="A4" s="204"/>
      <c r="B4" s="211"/>
      <c r="C4" s="108"/>
      <c r="D4" s="109" t="s">
        <v>1</v>
      </c>
      <c r="E4" s="108"/>
      <c r="F4" s="109"/>
      <c r="G4" s="204"/>
      <c r="H4" s="204"/>
      <c r="I4" s="204"/>
      <c r="J4" s="204"/>
      <c r="K4" s="204"/>
      <c r="L4" s="212"/>
      <c r="M4" s="204"/>
    </row>
    <row r="5" spans="1:13" ht="15.6">
      <c r="A5" s="204"/>
      <c r="B5" s="211"/>
      <c r="C5" s="250" t="s">
        <v>29</v>
      </c>
      <c r="D5" s="250"/>
      <c r="E5" s="250"/>
      <c r="F5" s="250"/>
      <c r="G5" s="250"/>
      <c r="H5" s="250"/>
      <c r="I5" s="250"/>
      <c r="J5" s="250"/>
      <c r="K5" s="250"/>
      <c r="L5" s="212"/>
      <c r="M5" s="204"/>
    </row>
    <row r="6" spans="1:13" ht="16.2" thickBot="1">
      <c r="A6" s="204"/>
      <c r="B6" s="211"/>
      <c r="C6" s="251" t="s">
        <v>30</v>
      </c>
      <c r="D6" s="251"/>
      <c r="E6" s="251"/>
      <c r="F6" s="251"/>
      <c r="G6" s="251"/>
      <c r="H6" s="251"/>
      <c r="I6" s="251"/>
      <c r="J6" s="251"/>
      <c r="K6" s="251"/>
      <c r="L6" s="212"/>
      <c r="M6" s="204"/>
    </row>
    <row r="7" spans="1:13" s="216" customFormat="1" ht="16.5" customHeight="1">
      <c r="A7" s="213"/>
      <c r="B7" s="214"/>
      <c r="C7" s="252" t="s">
        <v>31</v>
      </c>
      <c r="D7" s="253"/>
      <c r="E7" s="253"/>
      <c r="F7" s="253"/>
      <c r="G7" s="253"/>
      <c r="H7" s="253"/>
      <c r="I7" s="253"/>
      <c r="J7" s="253"/>
      <c r="K7" s="254"/>
      <c r="L7" s="215"/>
      <c r="M7" s="213"/>
    </row>
    <row r="8" spans="1:13" ht="74.25" customHeight="1">
      <c r="A8" s="204"/>
      <c r="B8" s="217"/>
      <c r="C8" s="255"/>
      <c r="D8" s="256"/>
      <c r="E8" s="256"/>
      <c r="F8" s="256"/>
      <c r="G8" s="256"/>
      <c r="H8" s="256"/>
      <c r="I8" s="256"/>
      <c r="J8" s="256"/>
      <c r="K8" s="257"/>
      <c r="L8" s="212"/>
      <c r="M8" s="204"/>
    </row>
    <row r="9" spans="1:13" ht="34.5" customHeight="1">
      <c r="A9" s="204"/>
      <c r="B9" s="217"/>
      <c r="C9" s="258" t="s">
        <v>32</v>
      </c>
      <c r="D9" s="259"/>
      <c r="E9" s="259"/>
      <c r="F9" s="259"/>
      <c r="G9" s="259"/>
      <c r="H9" s="259"/>
      <c r="I9" s="259"/>
      <c r="J9" s="259"/>
      <c r="K9" s="260"/>
      <c r="L9" s="212"/>
      <c r="M9" s="204"/>
    </row>
    <row r="10" spans="1:13" ht="30" customHeight="1" thickBot="1">
      <c r="A10" s="204"/>
      <c r="B10" s="217"/>
      <c r="C10" s="237"/>
      <c r="D10" s="237"/>
      <c r="E10" s="237"/>
      <c r="F10" s="237"/>
      <c r="G10" s="237"/>
      <c r="H10" s="237"/>
      <c r="I10" s="237"/>
      <c r="J10" s="237"/>
      <c r="K10" s="238"/>
      <c r="L10" s="212"/>
      <c r="M10" s="204"/>
    </row>
    <row r="11" spans="1:13" ht="30" customHeight="1">
      <c r="A11" s="204"/>
      <c r="B11" s="211"/>
      <c r="C11" s="239" t="s">
        <v>4</v>
      </c>
      <c r="D11" s="241" t="s">
        <v>246</v>
      </c>
      <c r="E11" s="243" t="s">
        <v>5</v>
      </c>
      <c r="F11" s="243"/>
      <c r="G11" s="239" t="s">
        <v>6</v>
      </c>
      <c r="H11" s="241" t="s">
        <v>7</v>
      </c>
      <c r="I11" s="241" t="s">
        <v>8</v>
      </c>
      <c r="J11" s="244" t="s">
        <v>9</v>
      </c>
      <c r="K11" s="246" t="s">
        <v>10</v>
      </c>
      <c r="L11" s="212"/>
      <c r="M11" s="204"/>
    </row>
    <row r="12" spans="1:13" ht="30" customHeight="1" thickBot="1">
      <c r="A12" s="204"/>
      <c r="B12" s="211"/>
      <c r="C12" s="240"/>
      <c r="D12" s="242"/>
      <c r="E12" s="129" t="s">
        <v>11</v>
      </c>
      <c r="F12" s="129" t="s">
        <v>12</v>
      </c>
      <c r="G12" s="240"/>
      <c r="H12" s="242"/>
      <c r="I12" s="242"/>
      <c r="J12" s="245"/>
      <c r="K12" s="247"/>
      <c r="L12" s="212"/>
      <c r="M12" s="204"/>
    </row>
    <row r="13" spans="1:13" ht="30" customHeight="1" thickBot="1">
      <c r="A13" s="204"/>
      <c r="B13" s="211"/>
      <c r="C13" s="184">
        <v>1</v>
      </c>
      <c r="D13" s="130"/>
      <c r="E13" s="130"/>
      <c r="F13" s="130"/>
      <c r="G13" s="185" t="s">
        <v>94</v>
      </c>
      <c r="H13" s="130"/>
      <c r="I13" s="130"/>
      <c r="J13" s="190"/>
      <c r="K13" s="131"/>
      <c r="L13" s="212"/>
      <c r="M13" s="204"/>
    </row>
    <row r="14" spans="1:13" ht="30" customHeight="1">
      <c r="A14" s="204"/>
      <c r="B14" s="211"/>
      <c r="C14" s="132">
        <v>1.1000000000000001</v>
      </c>
      <c r="D14" s="133">
        <v>1.1000000000000001</v>
      </c>
      <c r="E14" s="133"/>
      <c r="F14" s="133"/>
      <c r="G14" s="134" t="s">
        <v>95</v>
      </c>
      <c r="H14" s="133" t="s">
        <v>236</v>
      </c>
      <c r="I14" s="135">
        <v>1</v>
      </c>
      <c r="J14" s="191"/>
      <c r="K14" s="136">
        <f>+ROUND(I14*J14,0)</f>
        <v>0</v>
      </c>
      <c r="L14" s="212"/>
      <c r="M14" s="204"/>
    </row>
    <row r="15" spans="1:13" ht="30" customHeight="1">
      <c r="A15" s="204"/>
      <c r="B15" s="211"/>
      <c r="C15" s="132">
        <v>1.2</v>
      </c>
      <c r="D15" s="133">
        <v>1.7</v>
      </c>
      <c r="E15" s="133"/>
      <c r="F15" s="133"/>
      <c r="G15" s="134" t="s">
        <v>96</v>
      </c>
      <c r="H15" s="133" t="s">
        <v>237</v>
      </c>
      <c r="I15" s="135">
        <v>200</v>
      </c>
      <c r="J15" s="191"/>
      <c r="K15" s="136">
        <f t="shared" ref="K15:K78" si="0">+ROUND(I15*J15,0)</f>
        <v>0</v>
      </c>
      <c r="L15" s="212"/>
      <c r="M15" s="204"/>
    </row>
    <row r="16" spans="1:13" ht="30" customHeight="1">
      <c r="A16" s="204"/>
      <c r="B16" s="211"/>
      <c r="C16" s="132">
        <v>1.3</v>
      </c>
      <c r="D16" s="133">
        <v>1.41</v>
      </c>
      <c r="E16" s="133"/>
      <c r="F16" s="133"/>
      <c r="G16" s="134" t="s">
        <v>97</v>
      </c>
      <c r="H16" s="133" t="s">
        <v>238</v>
      </c>
      <c r="I16" s="135">
        <v>1084</v>
      </c>
      <c r="J16" s="191"/>
      <c r="K16" s="136">
        <f t="shared" si="0"/>
        <v>0</v>
      </c>
      <c r="L16" s="212"/>
      <c r="M16" s="204"/>
    </row>
    <row r="17" spans="1:13" ht="30" customHeight="1">
      <c r="A17" s="204"/>
      <c r="B17" s="211"/>
      <c r="C17" s="132">
        <v>1.4</v>
      </c>
      <c r="D17" s="133">
        <v>1.43</v>
      </c>
      <c r="E17" s="133"/>
      <c r="F17" s="133"/>
      <c r="G17" s="134" t="s">
        <v>98</v>
      </c>
      <c r="H17" s="133" t="s">
        <v>236</v>
      </c>
      <c r="I17" s="135">
        <v>1</v>
      </c>
      <c r="J17" s="191"/>
      <c r="K17" s="136">
        <f t="shared" si="0"/>
        <v>0</v>
      </c>
      <c r="L17" s="212"/>
      <c r="M17" s="204"/>
    </row>
    <row r="18" spans="1:13" ht="30" customHeight="1">
      <c r="A18" s="204"/>
      <c r="B18" s="211"/>
      <c r="C18" s="132">
        <v>1.5</v>
      </c>
      <c r="D18" s="133" t="s">
        <v>247</v>
      </c>
      <c r="E18" s="133"/>
      <c r="F18" s="133"/>
      <c r="G18" s="134" t="s">
        <v>99</v>
      </c>
      <c r="H18" s="133" t="s">
        <v>236</v>
      </c>
      <c r="I18" s="135">
        <v>1</v>
      </c>
      <c r="J18" s="191"/>
      <c r="K18" s="136">
        <f t="shared" si="0"/>
        <v>0</v>
      </c>
      <c r="L18" s="212"/>
      <c r="M18" s="204"/>
    </row>
    <row r="19" spans="1:13" s="204" customFormat="1" ht="30" customHeight="1" thickBot="1">
      <c r="B19" s="211"/>
      <c r="C19" s="132">
        <v>1.6</v>
      </c>
      <c r="D19" s="133">
        <v>1.46</v>
      </c>
      <c r="E19" s="133"/>
      <c r="F19" s="133"/>
      <c r="G19" s="134" t="s">
        <v>100</v>
      </c>
      <c r="H19" s="133" t="s">
        <v>239</v>
      </c>
      <c r="I19" s="135">
        <v>84</v>
      </c>
      <c r="J19" s="191"/>
      <c r="K19" s="136">
        <f t="shared" si="0"/>
        <v>0</v>
      </c>
      <c r="L19" s="212"/>
    </row>
    <row r="20" spans="1:13" ht="30" customHeight="1" thickBot="1">
      <c r="B20" s="218"/>
      <c r="C20" s="184">
        <v>2</v>
      </c>
      <c r="D20" s="130"/>
      <c r="E20" s="130"/>
      <c r="F20" s="130"/>
      <c r="G20" s="185" t="s">
        <v>101</v>
      </c>
      <c r="H20" s="130"/>
      <c r="I20" s="130"/>
      <c r="J20" s="190"/>
      <c r="K20" s="131"/>
      <c r="L20" s="219"/>
    </row>
    <row r="21" spans="1:13" ht="30" customHeight="1">
      <c r="A21" s="204"/>
      <c r="B21" s="211"/>
      <c r="C21" s="132">
        <v>2.1</v>
      </c>
      <c r="D21" s="140">
        <v>2.7</v>
      </c>
      <c r="E21" s="140"/>
      <c r="F21" s="140"/>
      <c r="G21" s="141" t="s">
        <v>102</v>
      </c>
      <c r="H21" s="140" t="s">
        <v>239</v>
      </c>
      <c r="I21" s="135">
        <v>35.64</v>
      </c>
      <c r="J21" s="220"/>
      <c r="K21" s="136">
        <f t="shared" si="0"/>
        <v>0</v>
      </c>
      <c r="L21" s="212"/>
      <c r="M21" s="204"/>
    </row>
    <row r="22" spans="1:13" ht="30" customHeight="1">
      <c r="A22" s="204"/>
      <c r="B22" s="211"/>
      <c r="C22" s="132">
        <v>2.2000000000000002</v>
      </c>
      <c r="D22" s="142">
        <v>2.8</v>
      </c>
      <c r="E22" s="142"/>
      <c r="F22" s="142"/>
      <c r="G22" s="141" t="s">
        <v>103</v>
      </c>
      <c r="H22" s="140" t="s">
        <v>239</v>
      </c>
      <c r="I22" s="135">
        <v>23.88</v>
      </c>
      <c r="J22" s="191"/>
      <c r="K22" s="136">
        <f t="shared" si="0"/>
        <v>0</v>
      </c>
      <c r="L22" s="212"/>
      <c r="M22" s="204"/>
    </row>
    <row r="23" spans="1:13" ht="30" customHeight="1" thickBot="1">
      <c r="A23" s="204"/>
      <c r="B23" s="211"/>
      <c r="C23" s="132">
        <v>2.2999999999999998</v>
      </c>
      <c r="D23" s="140">
        <v>3.6</v>
      </c>
      <c r="E23" s="140"/>
      <c r="F23" s="140"/>
      <c r="G23" s="141" t="s">
        <v>104</v>
      </c>
      <c r="H23" s="140" t="s">
        <v>236</v>
      </c>
      <c r="I23" s="135">
        <v>4</v>
      </c>
      <c r="J23" s="191"/>
      <c r="K23" s="136">
        <f t="shared" si="0"/>
        <v>0</v>
      </c>
      <c r="L23" s="212"/>
      <c r="M23" s="204"/>
    </row>
    <row r="24" spans="1:13" ht="30" customHeight="1" thickBot="1">
      <c r="A24" s="204"/>
      <c r="B24" s="211"/>
      <c r="C24" s="184">
        <v>3</v>
      </c>
      <c r="D24" s="130"/>
      <c r="E24" s="130"/>
      <c r="F24" s="130"/>
      <c r="G24" s="185" t="s">
        <v>105</v>
      </c>
      <c r="H24" s="130"/>
      <c r="I24" s="130"/>
      <c r="J24" s="190"/>
      <c r="K24" s="131"/>
      <c r="L24" s="212"/>
      <c r="M24" s="204"/>
    </row>
    <row r="25" spans="1:13" ht="30" customHeight="1">
      <c r="A25" s="204"/>
      <c r="B25" s="211"/>
      <c r="C25" s="132">
        <v>3.1</v>
      </c>
      <c r="D25" s="140">
        <v>4.3</v>
      </c>
      <c r="E25" s="140"/>
      <c r="F25" s="140"/>
      <c r="G25" s="141" t="s">
        <v>106</v>
      </c>
      <c r="H25" s="140" t="s">
        <v>239</v>
      </c>
      <c r="I25" s="135">
        <v>25.32</v>
      </c>
      <c r="J25" s="193"/>
      <c r="K25" s="136">
        <f t="shared" si="0"/>
        <v>0</v>
      </c>
      <c r="L25" s="212"/>
      <c r="M25" s="204"/>
    </row>
    <row r="26" spans="1:13" s="204" customFormat="1" ht="30" customHeight="1">
      <c r="B26" s="211"/>
      <c r="C26" s="132">
        <v>3.2</v>
      </c>
      <c r="D26" s="140" t="s">
        <v>91</v>
      </c>
      <c r="E26" s="140"/>
      <c r="F26" s="140"/>
      <c r="G26" s="141" t="s">
        <v>107</v>
      </c>
      <c r="H26" s="140" t="s">
        <v>238</v>
      </c>
      <c r="I26" s="135">
        <v>360</v>
      </c>
      <c r="J26" s="193"/>
      <c r="K26" s="136">
        <f t="shared" si="0"/>
        <v>0</v>
      </c>
      <c r="L26" s="212"/>
    </row>
    <row r="27" spans="1:13" ht="30" customHeight="1">
      <c r="A27" s="204"/>
      <c r="B27" s="211"/>
      <c r="C27" s="132">
        <v>3.3</v>
      </c>
      <c r="D27" s="140" t="s">
        <v>248</v>
      </c>
      <c r="E27" s="140"/>
      <c r="F27" s="140"/>
      <c r="G27" s="141" t="s">
        <v>108</v>
      </c>
      <c r="H27" s="140" t="s">
        <v>238</v>
      </c>
      <c r="I27" s="135">
        <v>114</v>
      </c>
      <c r="J27" s="193"/>
      <c r="K27" s="136">
        <f t="shared" si="0"/>
        <v>0</v>
      </c>
      <c r="L27" s="212"/>
      <c r="M27" s="204"/>
    </row>
    <row r="28" spans="1:13" s="204" customFormat="1" ht="30" customHeight="1">
      <c r="B28" s="211"/>
      <c r="C28" s="132">
        <v>3.4</v>
      </c>
      <c r="D28" s="140">
        <v>4.13</v>
      </c>
      <c r="E28" s="140"/>
      <c r="F28" s="140"/>
      <c r="G28" s="141" t="s">
        <v>109</v>
      </c>
      <c r="H28" s="140" t="s">
        <v>239</v>
      </c>
      <c r="I28" s="135">
        <v>2.7</v>
      </c>
      <c r="J28" s="193"/>
      <c r="K28" s="136">
        <f t="shared" si="0"/>
        <v>0</v>
      </c>
      <c r="L28" s="212"/>
    </row>
    <row r="29" spans="1:13" ht="30" customHeight="1">
      <c r="A29" s="204"/>
      <c r="B29" s="211"/>
      <c r="C29" s="132">
        <v>3.5</v>
      </c>
      <c r="D29" s="140">
        <v>4.22</v>
      </c>
      <c r="E29" s="140"/>
      <c r="F29" s="140"/>
      <c r="G29" s="141" t="s">
        <v>110</v>
      </c>
      <c r="H29" s="140" t="s">
        <v>240</v>
      </c>
      <c r="I29" s="135">
        <v>36908.270613326247</v>
      </c>
      <c r="J29" s="193"/>
      <c r="K29" s="136">
        <f t="shared" si="0"/>
        <v>0</v>
      </c>
      <c r="L29" s="212"/>
      <c r="M29" s="204"/>
    </row>
    <row r="30" spans="1:13" ht="30" customHeight="1">
      <c r="A30" s="204"/>
      <c r="B30" s="211"/>
      <c r="C30" s="132">
        <v>3.6</v>
      </c>
      <c r="D30" s="140">
        <v>4.2300000000000004</v>
      </c>
      <c r="E30" s="140"/>
      <c r="F30" s="140"/>
      <c r="G30" s="141" t="s">
        <v>111</v>
      </c>
      <c r="H30" s="140" t="s">
        <v>240</v>
      </c>
      <c r="I30" s="135">
        <v>2682</v>
      </c>
      <c r="J30" s="193"/>
      <c r="K30" s="136">
        <f t="shared" si="0"/>
        <v>0</v>
      </c>
      <c r="L30" s="212"/>
      <c r="M30" s="204"/>
    </row>
    <row r="31" spans="1:13" ht="30" customHeight="1">
      <c r="A31" s="204"/>
      <c r="B31" s="211"/>
      <c r="C31" s="132">
        <v>3.7</v>
      </c>
      <c r="D31" s="140">
        <v>4.26</v>
      </c>
      <c r="E31" s="140"/>
      <c r="F31" s="140"/>
      <c r="G31" s="141" t="s">
        <v>112</v>
      </c>
      <c r="H31" s="140" t="s">
        <v>239</v>
      </c>
      <c r="I31" s="135">
        <v>71.28</v>
      </c>
      <c r="J31" s="193"/>
      <c r="K31" s="136">
        <f t="shared" si="0"/>
        <v>0</v>
      </c>
      <c r="L31" s="212"/>
      <c r="M31" s="204"/>
    </row>
    <row r="32" spans="1:13" ht="30" customHeight="1">
      <c r="A32" s="204"/>
      <c r="B32" s="211"/>
      <c r="C32" s="132">
        <v>3.8</v>
      </c>
      <c r="D32" s="140">
        <v>4.2699999999999996</v>
      </c>
      <c r="E32" s="140"/>
      <c r="F32" s="140"/>
      <c r="G32" s="141" t="s">
        <v>113</v>
      </c>
      <c r="H32" s="140" t="s">
        <v>239</v>
      </c>
      <c r="I32" s="135">
        <v>17.82</v>
      </c>
      <c r="J32" s="193"/>
      <c r="K32" s="136">
        <f t="shared" si="0"/>
        <v>0</v>
      </c>
      <c r="L32" s="212"/>
      <c r="M32" s="204"/>
    </row>
    <row r="33" spans="1:13" ht="30" customHeight="1" thickBot="1">
      <c r="A33" s="204"/>
      <c r="B33" s="211"/>
      <c r="C33" s="132">
        <v>3.9</v>
      </c>
      <c r="D33" s="140">
        <v>4.29</v>
      </c>
      <c r="E33" s="140"/>
      <c r="F33" s="140"/>
      <c r="G33" s="141" t="s">
        <v>114</v>
      </c>
      <c r="H33" s="140" t="s">
        <v>239</v>
      </c>
      <c r="I33" s="135">
        <v>2.9849999999999999</v>
      </c>
      <c r="J33" s="193"/>
      <c r="K33" s="136">
        <f t="shared" si="0"/>
        <v>0</v>
      </c>
      <c r="L33" s="212"/>
      <c r="M33" s="204"/>
    </row>
    <row r="34" spans="1:13" ht="30" customHeight="1" thickBot="1">
      <c r="A34" s="204"/>
      <c r="B34" s="211"/>
      <c r="C34" s="184">
        <v>4</v>
      </c>
      <c r="D34" s="130"/>
      <c r="E34" s="130"/>
      <c r="F34" s="130"/>
      <c r="G34" s="185" t="s">
        <v>115</v>
      </c>
      <c r="H34" s="130"/>
      <c r="I34" s="130"/>
      <c r="J34" s="190"/>
      <c r="K34" s="131"/>
      <c r="L34" s="212"/>
      <c r="M34" s="204"/>
    </row>
    <row r="35" spans="1:13" ht="30" customHeight="1">
      <c r="A35" s="204"/>
      <c r="B35" s="211"/>
      <c r="C35" s="132">
        <v>4.0999999999999996</v>
      </c>
      <c r="D35" s="140">
        <v>5.8</v>
      </c>
      <c r="E35" s="140"/>
      <c r="F35" s="140"/>
      <c r="G35" s="141" t="s">
        <v>116</v>
      </c>
      <c r="H35" s="140" t="s">
        <v>238</v>
      </c>
      <c r="I35" s="135">
        <v>38.5</v>
      </c>
      <c r="J35" s="193"/>
      <c r="K35" s="136">
        <f t="shared" si="0"/>
        <v>0</v>
      </c>
      <c r="L35" s="212"/>
      <c r="M35" s="204"/>
    </row>
    <row r="36" spans="1:13" ht="30" customHeight="1">
      <c r="A36" s="204"/>
      <c r="B36" s="211"/>
      <c r="C36" s="132">
        <v>4.2</v>
      </c>
      <c r="D36" s="140">
        <v>5.43</v>
      </c>
      <c r="E36" s="140"/>
      <c r="F36" s="140"/>
      <c r="G36" s="141" t="s">
        <v>117</v>
      </c>
      <c r="H36" s="140" t="s">
        <v>238</v>
      </c>
      <c r="I36" s="135">
        <v>1017.7699999999999</v>
      </c>
      <c r="J36" s="193"/>
      <c r="K36" s="136">
        <f t="shared" si="0"/>
        <v>0</v>
      </c>
      <c r="L36" s="212"/>
      <c r="M36" s="204"/>
    </row>
    <row r="37" spans="1:13" ht="30" customHeight="1">
      <c r="A37" s="204"/>
      <c r="B37" s="211"/>
      <c r="C37" s="132">
        <v>4.3</v>
      </c>
      <c r="D37" s="140">
        <v>5.44</v>
      </c>
      <c r="E37" s="140"/>
      <c r="F37" s="140"/>
      <c r="G37" s="141" t="s">
        <v>118</v>
      </c>
      <c r="H37" s="140" t="s">
        <v>237</v>
      </c>
      <c r="I37" s="135">
        <v>203.55399999999997</v>
      </c>
      <c r="J37" s="193"/>
      <c r="K37" s="136">
        <f t="shared" si="0"/>
        <v>0</v>
      </c>
      <c r="L37" s="212"/>
      <c r="M37" s="204"/>
    </row>
    <row r="38" spans="1:13" ht="30" customHeight="1">
      <c r="A38" s="204"/>
      <c r="B38" s="211"/>
      <c r="C38" s="132">
        <v>4.4000000000000004</v>
      </c>
      <c r="D38" s="140">
        <v>5.5</v>
      </c>
      <c r="E38" s="140"/>
      <c r="F38" s="140"/>
      <c r="G38" s="141" t="s">
        <v>119</v>
      </c>
      <c r="H38" s="140" t="s">
        <v>238</v>
      </c>
      <c r="I38" s="135">
        <v>1699.4399999999998</v>
      </c>
      <c r="J38" s="193"/>
      <c r="K38" s="136">
        <f t="shared" si="0"/>
        <v>0</v>
      </c>
      <c r="L38" s="212"/>
      <c r="M38" s="204"/>
    </row>
    <row r="39" spans="1:13" ht="30" customHeight="1">
      <c r="A39" s="204"/>
      <c r="B39" s="211"/>
      <c r="C39" s="132">
        <v>4.5</v>
      </c>
      <c r="D39" s="140">
        <v>5.52</v>
      </c>
      <c r="E39" s="140"/>
      <c r="F39" s="140"/>
      <c r="G39" s="141" t="s">
        <v>120</v>
      </c>
      <c r="H39" s="140" t="s">
        <v>237</v>
      </c>
      <c r="I39" s="135">
        <v>610.66199999999992</v>
      </c>
      <c r="J39" s="193"/>
      <c r="K39" s="136">
        <f t="shared" si="0"/>
        <v>0</v>
      </c>
      <c r="L39" s="212"/>
      <c r="M39" s="204"/>
    </row>
    <row r="40" spans="1:13" s="224" customFormat="1" ht="30" customHeight="1" thickBot="1">
      <c r="A40" s="221"/>
      <c r="B40" s="222"/>
      <c r="C40" s="132">
        <v>4.5999999999999996</v>
      </c>
      <c r="D40" s="140">
        <v>5.54</v>
      </c>
      <c r="E40" s="140"/>
      <c r="F40" s="140"/>
      <c r="G40" s="141" t="s">
        <v>121</v>
      </c>
      <c r="H40" s="140" t="s">
        <v>236</v>
      </c>
      <c r="I40" s="135">
        <v>348</v>
      </c>
      <c r="J40" s="193"/>
      <c r="K40" s="136">
        <f t="shared" si="0"/>
        <v>0</v>
      </c>
      <c r="L40" s="223"/>
      <c r="M40" s="221"/>
    </row>
    <row r="41" spans="1:13" s="224" customFormat="1" ht="16.2" thickBot="1">
      <c r="A41" s="221"/>
      <c r="B41" s="222"/>
      <c r="C41" s="184">
        <v>5</v>
      </c>
      <c r="D41" s="130"/>
      <c r="E41" s="130"/>
      <c r="F41" s="130"/>
      <c r="G41" s="185" t="s">
        <v>122</v>
      </c>
      <c r="H41" s="130"/>
      <c r="I41" s="130"/>
      <c r="J41" s="190"/>
      <c r="K41" s="131"/>
      <c r="L41" s="223"/>
      <c r="M41" s="221"/>
    </row>
    <row r="42" spans="1:13" s="224" customFormat="1" ht="30" customHeight="1" thickBot="1">
      <c r="A42" s="221"/>
      <c r="B42" s="222"/>
      <c r="C42" s="132">
        <v>5.0999999999999996</v>
      </c>
      <c r="D42" s="140">
        <v>6.15</v>
      </c>
      <c r="E42" s="140"/>
      <c r="F42" s="140"/>
      <c r="G42" s="141" t="s">
        <v>123</v>
      </c>
      <c r="H42" s="140" t="s">
        <v>238</v>
      </c>
      <c r="I42" s="135">
        <v>336.09999999999991</v>
      </c>
      <c r="J42" s="193"/>
      <c r="K42" s="136">
        <f t="shared" si="0"/>
        <v>0</v>
      </c>
      <c r="L42" s="223"/>
      <c r="M42" s="221"/>
    </row>
    <row r="43" spans="1:13" s="224" customFormat="1" ht="30" customHeight="1" thickBot="1">
      <c r="A43" s="221"/>
      <c r="B43" s="222"/>
      <c r="C43" s="184">
        <v>6</v>
      </c>
      <c r="D43" s="130"/>
      <c r="E43" s="130"/>
      <c r="F43" s="130"/>
      <c r="G43" s="185" t="s">
        <v>124</v>
      </c>
      <c r="H43" s="130"/>
      <c r="I43" s="130"/>
      <c r="J43" s="190"/>
      <c r="K43" s="131"/>
      <c r="L43" s="223"/>
      <c r="M43" s="221"/>
    </row>
    <row r="44" spans="1:13" s="224" customFormat="1" ht="30" customHeight="1">
      <c r="A44" s="221"/>
      <c r="B44" s="222"/>
      <c r="C44" s="132">
        <v>6.3</v>
      </c>
      <c r="D44" s="142">
        <v>7.28</v>
      </c>
      <c r="E44" s="142"/>
      <c r="F44" s="142"/>
      <c r="G44" s="141" t="s">
        <v>125</v>
      </c>
      <c r="H44" s="140" t="s">
        <v>238</v>
      </c>
      <c r="I44" s="135">
        <v>802</v>
      </c>
      <c r="J44" s="191"/>
      <c r="K44" s="136">
        <f t="shared" si="0"/>
        <v>0</v>
      </c>
      <c r="L44" s="223"/>
      <c r="M44" s="221"/>
    </row>
    <row r="45" spans="1:13" s="224" customFormat="1" ht="30" customHeight="1" thickBot="1">
      <c r="A45" s="221"/>
      <c r="B45" s="222"/>
      <c r="C45" s="132">
        <v>7.4</v>
      </c>
      <c r="D45" s="140">
        <v>7.34</v>
      </c>
      <c r="E45" s="140"/>
      <c r="F45" s="140"/>
      <c r="G45" s="141" t="s">
        <v>126</v>
      </c>
      <c r="H45" s="140" t="s">
        <v>237</v>
      </c>
      <c r="I45" s="135">
        <v>46.5</v>
      </c>
      <c r="J45" s="191"/>
      <c r="K45" s="136">
        <f t="shared" si="0"/>
        <v>0</v>
      </c>
      <c r="L45" s="223"/>
      <c r="M45" s="221"/>
    </row>
    <row r="46" spans="1:13" s="224" customFormat="1" ht="30" customHeight="1" thickBot="1">
      <c r="A46" s="221"/>
      <c r="B46" s="222"/>
      <c r="C46" s="184">
        <v>7</v>
      </c>
      <c r="D46" s="130"/>
      <c r="E46" s="130"/>
      <c r="F46" s="130"/>
      <c r="G46" s="185" t="s">
        <v>127</v>
      </c>
      <c r="H46" s="130"/>
      <c r="I46" s="130"/>
      <c r="J46" s="190"/>
      <c r="K46" s="131"/>
      <c r="L46" s="223"/>
      <c r="M46" s="221"/>
    </row>
    <row r="47" spans="1:13" s="224" customFormat="1" ht="30" customHeight="1">
      <c r="A47" s="221"/>
      <c r="B47" s="222"/>
      <c r="C47" s="132">
        <v>7.1</v>
      </c>
      <c r="D47" s="140">
        <v>9.1999999999999993</v>
      </c>
      <c r="E47" s="140"/>
      <c r="F47" s="140"/>
      <c r="G47" s="141" t="s">
        <v>128</v>
      </c>
      <c r="H47" s="140" t="s">
        <v>236</v>
      </c>
      <c r="I47" s="135">
        <v>17</v>
      </c>
      <c r="J47" s="193"/>
      <c r="K47" s="136">
        <f t="shared" si="0"/>
        <v>0</v>
      </c>
      <c r="L47" s="223"/>
      <c r="M47" s="221"/>
    </row>
    <row r="48" spans="1:13" s="224" customFormat="1" ht="30" customHeight="1">
      <c r="A48" s="221"/>
      <c r="B48" s="222"/>
      <c r="C48" s="132">
        <v>7.2</v>
      </c>
      <c r="D48" s="140">
        <v>9.2200000000000006</v>
      </c>
      <c r="E48" s="140"/>
      <c r="F48" s="140"/>
      <c r="G48" s="141" t="s">
        <v>129</v>
      </c>
      <c r="H48" s="140" t="s">
        <v>236</v>
      </c>
      <c r="I48" s="135">
        <v>2</v>
      </c>
      <c r="J48" s="193"/>
      <c r="K48" s="136">
        <f t="shared" si="0"/>
        <v>0</v>
      </c>
      <c r="L48" s="223"/>
      <c r="M48" s="221"/>
    </row>
    <row r="49" spans="1:13" s="224" customFormat="1" ht="30" customHeight="1">
      <c r="A49" s="221"/>
      <c r="B49" s="222"/>
      <c r="C49" s="132">
        <v>7.3</v>
      </c>
      <c r="D49" s="140">
        <v>9.24</v>
      </c>
      <c r="E49" s="140"/>
      <c r="F49" s="140"/>
      <c r="G49" s="141" t="s">
        <v>130</v>
      </c>
      <c r="H49" s="140" t="s">
        <v>238</v>
      </c>
      <c r="I49" s="135">
        <v>1</v>
      </c>
      <c r="J49" s="193"/>
      <c r="K49" s="136">
        <f t="shared" si="0"/>
        <v>0</v>
      </c>
      <c r="L49" s="223"/>
      <c r="M49" s="221"/>
    </row>
    <row r="50" spans="1:13" s="224" customFormat="1" ht="15.6">
      <c r="A50" s="221"/>
      <c r="B50" s="222"/>
      <c r="C50" s="132">
        <v>7.4</v>
      </c>
      <c r="D50" s="140">
        <v>9.33</v>
      </c>
      <c r="E50" s="140"/>
      <c r="F50" s="140"/>
      <c r="G50" s="141" t="s">
        <v>131</v>
      </c>
      <c r="H50" s="140" t="s">
        <v>238</v>
      </c>
      <c r="I50" s="135">
        <v>252.04000000000002</v>
      </c>
      <c r="J50" s="193"/>
      <c r="K50" s="136">
        <f t="shared" si="0"/>
        <v>0</v>
      </c>
      <c r="L50" s="223"/>
      <c r="M50" s="221"/>
    </row>
    <row r="51" spans="1:13" s="224" customFormat="1" ht="15.6">
      <c r="A51" s="221"/>
      <c r="B51" s="222"/>
      <c r="C51" s="132">
        <v>7.5</v>
      </c>
      <c r="D51" s="140">
        <v>10.4</v>
      </c>
      <c r="E51" s="140"/>
      <c r="F51" s="140"/>
      <c r="G51" s="141" t="s">
        <v>132</v>
      </c>
      <c r="H51" s="140" t="s">
        <v>236</v>
      </c>
      <c r="I51" s="135">
        <v>19</v>
      </c>
      <c r="J51" s="193"/>
      <c r="K51" s="136">
        <f t="shared" si="0"/>
        <v>0</v>
      </c>
      <c r="L51" s="225"/>
      <c r="M51" s="221"/>
    </row>
    <row r="52" spans="1:13" s="224" customFormat="1" ht="46.5" customHeight="1">
      <c r="A52" s="221"/>
      <c r="B52" s="222"/>
      <c r="C52" s="132">
        <v>7.6</v>
      </c>
      <c r="D52" s="140">
        <v>10.7</v>
      </c>
      <c r="E52" s="140"/>
      <c r="F52" s="140"/>
      <c r="G52" s="141" t="s">
        <v>133</v>
      </c>
      <c r="H52" s="140" t="s">
        <v>238</v>
      </c>
      <c r="I52" s="135">
        <v>44</v>
      </c>
      <c r="J52" s="193"/>
      <c r="K52" s="136">
        <f t="shared" si="0"/>
        <v>0</v>
      </c>
      <c r="L52" s="226"/>
      <c r="M52" s="221"/>
    </row>
    <row r="53" spans="1:13" s="224" customFormat="1" ht="32.25" customHeight="1">
      <c r="A53" s="221"/>
      <c r="B53" s="222"/>
      <c r="C53" s="132">
        <v>7.7</v>
      </c>
      <c r="D53" s="140">
        <v>10.19</v>
      </c>
      <c r="E53" s="140"/>
      <c r="F53" s="140"/>
      <c r="G53" s="141" t="s">
        <v>134</v>
      </c>
      <c r="H53" s="140" t="s">
        <v>238</v>
      </c>
      <c r="I53" s="135">
        <v>252.04000000000002</v>
      </c>
      <c r="J53" s="193"/>
      <c r="K53" s="136">
        <f t="shared" si="0"/>
        <v>0</v>
      </c>
      <c r="L53" s="227"/>
      <c r="M53" s="221"/>
    </row>
    <row r="54" spans="1:13" s="224" customFormat="1" ht="87" customHeight="1">
      <c r="A54" s="221"/>
      <c r="B54" s="222"/>
      <c r="C54" s="132">
        <v>7.8</v>
      </c>
      <c r="D54" s="140">
        <v>10.28</v>
      </c>
      <c r="E54" s="140"/>
      <c r="F54" s="140"/>
      <c r="G54" s="141" t="s">
        <v>135</v>
      </c>
      <c r="H54" s="140" t="s">
        <v>240</v>
      </c>
      <c r="I54" s="135">
        <v>12030</v>
      </c>
      <c r="J54" s="193"/>
      <c r="K54" s="136">
        <f t="shared" si="0"/>
        <v>0</v>
      </c>
      <c r="L54" s="226"/>
      <c r="M54" s="221"/>
    </row>
    <row r="55" spans="1:13" s="228" customFormat="1" ht="27.6">
      <c r="A55" s="221"/>
      <c r="B55" s="222"/>
      <c r="C55" s="132">
        <v>7.9</v>
      </c>
      <c r="D55" s="140">
        <v>10.3</v>
      </c>
      <c r="E55" s="140"/>
      <c r="F55" s="140"/>
      <c r="G55" s="141" t="s">
        <v>136</v>
      </c>
      <c r="H55" s="140" t="s">
        <v>241</v>
      </c>
      <c r="I55" s="135">
        <v>178</v>
      </c>
      <c r="J55" s="193"/>
      <c r="K55" s="136">
        <f t="shared" si="0"/>
        <v>0</v>
      </c>
      <c r="L55" s="223"/>
      <c r="M55" s="221"/>
    </row>
    <row r="56" spans="1:13" ht="57.75" customHeight="1" thickBot="1">
      <c r="A56" s="204"/>
      <c r="B56" s="211"/>
      <c r="C56" s="200">
        <v>7.1</v>
      </c>
      <c r="D56" s="140">
        <v>10.15</v>
      </c>
      <c r="E56" s="140"/>
      <c r="F56" s="140"/>
      <c r="G56" s="141" t="s">
        <v>137</v>
      </c>
      <c r="H56" s="140" t="s">
        <v>238</v>
      </c>
      <c r="I56" s="135">
        <v>7.9200000000000008</v>
      </c>
      <c r="J56" s="193"/>
      <c r="K56" s="136">
        <f t="shared" si="0"/>
        <v>0</v>
      </c>
      <c r="L56" s="212"/>
      <c r="M56" s="204"/>
    </row>
    <row r="57" spans="1:13" ht="16.2" thickBot="1">
      <c r="A57" s="204"/>
      <c r="B57" s="211"/>
      <c r="C57" s="184">
        <v>8</v>
      </c>
      <c r="D57" s="130"/>
      <c r="E57" s="130"/>
      <c r="F57" s="130"/>
      <c r="G57" s="185" t="s">
        <v>138</v>
      </c>
      <c r="H57" s="130"/>
      <c r="I57" s="130"/>
      <c r="J57" s="190"/>
      <c r="K57" s="131"/>
      <c r="L57" s="212"/>
      <c r="M57" s="204"/>
    </row>
    <row r="58" spans="1:13" ht="47.25" customHeight="1">
      <c r="A58" s="204"/>
      <c r="B58" s="211"/>
      <c r="C58" s="132">
        <v>8.1</v>
      </c>
      <c r="D58" s="133">
        <v>11.2</v>
      </c>
      <c r="E58" s="133"/>
      <c r="F58" s="133"/>
      <c r="G58" s="134" t="s">
        <v>139</v>
      </c>
      <c r="H58" s="133" t="s">
        <v>236</v>
      </c>
      <c r="I58" s="135">
        <v>1</v>
      </c>
      <c r="J58" s="191"/>
      <c r="K58" s="136">
        <f t="shared" si="0"/>
        <v>0</v>
      </c>
      <c r="L58" s="212"/>
      <c r="M58" s="204"/>
    </row>
    <row r="59" spans="1:13" ht="47.25" customHeight="1">
      <c r="A59" s="204"/>
      <c r="B59" s="211"/>
      <c r="C59" s="132">
        <v>8.1999999999999993</v>
      </c>
      <c r="D59" s="133">
        <v>11.8</v>
      </c>
      <c r="E59" s="133"/>
      <c r="F59" s="133"/>
      <c r="G59" s="134" t="s">
        <v>140</v>
      </c>
      <c r="H59" s="133" t="s">
        <v>236</v>
      </c>
      <c r="I59" s="135">
        <v>1</v>
      </c>
      <c r="J59" s="191"/>
      <c r="K59" s="136">
        <f t="shared" si="0"/>
        <v>0</v>
      </c>
      <c r="L59" s="212"/>
      <c r="M59" s="204"/>
    </row>
    <row r="60" spans="1:13" ht="16.2" thickBot="1">
      <c r="A60" s="204"/>
      <c r="B60" s="229"/>
      <c r="C60" s="132">
        <v>8.3000000000000007</v>
      </c>
      <c r="D60" s="133">
        <v>11.16</v>
      </c>
      <c r="E60" s="133"/>
      <c r="F60" s="133"/>
      <c r="G60" s="134" t="s">
        <v>141</v>
      </c>
      <c r="H60" s="133" t="s">
        <v>236</v>
      </c>
      <c r="I60" s="135">
        <v>18</v>
      </c>
      <c r="J60" s="191"/>
      <c r="K60" s="136">
        <f t="shared" si="0"/>
        <v>0</v>
      </c>
      <c r="L60" s="230"/>
      <c r="M60" s="204"/>
    </row>
    <row r="61" spans="1:13" ht="16.2" thickTop="1">
      <c r="A61" s="204"/>
      <c r="B61" s="204"/>
      <c r="C61" s="132">
        <v>8.4</v>
      </c>
      <c r="D61" s="133">
        <v>11.19</v>
      </c>
      <c r="E61" s="133"/>
      <c r="F61" s="133"/>
      <c r="G61" s="134" t="s">
        <v>142</v>
      </c>
      <c r="H61" s="133" t="s">
        <v>236</v>
      </c>
      <c r="I61" s="135">
        <v>4</v>
      </c>
      <c r="J61" s="191"/>
      <c r="K61" s="136">
        <f t="shared" si="0"/>
        <v>0</v>
      </c>
      <c r="L61" s="204"/>
      <c r="M61" s="204"/>
    </row>
    <row r="62" spans="1:13">
      <c r="C62" s="132">
        <v>8.5</v>
      </c>
      <c r="D62" s="133">
        <v>11.2</v>
      </c>
      <c r="E62" s="133"/>
      <c r="F62" s="133"/>
      <c r="G62" s="134" t="s">
        <v>143</v>
      </c>
      <c r="H62" s="133" t="s">
        <v>236</v>
      </c>
      <c r="I62" s="135">
        <v>15</v>
      </c>
      <c r="J62" s="191"/>
      <c r="K62" s="136">
        <f t="shared" si="0"/>
        <v>0</v>
      </c>
    </row>
    <row r="63" spans="1:13">
      <c r="C63" s="132">
        <v>8.6</v>
      </c>
      <c r="D63" s="133">
        <v>11.21</v>
      </c>
      <c r="E63" s="133"/>
      <c r="F63" s="133"/>
      <c r="G63" s="134" t="s">
        <v>144</v>
      </c>
      <c r="H63" s="133" t="s">
        <v>236</v>
      </c>
      <c r="I63" s="135">
        <v>3</v>
      </c>
      <c r="J63" s="191"/>
      <c r="K63" s="136">
        <f t="shared" si="0"/>
        <v>0</v>
      </c>
    </row>
    <row r="64" spans="1:13">
      <c r="C64" s="132">
        <v>8.6999999999999993</v>
      </c>
      <c r="D64" s="133">
        <v>11.26</v>
      </c>
      <c r="E64" s="133"/>
      <c r="F64" s="133"/>
      <c r="G64" s="134" t="s">
        <v>145</v>
      </c>
      <c r="H64" s="133" t="s">
        <v>237</v>
      </c>
      <c r="I64" s="135">
        <v>50</v>
      </c>
      <c r="J64" s="191"/>
      <c r="K64" s="136">
        <f t="shared" si="0"/>
        <v>0</v>
      </c>
    </row>
    <row r="65" spans="3:11">
      <c r="C65" s="132">
        <v>8.8000000000000007</v>
      </c>
      <c r="D65" s="133">
        <v>11.27</v>
      </c>
      <c r="E65" s="133"/>
      <c r="F65" s="133"/>
      <c r="G65" s="134" t="s">
        <v>146</v>
      </c>
      <c r="H65" s="133" t="s">
        <v>237</v>
      </c>
      <c r="I65" s="135">
        <v>90</v>
      </c>
      <c r="J65" s="191"/>
      <c r="K65" s="136">
        <f t="shared" si="0"/>
        <v>0</v>
      </c>
    </row>
    <row r="66" spans="3:11">
      <c r="C66" s="132">
        <v>8.9</v>
      </c>
      <c r="D66" s="133">
        <v>11.29</v>
      </c>
      <c r="E66" s="133"/>
      <c r="F66" s="133"/>
      <c r="G66" s="134" t="s">
        <v>147</v>
      </c>
      <c r="H66" s="133" t="s">
        <v>237</v>
      </c>
      <c r="I66" s="135">
        <v>50</v>
      </c>
      <c r="J66" s="191"/>
      <c r="K66" s="136">
        <f t="shared" si="0"/>
        <v>0</v>
      </c>
    </row>
    <row r="67" spans="3:11">
      <c r="C67" s="200">
        <v>8.1</v>
      </c>
      <c r="D67" s="133">
        <v>11.3</v>
      </c>
      <c r="E67" s="133"/>
      <c r="F67" s="133"/>
      <c r="G67" s="134" t="s">
        <v>148</v>
      </c>
      <c r="H67" s="133" t="s">
        <v>237</v>
      </c>
      <c r="I67" s="135">
        <v>25</v>
      </c>
      <c r="J67" s="191"/>
      <c r="K67" s="136">
        <f t="shared" si="0"/>
        <v>0</v>
      </c>
    </row>
    <row r="68" spans="3:11">
      <c r="C68" s="200">
        <v>8.11</v>
      </c>
      <c r="D68" s="133">
        <v>11.31</v>
      </c>
      <c r="E68" s="133"/>
      <c r="F68" s="133"/>
      <c r="G68" s="134" t="s">
        <v>149</v>
      </c>
      <c r="H68" s="133" t="s">
        <v>237</v>
      </c>
      <c r="I68" s="135">
        <v>20</v>
      </c>
      <c r="J68" s="191"/>
      <c r="K68" s="136">
        <f t="shared" si="0"/>
        <v>0</v>
      </c>
    </row>
    <row r="69" spans="3:11">
      <c r="C69" s="200">
        <v>8.1199999999999992</v>
      </c>
      <c r="D69" s="133">
        <v>11.32</v>
      </c>
      <c r="E69" s="133"/>
      <c r="F69" s="133"/>
      <c r="G69" s="134" t="s">
        <v>150</v>
      </c>
      <c r="H69" s="133" t="s">
        <v>237</v>
      </c>
      <c r="I69" s="135">
        <v>75</v>
      </c>
      <c r="J69" s="191"/>
      <c r="K69" s="136">
        <f t="shared" si="0"/>
        <v>0</v>
      </c>
    </row>
    <row r="70" spans="3:11">
      <c r="C70" s="200">
        <v>8.1300000000000008</v>
      </c>
      <c r="D70" s="133">
        <v>11.33</v>
      </c>
      <c r="E70" s="133"/>
      <c r="F70" s="133"/>
      <c r="G70" s="134" t="s">
        <v>151</v>
      </c>
      <c r="H70" s="133" t="s">
        <v>237</v>
      </c>
      <c r="I70" s="135">
        <v>65</v>
      </c>
      <c r="J70" s="191"/>
      <c r="K70" s="136">
        <f t="shared" si="0"/>
        <v>0</v>
      </c>
    </row>
    <row r="71" spans="3:11">
      <c r="C71" s="200">
        <v>8.14</v>
      </c>
      <c r="D71" s="133">
        <v>11.34</v>
      </c>
      <c r="E71" s="133"/>
      <c r="F71" s="133"/>
      <c r="G71" s="134" t="s">
        <v>152</v>
      </c>
      <c r="H71" s="133" t="s">
        <v>237</v>
      </c>
      <c r="I71" s="135">
        <v>25</v>
      </c>
      <c r="J71" s="191"/>
      <c r="K71" s="136">
        <f t="shared" si="0"/>
        <v>0</v>
      </c>
    </row>
    <row r="72" spans="3:11">
      <c r="C72" s="200">
        <v>8.15</v>
      </c>
      <c r="D72" s="133">
        <v>11.36</v>
      </c>
      <c r="E72" s="133"/>
      <c r="F72" s="133"/>
      <c r="G72" s="134" t="s">
        <v>153</v>
      </c>
      <c r="H72" s="133" t="s">
        <v>236</v>
      </c>
      <c r="I72" s="135">
        <v>5</v>
      </c>
      <c r="J72" s="191"/>
      <c r="K72" s="136">
        <f t="shared" si="0"/>
        <v>0</v>
      </c>
    </row>
    <row r="73" spans="3:11">
      <c r="C73" s="200">
        <v>8.16</v>
      </c>
      <c r="D73" s="133" t="s">
        <v>92</v>
      </c>
      <c r="E73" s="133"/>
      <c r="F73" s="133"/>
      <c r="G73" s="134" t="s">
        <v>154</v>
      </c>
      <c r="H73" s="133" t="s">
        <v>236</v>
      </c>
      <c r="I73" s="135">
        <v>1</v>
      </c>
      <c r="J73" s="191"/>
      <c r="K73" s="136">
        <f t="shared" si="0"/>
        <v>0</v>
      </c>
    </row>
    <row r="74" spans="3:11">
      <c r="C74" s="200">
        <v>8.17</v>
      </c>
      <c r="D74" s="133">
        <v>11.41</v>
      </c>
      <c r="E74" s="133"/>
      <c r="F74" s="133"/>
      <c r="G74" s="134" t="s">
        <v>155</v>
      </c>
      <c r="H74" s="133" t="s">
        <v>237</v>
      </c>
      <c r="I74" s="135">
        <v>18</v>
      </c>
      <c r="J74" s="191"/>
      <c r="K74" s="136">
        <f t="shared" si="0"/>
        <v>0</v>
      </c>
    </row>
    <row r="75" spans="3:11" ht="27.6">
      <c r="C75" s="200">
        <v>8.18</v>
      </c>
      <c r="D75" s="133">
        <v>11.45</v>
      </c>
      <c r="E75" s="133"/>
      <c r="F75" s="133"/>
      <c r="G75" s="134" t="s">
        <v>156</v>
      </c>
      <c r="H75" s="133" t="s">
        <v>236</v>
      </c>
      <c r="I75" s="135">
        <v>2</v>
      </c>
      <c r="J75" s="191"/>
      <c r="K75" s="136">
        <f t="shared" si="0"/>
        <v>0</v>
      </c>
    </row>
    <row r="76" spans="3:11" ht="27.6">
      <c r="C76" s="200">
        <v>8.19</v>
      </c>
      <c r="D76" s="133">
        <v>11.46</v>
      </c>
      <c r="E76" s="133"/>
      <c r="F76" s="133"/>
      <c r="G76" s="134" t="s">
        <v>157</v>
      </c>
      <c r="H76" s="133" t="s">
        <v>237</v>
      </c>
      <c r="I76" s="135">
        <v>175</v>
      </c>
      <c r="J76" s="191"/>
      <c r="K76" s="136">
        <f t="shared" si="0"/>
        <v>0</v>
      </c>
    </row>
    <row r="77" spans="3:11" ht="27.6">
      <c r="C77" s="200">
        <v>8.1999999999999993</v>
      </c>
      <c r="D77" s="133">
        <v>11.49</v>
      </c>
      <c r="E77" s="133"/>
      <c r="F77" s="133"/>
      <c r="G77" s="134" t="s">
        <v>158</v>
      </c>
      <c r="H77" s="133" t="s">
        <v>237</v>
      </c>
      <c r="I77" s="135">
        <v>63</v>
      </c>
      <c r="J77" s="191"/>
      <c r="K77" s="136">
        <f t="shared" si="0"/>
        <v>0</v>
      </c>
    </row>
    <row r="78" spans="3:11" ht="27.6">
      <c r="C78" s="200">
        <v>8.2100000000000009</v>
      </c>
      <c r="D78" s="133">
        <v>11.52</v>
      </c>
      <c r="E78" s="133"/>
      <c r="F78" s="133"/>
      <c r="G78" s="134" t="s">
        <v>159</v>
      </c>
      <c r="H78" s="133" t="s">
        <v>237</v>
      </c>
      <c r="I78" s="135">
        <v>210</v>
      </c>
      <c r="J78" s="191"/>
      <c r="K78" s="136">
        <f t="shared" si="0"/>
        <v>0</v>
      </c>
    </row>
    <row r="79" spans="3:11">
      <c r="C79" s="200">
        <v>8.2200000000000006</v>
      </c>
      <c r="D79" s="133">
        <v>11.53</v>
      </c>
      <c r="E79" s="133"/>
      <c r="F79" s="133"/>
      <c r="G79" s="134" t="s">
        <v>160</v>
      </c>
      <c r="H79" s="133" t="s">
        <v>236</v>
      </c>
      <c r="I79" s="135">
        <v>50</v>
      </c>
      <c r="J79" s="191"/>
      <c r="K79" s="136">
        <f t="shared" ref="K79:K142" si="1">+ROUND(I79*J79,0)</f>
        <v>0</v>
      </c>
    </row>
    <row r="80" spans="3:11">
      <c r="C80" s="200">
        <v>8.23</v>
      </c>
      <c r="D80" s="133">
        <v>11.55</v>
      </c>
      <c r="E80" s="133"/>
      <c r="F80" s="133"/>
      <c r="G80" s="134" t="s">
        <v>161</v>
      </c>
      <c r="H80" s="133" t="s">
        <v>236</v>
      </c>
      <c r="I80" s="135">
        <v>50</v>
      </c>
      <c r="J80" s="191"/>
      <c r="K80" s="136">
        <f t="shared" si="1"/>
        <v>0</v>
      </c>
    </row>
    <row r="81" spans="3:11" ht="27.6">
      <c r="C81" s="200">
        <v>8.24</v>
      </c>
      <c r="D81" s="133">
        <v>11.58</v>
      </c>
      <c r="E81" s="133"/>
      <c r="F81" s="133"/>
      <c r="G81" s="134" t="s">
        <v>162</v>
      </c>
      <c r="H81" s="133" t="s">
        <v>237</v>
      </c>
      <c r="I81" s="135">
        <v>273</v>
      </c>
      <c r="J81" s="191"/>
      <c r="K81" s="136">
        <f t="shared" si="1"/>
        <v>0</v>
      </c>
    </row>
    <row r="82" spans="3:11">
      <c r="C82" s="200">
        <v>8.25</v>
      </c>
      <c r="D82" s="133">
        <v>11.59</v>
      </c>
      <c r="E82" s="133"/>
      <c r="F82" s="133"/>
      <c r="G82" s="134" t="s">
        <v>163</v>
      </c>
      <c r="H82" s="133" t="s">
        <v>236</v>
      </c>
      <c r="I82" s="135">
        <v>6</v>
      </c>
      <c r="J82" s="191"/>
      <c r="K82" s="136">
        <f t="shared" si="1"/>
        <v>0</v>
      </c>
    </row>
    <row r="83" spans="3:11">
      <c r="C83" s="200">
        <v>8.26</v>
      </c>
      <c r="D83" s="133">
        <v>11.61</v>
      </c>
      <c r="E83" s="133"/>
      <c r="F83" s="133"/>
      <c r="G83" s="134" t="s">
        <v>164</v>
      </c>
      <c r="H83" s="133" t="s">
        <v>236</v>
      </c>
      <c r="I83" s="135">
        <v>1</v>
      </c>
      <c r="J83" s="191"/>
      <c r="K83" s="136">
        <f t="shared" si="1"/>
        <v>0</v>
      </c>
    </row>
    <row r="84" spans="3:11" ht="14.4" thickBot="1">
      <c r="C84" s="200">
        <v>8.27</v>
      </c>
      <c r="D84" s="133">
        <v>11.64</v>
      </c>
      <c r="E84" s="133"/>
      <c r="F84" s="133"/>
      <c r="G84" s="134" t="s">
        <v>165</v>
      </c>
      <c r="H84" s="133" t="s">
        <v>236</v>
      </c>
      <c r="I84" s="135">
        <v>2</v>
      </c>
      <c r="J84" s="191"/>
      <c r="K84" s="136">
        <f t="shared" si="1"/>
        <v>0</v>
      </c>
    </row>
    <row r="85" spans="3:11" ht="14.4" thickBot="1">
      <c r="C85" s="184">
        <v>9</v>
      </c>
      <c r="D85" s="130"/>
      <c r="E85" s="130"/>
      <c r="F85" s="130"/>
      <c r="G85" s="185" t="s">
        <v>166</v>
      </c>
      <c r="H85" s="130"/>
      <c r="I85" s="130"/>
      <c r="J85" s="190"/>
      <c r="K85" s="131"/>
    </row>
    <row r="86" spans="3:11">
      <c r="C86" s="132">
        <v>9.1</v>
      </c>
      <c r="D86" s="140">
        <v>12.3</v>
      </c>
      <c r="E86" s="140"/>
      <c r="F86" s="140"/>
      <c r="G86" s="141" t="s">
        <v>167</v>
      </c>
      <c r="H86" s="140" t="s">
        <v>236</v>
      </c>
      <c r="I86" s="135">
        <v>86</v>
      </c>
      <c r="J86" s="220"/>
      <c r="K86" s="136">
        <f t="shared" si="1"/>
        <v>0</v>
      </c>
    </row>
    <row r="87" spans="3:11">
      <c r="C87" s="132">
        <v>9.1999999999999993</v>
      </c>
      <c r="D87" s="140">
        <v>12.26</v>
      </c>
      <c r="E87" s="140"/>
      <c r="F87" s="140"/>
      <c r="G87" s="141" t="s">
        <v>168</v>
      </c>
      <c r="H87" s="140" t="s">
        <v>236</v>
      </c>
      <c r="I87" s="135">
        <v>2</v>
      </c>
      <c r="J87" s="220"/>
      <c r="K87" s="136">
        <f t="shared" si="1"/>
        <v>0</v>
      </c>
    </row>
    <row r="88" spans="3:11" ht="27.6">
      <c r="C88" s="132">
        <v>9.3000000000000007</v>
      </c>
      <c r="D88" s="142">
        <v>12.38</v>
      </c>
      <c r="E88" s="142"/>
      <c r="F88" s="142"/>
      <c r="G88" s="141" t="s">
        <v>169</v>
      </c>
      <c r="H88" s="140" t="s">
        <v>237</v>
      </c>
      <c r="I88" s="135">
        <v>258</v>
      </c>
      <c r="J88" s="191"/>
      <c r="K88" s="136">
        <f t="shared" si="1"/>
        <v>0</v>
      </c>
    </row>
    <row r="89" spans="3:11" ht="27.6">
      <c r="C89" s="132">
        <v>9.4</v>
      </c>
      <c r="D89" s="140">
        <v>12.41</v>
      </c>
      <c r="E89" s="140"/>
      <c r="F89" s="140"/>
      <c r="G89" s="141" t="s">
        <v>170</v>
      </c>
      <c r="H89" s="140" t="s">
        <v>237</v>
      </c>
      <c r="I89" s="135">
        <v>150</v>
      </c>
      <c r="J89" s="191"/>
      <c r="K89" s="136">
        <f t="shared" si="1"/>
        <v>0</v>
      </c>
    </row>
    <row r="90" spans="3:11" ht="27.6">
      <c r="C90" s="132">
        <v>9.5</v>
      </c>
      <c r="D90" s="137">
        <v>12.49</v>
      </c>
      <c r="E90" s="137"/>
      <c r="F90" s="137"/>
      <c r="G90" s="143" t="s">
        <v>171</v>
      </c>
      <c r="H90" s="137" t="s">
        <v>237</v>
      </c>
      <c r="I90" s="135">
        <v>366</v>
      </c>
      <c r="J90" s="191"/>
      <c r="K90" s="136">
        <f t="shared" si="1"/>
        <v>0</v>
      </c>
    </row>
    <row r="91" spans="3:11">
      <c r="C91" s="132">
        <v>9.6</v>
      </c>
      <c r="D91" s="140">
        <v>12.59</v>
      </c>
      <c r="E91" s="140"/>
      <c r="F91" s="140"/>
      <c r="G91" s="141" t="s">
        <v>172</v>
      </c>
      <c r="H91" s="140" t="s">
        <v>237</v>
      </c>
      <c r="I91" s="135">
        <v>150</v>
      </c>
      <c r="J91" s="193"/>
      <c r="K91" s="136">
        <f t="shared" si="1"/>
        <v>0</v>
      </c>
    </row>
    <row r="92" spans="3:11" ht="41.4">
      <c r="C92" s="132">
        <v>9.6999999999999993</v>
      </c>
      <c r="D92" s="137">
        <v>12.7</v>
      </c>
      <c r="E92" s="137"/>
      <c r="F92" s="137"/>
      <c r="G92" s="143" t="s">
        <v>173</v>
      </c>
      <c r="H92" s="137" t="s">
        <v>236</v>
      </c>
      <c r="I92" s="135">
        <v>2</v>
      </c>
      <c r="J92" s="193"/>
      <c r="K92" s="136">
        <f t="shared" si="1"/>
        <v>0</v>
      </c>
    </row>
    <row r="93" spans="3:11" ht="41.4">
      <c r="C93" s="132">
        <v>9.8000000000000007</v>
      </c>
      <c r="D93" s="140">
        <v>12.73</v>
      </c>
      <c r="E93" s="133"/>
      <c r="F93" s="140"/>
      <c r="G93" s="141" t="s">
        <v>174</v>
      </c>
      <c r="H93" s="140" t="s">
        <v>236</v>
      </c>
      <c r="I93" s="135">
        <v>1</v>
      </c>
      <c r="J93" s="191"/>
      <c r="K93" s="136">
        <f t="shared" si="1"/>
        <v>0</v>
      </c>
    </row>
    <row r="94" spans="3:11" ht="27.6">
      <c r="C94" s="132">
        <v>9.9</v>
      </c>
      <c r="D94" s="140">
        <v>12.75</v>
      </c>
      <c r="E94" s="140"/>
      <c r="F94" s="140"/>
      <c r="G94" s="141" t="s">
        <v>175</v>
      </c>
      <c r="H94" s="140" t="s">
        <v>236</v>
      </c>
      <c r="I94" s="135">
        <v>6</v>
      </c>
      <c r="J94" s="203"/>
      <c r="K94" s="136">
        <f t="shared" si="1"/>
        <v>0</v>
      </c>
    </row>
    <row r="95" spans="3:11" ht="27.6">
      <c r="C95" s="200">
        <v>9.1</v>
      </c>
      <c r="D95" s="140">
        <v>12.82</v>
      </c>
      <c r="E95" s="140"/>
      <c r="F95" s="140"/>
      <c r="G95" s="141" t="s">
        <v>176</v>
      </c>
      <c r="H95" s="140" t="s">
        <v>236</v>
      </c>
      <c r="I95" s="135">
        <v>1</v>
      </c>
      <c r="J95" s="203"/>
      <c r="K95" s="136">
        <f t="shared" si="1"/>
        <v>0</v>
      </c>
    </row>
    <row r="96" spans="3:11" ht="41.4">
      <c r="C96" s="132">
        <v>9.11</v>
      </c>
      <c r="D96" s="140">
        <v>12.85</v>
      </c>
      <c r="E96" s="140"/>
      <c r="F96" s="140"/>
      <c r="G96" s="141" t="s">
        <v>177</v>
      </c>
      <c r="H96" s="140" t="s">
        <v>236</v>
      </c>
      <c r="I96" s="135">
        <v>5</v>
      </c>
      <c r="J96" s="203"/>
      <c r="K96" s="136">
        <f t="shared" si="1"/>
        <v>0</v>
      </c>
    </row>
    <row r="97" spans="3:11" ht="41.4">
      <c r="C97" s="200">
        <v>9.1199999999999992</v>
      </c>
      <c r="D97" s="140">
        <v>12.86</v>
      </c>
      <c r="E97" s="140"/>
      <c r="F97" s="140"/>
      <c r="G97" s="141" t="s">
        <v>178</v>
      </c>
      <c r="H97" s="140" t="s">
        <v>236</v>
      </c>
      <c r="I97" s="135">
        <v>16</v>
      </c>
      <c r="J97" s="203"/>
      <c r="K97" s="136">
        <f t="shared" si="1"/>
        <v>0</v>
      </c>
    </row>
    <row r="98" spans="3:11" ht="41.4">
      <c r="C98" s="132">
        <v>9.1300000000000008</v>
      </c>
      <c r="D98" s="140">
        <v>12.92</v>
      </c>
      <c r="E98" s="140"/>
      <c r="F98" s="140"/>
      <c r="G98" s="141" t="s">
        <v>179</v>
      </c>
      <c r="H98" s="140" t="s">
        <v>236</v>
      </c>
      <c r="I98" s="135">
        <v>6</v>
      </c>
      <c r="J98" s="203"/>
      <c r="K98" s="136">
        <f t="shared" si="1"/>
        <v>0</v>
      </c>
    </row>
    <row r="99" spans="3:11" ht="41.4">
      <c r="C99" s="200">
        <v>9.14</v>
      </c>
      <c r="D99" s="140">
        <v>12.93</v>
      </c>
      <c r="E99" s="140"/>
      <c r="F99" s="140"/>
      <c r="G99" s="141" t="s">
        <v>180</v>
      </c>
      <c r="H99" s="140" t="s">
        <v>236</v>
      </c>
      <c r="I99" s="135">
        <v>30</v>
      </c>
      <c r="J99" s="203"/>
      <c r="K99" s="136">
        <f t="shared" si="1"/>
        <v>0</v>
      </c>
    </row>
    <row r="100" spans="3:11" ht="41.4">
      <c r="C100" s="132">
        <v>9.15</v>
      </c>
      <c r="D100" s="140" t="s">
        <v>249</v>
      </c>
      <c r="E100" s="140"/>
      <c r="F100" s="140"/>
      <c r="G100" s="141" t="s">
        <v>181</v>
      </c>
      <c r="H100" s="140" t="s">
        <v>236</v>
      </c>
      <c r="I100" s="135">
        <v>10</v>
      </c>
      <c r="J100" s="203"/>
      <c r="K100" s="136">
        <f t="shared" si="1"/>
        <v>0</v>
      </c>
    </row>
    <row r="101" spans="3:11" ht="27.6">
      <c r="C101" s="200">
        <v>9.16</v>
      </c>
      <c r="D101" s="140">
        <v>12.97</v>
      </c>
      <c r="E101" s="140"/>
      <c r="F101" s="140"/>
      <c r="G101" s="141" t="s">
        <v>182</v>
      </c>
      <c r="H101" s="140" t="s">
        <v>236</v>
      </c>
      <c r="I101" s="135">
        <v>2</v>
      </c>
      <c r="J101" s="203"/>
      <c r="K101" s="136">
        <f t="shared" si="1"/>
        <v>0</v>
      </c>
    </row>
    <row r="102" spans="3:11" ht="27.6">
      <c r="C102" s="132">
        <v>9.17</v>
      </c>
      <c r="D102" s="140">
        <v>12.98</v>
      </c>
      <c r="E102" s="140"/>
      <c r="F102" s="140"/>
      <c r="G102" s="141" t="s">
        <v>183</v>
      </c>
      <c r="H102" s="140" t="s">
        <v>236</v>
      </c>
      <c r="I102" s="135">
        <v>1</v>
      </c>
      <c r="J102" s="203"/>
      <c r="K102" s="136">
        <f t="shared" si="1"/>
        <v>0</v>
      </c>
    </row>
    <row r="103" spans="3:11">
      <c r="C103" s="200">
        <v>9.18</v>
      </c>
      <c r="D103" s="140">
        <v>12.106999999999996</v>
      </c>
      <c r="E103" s="140"/>
      <c r="F103" s="140"/>
      <c r="G103" s="141" t="s">
        <v>184</v>
      </c>
      <c r="H103" s="140" t="s">
        <v>236</v>
      </c>
      <c r="I103" s="135">
        <v>1</v>
      </c>
      <c r="J103" s="203"/>
      <c r="K103" s="136">
        <f t="shared" si="1"/>
        <v>0</v>
      </c>
    </row>
    <row r="104" spans="3:11" ht="27.6">
      <c r="C104" s="132">
        <v>9.19</v>
      </c>
      <c r="D104" s="133">
        <v>12.108999999999995</v>
      </c>
      <c r="E104" s="133"/>
      <c r="F104" s="133"/>
      <c r="G104" s="134" t="s">
        <v>185</v>
      </c>
      <c r="H104" s="133" t="s">
        <v>236</v>
      </c>
      <c r="I104" s="135">
        <v>50</v>
      </c>
      <c r="J104" s="191"/>
      <c r="K104" s="136">
        <f t="shared" si="1"/>
        <v>0</v>
      </c>
    </row>
    <row r="105" spans="3:11" ht="27.6">
      <c r="C105" s="200">
        <v>9.1999999999999993</v>
      </c>
      <c r="D105" s="133">
        <v>12.109999999999994</v>
      </c>
      <c r="E105" s="133"/>
      <c r="F105" s="133"/>
      <c r="G105" s="134" t="s">
        <v>186</v>
      </c>
      <c r="H105" s="133" t="s">
        <v>236</v>
      </c>
      <c r="I105" s="135">
        <v>10</v>
      </c>
      <c r="J105" s="191"/>
      <c r="K105" s="136">
        <f t="shared" si="1"/>
        <v>0</v>
      </c>
    </row>
    <row r="106" spans="3:11" ht="27.6">
      <c r="C106" s="132">
        <v>9.2100000000000009</v>
      </c>
      <c r="D106" s="137">
        <v>12.115999999999991</v>
      </c>
      <c r="E106" s="137"/>
      <c r="F106" s="137"/>
      <c r="G106" s="143" t="s">
        <v>187</v>
      </c>
      <c r="H106" s="137" t="s">
        <v>236</v>
      </c>
      <c r="I106" s="135">
        <v>8</v>
      </c>
      <c r="J106" s="191"/>
      <c r="K106" s="136">
        <f t="shared" si="1"/>
        <v>0</v>
      </c>
    </row>
    <row r="107" spans="3:11">
      <c r="C107" s="200">
        <v>9.2200000000000006</v>
      </c>
      <c r="D107" s="133" t="s">
        <v>250</v>
      </c>
      <c r="E107" s="133"/>
      <c r="F107" s="133"/>
      <c r="G107" s="134" t="s">
        <v>188</v>
      </c>
      <c r="H107" s="133" t="s">
        <v>236</v>
      </c>
      <c r="I107" s="135">
        <v>8</v>
      </c>
      <c r="J107" s="191"/>
      <c r="K107" s="136">
        <f t="shared" si="1"/>
        <v>0</v>
      </c>
    </row>
    <row r="108" spans="3:11">
      <c r="C108" s="132">
        <v>9.23</v>
      </c>
      <c r="D108" s="133" t="s">
        <v>251</v>
      </c>
      <c r="E108" s="133"/>
      <c r="F108" s="133"/>
      <c r="G108" s="134" t="s">
        <v>189</v>
      </c>
      <c r="H108" s="133" t="s">
        <v>236</v>
      </c>
      <c r="I108" s="135">
        <v>4</v>
      </c>
      <c r="J108" s="191"/>
      <c r="K108" s="136">
        <f t="shared" si="1"/>
        <v>0</v>
      </c>
    </row>
    <row r="109" spans="3:11" ht="27.6">
      <c r="C109" s="200">
        <v>9.24</v>
      </c>
      <c r="D109" s="133">
        <v>12.118999999999989</v>
      </c>
      <c r="E109" s="133"/>
      <c r="F109" s="133"/>
      <c r="G109" s="134" t="s">
        <v>190</v>
      </c>
      <c r="H109" s="133" t="s">
        <v>236</v>
      </c>
      <c r="I109" s="135">
        <v>6</v>
      </c>
      <c r="J109" s="191"/>
      <c r="K109" s="136">
        <f t="shared" si="1"/>
        <v>0</v>
      </c>
    </row>
    <row r="110" spans="3:11">
      <c r="C110" s="132">
        <v>9.25</v>
      </c>
      <c r="D110" s="133" t="s">
        <v>252</v>
      </c>
      <c r="E110" s="133"/>
      <c r="F110" s="133"/>
      <c r="G110" s="134" t="s">
        <v>191</v>
      </c>
      <c r="H110" s="133" t="s">
        <v>242</v>
      </c>
      <c r="I110" s="135">
        <v>8</v>
      </c>
      <c r="J110" s="191"/>
      <c r="K110" s="136">
        <f t="shared" si="1"/>
        <v>0</v>
      </c>
    </row>
    <row r="111" spans="3:11" ht="14.4" thickBot="1">
      <c r="C111" s="200">
        <v>9.26</v>
      </c>
      <c r="D111" s="133" t="s">
        <v>253</v>
      </c>
      <c r="E111" s="133"/>
      <c r="F111" s="133"/>
      <c r="G111" s="134" t="s">
        <v>192</v>
      </c>
      <c r="H111" s="133" t="s">
        <v>236</v>
      </c>
      <c r="I111" s="135">
        <v>2</v>
      </c>
      <c r="J111" s="191"/>
      <c r="K111" s="136">
        <f t="shared" si="1"/>
        <v>0</v>
      </c>
    </row>
    <row r="112" spans="3:11" ht="14.4" thickBot="1">
      <c r="C112" s="184">
        <v>10</v>
      </c>
      <c r="D112" s="130"/>
      <c r="E112" s="130"/>
      <c r="F112" s="130"/>
      <c r="G112" s="185" t="s">
        <v>193</v>
      </c>
      <c r="H112" s="130"/>
      <c r="I112" s="130"/>
      <c r="J112" s="190"/>
      <c r="K112" s="131"/>
    </row>
    <row r="113" spans="3:11" ht="14.4" thickBot="1">
      <c r="C113" s="132">
        <v>10.1</v>
      </c>
      <c r="D113" s="140" t="s">
        <v>254</v>
      </c>
      <c r="E113" s="140"/>
      <c r="F113" s="140"/>
      <c r="G113" s="141" t="s">
        <v>194</v>
      </c>
      <c r="H113" s="140" t="s">
        <v>238</v>
      </c>
      <c r="I113" s="135">
        <v>610</v>
      </c>
      <c r="J113" s="193"/>
      <c r="K113" s="136">
        <f t="shared" si="1"/>
        <v>0</v>
      </c>
    </row>
    <row r="114" spans="3:11" ht="14.4" thickBot="1">
      <c r="C114" s="184">
        <v>11</v>
      </c>
      <c r="D114" s="130"/>
      <c r="E114" s="130"/>
      <c r="F114" s="130"/>
      <c r="G114" s="185" t="s">
        <v>195</v>
      </c>
      <c r="H114" s="130"/>
      <c r="I114" s="130"/>
      <c r="J114" s="190"/>
      <c r="K114" s="131"/>
    </row>
    <row r="115" spans="3:11">
      <c r="C115" s="132">
        <v>11.1</v>
      </c>
      <c r="D115" s="140">
        <v>14.1</v>
      </c>
      <c r="E115" s="133"/>
      <c r="F115" s="140"/>
      <c r="G115" s="141" t="s">
        <v>196</v>
      </c>
      <c r="H115" s="140" t="s">
        <v>238</v>
      </c>
      <c r="I115" s="135">
        <v>168.15999999999997</v>
      </c>
      <c r="J115" s="191"/>
      <c r="K115" s="136">
        <f t="shared" si="1"/>
        <v>0</v>
      </c>
    </row>
    <row r="116" spans="3:11" ht="27.6">
      <c r="C116" s="132">
        <v>11.2</v>
      </c>
      <c r="D116" s="140">
        <v>14.6</v>
      </c>
      <c r="E116" s="133"/>
      <c r="F116" s="140"/>
      <c r="G116" s="141" t="s">
        <v>197</v>
      </c>
      <c r="H116" s="140" t="s">
        <v>238</v>
      </c>
      <c r="I116" s="135">
        <v>970</v>
      </c>
      <c r="J116" s="191"/>
      <c r="K116" s="136">
        <f t="shared" si="1"/>
        <v>0</v>
      </c>
    </row>
    <row r="117" spans="3:11">
      <c r="C117" s="132">
        <v>11.3</v>
      </c>
      <c r="D117" s="140">
        <v>14.1</v>
      </c>
      <c r="E117" s="133"/>
      <c r="F117" s="140"/>
      <c r="G117" s="141" t="s">
        <v>198</v>
      </c>
      <c r="H117" s="140" t="s">
        <v>237</v>
      </c>
      <c r="I117" s="135">
        <v>355</v>
      </c>
      <c r="J117" s="191"/>
      <c r="K117" s="136">
        <f t="shared" si="1"/>
        <v>0</v>
      </c>
    </row>
    <row r="118" spans="3:11">
      <c r="C118" s="132">
        <v>11.4</v>
      </c>
      <c r="D118" s="140">
        <v>14.39</v>
      </c>
      <c r="E118" s="133"/>
      <c r="F118" s="140"/>
      <c r="G118" s="141" t="s">
        <v>199</v>
      </c>
      <c r="H118" s="140" t="s">
        <v>238</v>
      </c>
      <c r="I118" s="135">
        <v>970</v>
      </c>
      <c r="J118" s="191"/>
      <c r="K118" s="136">
        <f t="shared" si="1"/>
        <v>0</v>
      </c>
    </row>
    <row r="119" spans="3:11">
      <c r="C119" s="132">
        <v>11.5</v>
      </c>
      <c r="D119" s="140">
        <v>14.42</v>
      </c>
      <c r="E119" s="133"/>
      <c r="F119" s="140"/>
      <c r="G119" s="141" t="s">
        <v>200</v>
      </c>
      <c r="H119" s="140" t="s">
        <v>237</v>
      </c>
      <c r="I119" s="135">
        <v>64.5</v>
      </c>
      <c r="J119" s="191"/>
      <c r="K119" s="136">
        <f t="shared" si="1"/>
        <v>0</v>
      </c>
    </row>
    <row r="120" spans="3:11" ht="14.4" thickBot="1">
      <c r="C120" s="132">
        <v>11.6</v>
      </c>
      <c r="D120" s="140">
        <v>15.1</v>
      </c>
      <c r="E120" s="133"/>
      <c r="F120" s="140"/>
      <c r="G120" s="141" t="s">
        <v>201</v>
      </c>
      <c r="H120" s="140" t="s">
        <v>238</v>
      </c>
      <c r="I120" s="135">
        <v>54</v>
      </c>
      <c r="J120" s="191"/>
      <c r="K120" s="136">
        <f t="shared" si="1"/>
        <v>0</v>
      </c>
    </row>
    <row r="121" spans="3:11" ht="14.4" thickBot="1">
      <c r="C121" s="184">
        <v>12</v>
      </c>
      <c r="D121" s="130"/>
      <c r="E121" s="130"/>
      <c r="F121" s="130"/>
      <c r="G121" s="185" t="s">
        <v>202</v>
      </c>
      <c r="H121" s="130"/>
      <c r="I121" s="130"/>
      <c r="J121" s="190"/>
      <c r="K121" s="131"/>
    </row>
    <row r="122" spans="3:11" ht="27.6">
      <c r="C122" s="132">
        <v>12.1</v>
      </c>
      <c r="D122" s="140">
        <v>16.2</v>
      </c>
      <c r="E122" s="140"/>
      <c r="F122" s="140"/>
      <c r="G122" s="141" t="s">
        <v>203</v>
      </c>
      <c r="H122" s="140" t="s">
        <v>239</v>
      </c>
      <c r="I122" s="135">
        <v>570.90000000000009</v>
      </c>
      <c r="J122" s="191"/>
      <c r="K122" s="136">
        <f t="shared" si="1"/>
        <v>0</v>
      </c>
    </row>
    <row r="123" spans="3:11" ht="27.6">
      <c r="C123" s="132">
        <v>12.2</v>
      </c>
      <c r="D123" s="140">
        <v>16.399999999999999</v>
      </c>
      <c r="E123" s="140"/>
      <c r="F123" s="140"/>
      <c r="G123" s="141" t="s">
        <v>204</v>
      </c>
      <c r="H123" s="140" t="s">
        <v>239</v>
      </c>
      <c r="I123" s="135">
        <v>178.55999999999997</v>
      </c>
      <c r="J123" s="191"/>
      <c r="K123" s="136">
        <f t="shared" si="1"/>
        <v>0</v>
      </c>
    </row>
    <row r="124" spans="3:11" ht="27.6">
      <c r="C124" s="132">
        <v>12.3</v>
      </c>
      <c r="D124" s="140">
        <v>16.600000000000001</v>
      </c>
      <c r="E124" s="140"/>
      <c r="F124" s="140"/>
      <c r="G124" s="141" t="s">
        <v>205</v>
      </c>
      <c r="H124" s="140" t="s">
        <v>239</v>
      </c>
      <c r="I124" s="135">
        <v>17.788985416267941</v>
      </c>
      <c r="J124" s="191"/>
      <c r="K124" s="136">
        <f t="shared" si="1"/>
        <v>0</v>
      </c>
    </row>
    <row r="125" spans="3:11">
      <c r="C125" s="132">
        <v>12.4</v>
      </c>
      <c r="D125" s="140">
        <v>16.7</v>
      </c>
      <c r="E125" s="140"/>
      <c r="F125" s="140"/>
      <c r="G125" s="141" t="s">
        <v>206</v>
      </c>
      <c r="H125" s="140" t="s">
        <v>239</v>
      </c>
      <c r="I125" s="135">
        <v>36.6</v>
      </c>
      <c r="J125" s="191"/>
      <c r="K125" s="136">
        <f t="shared" si="1"/>
        <v>0</v>
      </c>
    </row>
    <row r="126" spans="3:11" ht="14.4" thickBot="1">
      <c r="C126" s="132">
        <v>12.5</v>
      </c>
      <c r="D126" s="140">
        <v>16.8</v>
      </c>
      <c r="E126" s="140"/>
      <c r="F126" s="140"/>
      <c r="G126" s="141" t="s">
        <v>207</v>
      </c>
      <c r="H126" s="140" t="s">
        <v>239</v>
      </c>
      <c r="I126" s="135">
        <v>183</v>
      </c>
      <c r="J126" s="191"/>
      <c r="K126" s="136">
        <f t="shared" si="1"/>
        <v>0</v>
      </c>
    </row>
    <row r="127" spans="3:11" ht="14.4" thickBot="1">
      <c r="C127" s="184">
        <v>13</v>
      </c>
      <c r="D127" s="130"/>
      <c r="E127" s="130"/>
      <c r="F127" s="130"/>
      <c r="G127" s="185" t="s">
        <v>208</v>
      </c>
      <c r="H127" s="130"/>
      <c r="I127" s="130"/>
      <c r="J127" s="190"/>
      <c r="K127" s="131"/>
    </row>
    <row r="128" spans="3:11" ht="27.6">
      <c r="C128" s="132">
        <v>13.1</v>
      </c>
      <c r="D128" s="137">
        <v>17.100000000000001</v>
      </c>
      <c r="E128" s="137"/>
      <c r="F128" s="137"/>
      <c r="G128" s="143" t="s">
        <v>209</v>
      </c>
      <c r="H128" s="137" t="s">
        <v>236</v>
      </c>
      <c r="I128" s="135">
        <v>3</v>
      </c>
      <c r="J128" s="191"/>
      <c r="K128" s="136">
        <f t="shared" si="1"/>
        <v>0</v>
      </c>
    </row>
    <row r="129" spans="3:11">
      <c r="C129" s="132">
        <v>13.2</v>
      </c>
      <c r="D129" s="133" t="s">
        <v>255</v>
      </c>
      <c r="E129" s="133"/>
      <c r="F129" s="133"/>
      <c r="G129" s="134" t="s">
        <v>210</v>
      </c>
      <c r="H129" s="133" t="s">
        <v>236</v>
      </c>
      <c r="I129" s="135">
        <v>4</v>
      </c>
      <c r="J129" s="191"/>
      <c r="K129" s="136">
        <f t="shared" si="1"/>
        <v>0</v>
      </c>
    </row>
    <row r="130" spans="3:11">
      <c r="C130" s="132">
        <v>13.3</v>
      </c>
      <c r="D130" s="133">
        <v>14.37</v>
      </c>
      <c r="E130" s="133"/>
      <c r="F130" s="133"/>
      <c r="G130" s="134" t="s">
        <v>211</v>
      </c>
      <c r="H130" s="133" t="s">
        <v>236</v>
      </c>
      <c r="I130" s="135">
        <v>2</v>
      </c>
      <c r="J130" s="191"/>
      <c r="K130" s="136">
        <f t="shared" si="1"/>
        <v>0</v>
      </c>
    </row>
    <row r="131" spans="3:11" ht="27.6">
      <c r="C131" s="132">
        <v>13.4</v>
      </c>
      <c r="D131" s="133">
        <v>17.399999999999999</v>
      </c>
      <c r="E131" s="133"/>
      <c r="F131" s="133"/>
      <c r="G131" s="134" t="s">
        <v>212</v>
      </c>
      <c r="H131" s="133" t="s">
        <v>236</v>
      </c>
      <c r="I131" s="135">
        <v>2</v>
      </c>
      <c r="J131" s="191"/>
      <c r="K131" s="136">
        <f t="shared" si="1"/>
        <v>0</v>
      </c>
    </row>
    <row r="132" spans="3:11">
      <c r="C132" s="132">
        <v>13.5</v>
      </c>
      <c r="D132" s="133">
        <v>17.7</v>
      </c>
      <c r="E132" s="133"/>
      <c r="F132" s="133"/>
      <c r="G132" s="134" t="s">
        <v>213</v>
      </c>
      <c r="H132" s="133" t="s">
        <v>236</v>
      </c>
      <c r="I132" s="135">
        <v>2</v>
      </c>
      <c r="J132" s="191"/>
      <c r="K132" s="136">
        <f t="shared" si="1"/>
        <v>0</v>
      </c>
    </row>
    <row r="133" spans="3:11" ht="28.2" thickBot="1">
      <c r="C133" s="132">
        <v>13.6</v>
      </c>
      <c r="D133" s="133">
        <v>17.12</v>
      </c>
      <c r="E133" s="133"/>
      <c r="F133" s="133"/>
      <c r="G133" s="134" t="s">
        <v>214</v>
      </c>
      <c r="H133" s="133" t="s">
        <v>236</v>
      </c>
      <c r="I133" s="135">
        <v>11</v>
      </c>
      <c r="J133" s="191"/>
      <c r="K133" s="136">
        <f t="shared" si="1"/>
        <v>0</v>
      </c>
    </row>
    <row r="134" spans="3:11" ht="14.4" thickBot="1">
      <c r="C134" s="184">
        <v>14</v>
      </c>
      <c r="D134" s="130"/>
      <c r="E134" s="130"/>
      <c r="F134" s="130"/>
      <c r="G134" s="185" t="s">
        <v>215</v>
      </c>
      <c r="H134" s="130"/>
      <c r="I134" s="130"/>
      <c r="J134" s="190"/>
      <c r="K134" s="131"/>
    </row>
    <row r="135" spans="3:11">
      <c r="C135" s="132">
        <v>14.1</v>
      </c>
      <c r="D135" s="140">
        <v>18.100000000000001</v>
      </c>
      <c r="E135" s="140"/>
      <c r="F135" s="140"/>
      <c r="G135" s="141" t="s">
        <v>216</v>
      </c>
      <c r="H135" s="140" t="s">
        <v>238</v>
      </c>
      <c r="I135" s="135">
        <v>1017.7699999999999</v>
      </c>
      <c r="J135" s="193"/>
      <c r="K135" s="136">
        <f t="shared" si="1"/>
        <v>0</v>
      </c>
    </row>
    <row r="136" spans="3:11">
      <c r="C136" s="144">
        <v>14.2</v>
      </c>
      <c r="D136" s="137">
        <v>18.2</v>
      </c>
      <c r="E136" s="137"/>
      <c r="F136" s="137"/>
      <c r="G136" s="143" t="s">
        <v>217</v>
      </c>
      <c r="H136" s="137" t="s">
        <v>237</v>
      </c>
      <c r="I136" s="135">
        <v>285.2</v>
      </c>
      <c r="J136" s="193"/>
      <c r="K136" s="136">
        <f t="shared" si="1"/>
        <v>0</v>
      </c>
    </row>
    <row r="137" spans="3:11">
      <c r="C137" s="132">
        <v>14.3</v>
      </c>
      <c r="D137" s="140">
        <v>18.3</v>
      </c>
      <c r="E137" s="133"/>
      <c r="F137" s="140"/>
      <c r="G137" s="141" t="s">
        <v>218</v>
      </c>
      <c r="H137" s="140" t="s">
        <v>238</v>
      </c>
      <c r="I137" s="135">
        <v>88</v>
      </c>
      <c r="J137" s="191"/>
      <c r="K137" s="136">
        <f t="shared" si="1"/>
        <v>0</v>
      </c>
    </row>
    <row r="138" spans="3:11">
      <c r="C138" s="144">
        <v>14.4</v>
      </c>
      <c r="D138" s="140">
        <v>18.8</v>
      </c>
      <c r="E138" s="140"/>
      <c r="F138" s="140"/>
      <c r="G138" s="141" t="s">
        <v>219</v>
      </c>
      <c r="H138" s="140" t="s">
        <v>237</v>
      </c>
      <c r="I138" s="135">
        <v>285.2</v>
      </c>
      <c r="J138" s="193"/>
      <c r="K138" s="136">
        <f t="shared" si="1"/>
        <v>0</v>
      </c>
    </row>
    <row r="139" spans="3:11">
      <c r="C139" s="132">
        <v>14.5</v>
      </c>
      <c r="D139" s="140">
        <v>18.899999999999999</v>
      </c>
      <c r="E139" s="140"/>
      <c r="F139" s="140"/>
      <c r="G139" s="141" t="s">
        <v>220</v>
      </c>
      <c r="H139" s="140" t="s">
        <v>238</v>
      </c>
      <c r="I139" s="135">
        <v>88</v>
      </c>
      <c r="J139" s="193"/>
      <c r="K139" s="136">
        <f t="shared" si="1"/>
        <v>0</v>
      </c>
    </row>
    <row r="140" spans="3:11" ht="14.4" thickBot="1">
      <c r="C140" s="144">
        <v>14.6</v>
      </c>
      <c r="D140" s="140">
        <v>18.23</v>
      </c>
      <c r="E140" s="140"/>
      <c r="F140" s="140"/>
      <c r="G140" s="141" t="s">
        <v>221</v>
      </c>
      <c r="H140" s="140" t="s">
        <v>238</v>
      </c>
      <c r="I140" s="135">
        <v>167.93999999999994</v>
      </c>
      <c r="J140" s="193"/>
      <c r="K140" s="136">
        <f t="shared" si="1"/>
        <v>0</v>
      </c>
    </row>
    <row r="141" spans="3:11" ht="14.4" thickBot="1">
      <c r="C141" s="184">
        <v>15</v>
      </c>
      <c r="D141" s="130"/>
      <c r="E141" s="130"/>
      <c r="F141" s="130"/>
      <c r="G141" s="185" t="s">
        <v>222</v>
      </c>
      <c r="H141" s="130"/>
      <c r="I141" s="130"/>
      <c r="J141" s="190"/>
      <c r="K141" s="131"/>
    </row>
    <row r="142" spans="3:11">
      <c r="C142" s="145">
        <v>15.1</v>
      </c>
      <c r="D142" s="140">
        <v>21.14</v>
      </c>
      <c r="E142" s="140"/>
      <c r="F142" s="140"/>
      <c r="G142" s="141" t="s">
        <v>223</v>
      </c>
      <c r="H142" s="140" t="s">
        <v>237</v>
      </c>
      <c r="I142" s="135">
        <v>120</v>
      </c>
      <c r="J142" s="191"/>
      <c r="K142" s="136">
        <f t="shared" si="1"/>
        <v>0</v>
      </c>
    </row>
    <row r="143" spans="3:11">
      <c r="C143" s="145">
        <v>15.2</v>
      </c>
      <c r="D143" s="140">
        <v>21.16</v>
      </c>
      <c r="E143" s="140"/>
      <c r="F143" s="140"/>
      <c r="G143" s="141" t="s">
        <v>224</v>
      </c>
      <c r="H143" s="140" t="s">
        <v>237</v>
      </c>
      <c r="I143" s="135">
        <v>160</v>
      </c>
      <c r="J143" s="191"/>
      <c r="K143" s="136">
        <f t="shared" ref="K143:K154" si="2">+ROUND(I143*J143,0)</f>
        <v>0</v>
      </c>
    </row>
    <row r="144" spans="3:11">
      <c r="C144" s="145">
        <v>15.3</v>
      </c>
      <c r="D144" s="140">
        <v>21.22</v>
      </c>
      <c r="E144" s="140"/>
      <c r="F144" s="140"/>
      <c r="G144" s="141" t="s">
        <v>225</v>
      </c>
      <c r="H144" s="140" t="s">
        <v>236</v>
      </c>
      <c r="I144" s="135">
        <v>1</v>
      </c>
      <c r="J144" s="191"/>
      <c r="K144" s="136">
        <f t="shared" si="2"/>
        <v>0</v>
      </c>
    </row>
    <row r="145" spans="3:11">
      <c r="C145" s="145">
        <v>15.4</v>
      </c>
      <c r="D145" s="140">
        <v>21.23</v>
      </c>
      <c r="E145" s="140"/>
      <c r="F145" s="140"/>
      <c r="G145" s="141" t="s">
        <v>226</v>
      </c>
      <c r="H145" s="140" t="s">
        <v>236</v>
      </c>
      <c r="I145" s="135">
        <v>1</v>
      </c>
      <c r="J145" s="191"/>
      <c r="K145" s="136">
        <f t="shared" si="2"/>
        <v>0</v>
      </c>
    </row>
    <row r="146" spans="3:11">
      <c r="C146" s="145">
        <v>15.5</v>
      </c>
      <c r="D146" s="140">
        <v>21.25</v>
      </c>
      <c r="E146" s="140"/>
      <c r="F146" s="140"/>
      <c r="G146" s="141" t="s">
        <v>227</v>
      </c>
      <c r="H146" s="140" t="s">
        <v>236</v>
      </c>
      <c r="I146" s="135">
        <v>40</v>
      </c>
      <c r="J146" s="191"/>
      <c r="K146" s="136">
        <f t="shared" si="2"/>
        <v>0</v>
      </c>
    </row>
    <row r="147" spans="3:11">
      <c r="C147" s="145">
        <v>15.6</v>
      </c>
      <c r="D147" s="140">
        <v>21.26</v>
      </c>
      <c r="E147" s="140"/>
      <c r="F147" s="140"/>
      <c r="G147" s="141" t="s">
        <v>228</v>
      </c>
      <c r="H147" s="140" t="s">
        <v>236</v>
      </c>
      <c r="I147" s="135">
        <v>40</v>
      </c>
      <c r="J147" s="191"/>
      <c r="K147" s="136">
        <f t="shared" si="2"/>
        <v>0</v>
      </c>
    </row>
    <row r="148" spans="3:11">
      <c r="C148" s="145">
        <v>15.7</v>
      </c>
      <c r="D148" s="140">
        <v>21.28</v>
      </c>
      <c r="E148" s="140"/>
      <c r="F148" s="140"/>
      <c r="G148" s="141" t="s">
        <v>229</v>
      </c>
      <c r="H148" s="140" t="s">
        <v>237</v>
      </c>
      <c r="I148" s="135">
        <v>200</v>
      </c>
      <c r="J148" s="191"/>
      <c r="K148" s="136">
        <f t="shared" si="2"/>
        <v>0</v>
      </c>
    </row>
    <row r="149" spans="3:11" ht="14.4" thickBot="1">
      <c r="C149" s="145">
        <v>15.8</v>
      </c>
      <c r="D149" s="140">
        <v>21.36</v>
      </c>
      <c r="E149" s="140"/>
      <c r="F149" s="140"/>
      <c r="G149" s="141" t="s">
        <v>230</v>
      </c>
      <c r="H149" s="140" t="s">
        <v>236</v>
      </c>
      <c r="I149" s="135">
        <v>2</v>
      </c>
      <c r="J149" s="191"/>
      <c r="K149" s="136">
        <f t="shared" si="2"/>
        <v>0</v>
      </c>
    </row>
    <row r="150" spans="3:11" ht="14.4" thickBot="1">
      <c r="C150" s="184">
        <v>16</v>
      </c>
      <c r="D150" s="130"/>
      <c r="E150" s="130"/>
      <c r="F150" s="130"/>
      <c r="G150" s="185" t="s">
        <v>231</v>
      </c>
      <c r="H150" s="130"/>
      <c r="I150" s="130"/>
      <c r="J150" s="190"/>
      <c r="K150" s="131"/>
    </row>
    <row r="151" spans="3:11">
      <c r="C151" s="132">
        <v>16.100000000000001</v>
      </c>
      <c r="D151" s="140" t="s">
        <v>256</v>
      </c>
      <c r="E151" s="140"/>
      <c r="F151" s="140"/>
      <c r="G151" s="141" t="s">
        <v>232</v>
      </c>
      <c r="H151" s="140" t="s">
        <v>238</v>
      </c>
      <c r="I151" s="135">
        <v>1084</v>
      </c>
      <c r="J151" s="191"/>
      <c r="K151" s="136">
        <f t="shared" si="2"/>
        <v>0</v>
      </c>
    </row>
    <row r="152" spans="3:11">
      <c r="C152" s="132">
        <v>15.2</v>
      </c>
      <c r="D152" s="140" t="s">
        <v>93</v>
      </c>
      <c r="E152" s="140"/>
      <c r="F152" s="140"/>
      <c r="G152" s="141" t="s">
        <v>233</v>
      </c>
      <c r="H152" s="140" t="s">
        <v>238</v>
      </c>
      <c r="I152" s="135">
        <v>88</v>
      </c>
      <c r="J152" s="191"/>
      <c r="K152" s="136">
        <f t="shared" si="2"/>
        <v>0</v>
      </c>
    </row>
    <row r="153" spans="3:11">
      <c r="C153" s="132">
        <v>15.3</v>
      </c>
      <c r="D153" s="140">
        <v>6.7</v>
      </c>
      <c r="E153" s="140"/>
      <c r="F153" s="140"/>
      <c r="G153" s="141" t="s">
        <v>234</v>
      </c>
      <c r="H153" s="140" t="s">
        <v>238</v>
      </c>
      <c r="I153" s="135">
        <v>44</v>
      </c>
      <c r="J153" s="191"/>
      <c r="K153" s="136">
        <f t="shared" si="2"/>
        <v>0</v>
      </c>
    </row>
    <row r="154" spans="3:11" ht="14.4" thickBot="1">
      <c r="C154" s="132">
        <v>15.8</v>
      </c>
      <c r="D154" s="140">
        <v>5.15</v>
      </c>
      <c r="E154" s="140"/>
      <c r="F154" s="140"/>
      <c r="G154" s="141" t="s">
        <v>235</v>
      </c>
      <c r="H154" s="140" t="s">
        <v>237</v>
      </c>
      <c r="I154" s="135">
        <v>26.4</v>
      </c>
      <c r="J154" s="191"/>
      <c r="K154" s="136">
        <f t="shared" si="2"/>
        <v>0</v>
      </c>
    </row>
    <row r="155" spans="3:11" ht="14.4" thickBot="1">
      <c r="C155" s="261" t="s">
        <v>13</v>
      </c>
      <c r="D155" s="262"/>
      <c r="E155" s="262"/>
      <c r="F155" s="262"/>
      <c r="G155" s="262"/>
      <c r="H155" s="262"/>
      <c r="I155" s="262"/>
      <c r="J155" s="263"/>
      <c r="K155" s="395">
        <f>+SUM(K14:K154)</f>
        <v>0</v>
      </c>
    </row>
    <row r="156" spans="3:11">
      <c r="C156" s="150"/>
      <c r="D156" s="150"/>
      <c r="E156" s="150"/>
      <c r="F156" s="150"/>
      <c r="G156" s="150"/>
      <c r="H156" s="150"/>
      <c r="I156" s="150"/>
      <c r="J156" s="194"/>
      <c r="K156" s="151"/>
    </row>
    <row r="157" spans="3:11">
      <c r="C157" s="231"/>
      <c r="D157" s="232"/>
      <c r="E157" s="231"/>
      <c r="F157" s="231"/>
      <c r="G157" s="264" t="s">
        <v>244</v>
      </c>
      <c r="H157" s="264"/>
      <c r="I157" s="264"/>
      <c r="J157" s="201" t="s">
        <v>243</v>
      </c>
      <c r="K157" s="393"/>
    </row>
    <row r="158" spans="3:11">
      <c r="C158" s="231"/>
      <c r="D158" s="232"/>
      <c r="E158" s="231"/>
      <c r="F158" s="231"/>
      <c r="G158" s="264" t="s">
        <v>245</v>
      </c>
      <c r="H158" s="264"/>
      <c r="I158" s="264"/>
      <c r="J158" s="201" t="s">
        <v>243</v>
      </c>
      <c r="K158" s="393"/>
    </row>
    <row r="159" spans="3:11" ht="14.4" thickBot="1">
      <c r="C159" s="231"/>
      <c r="D159" s="152"/>
      <c r="E159" s="152"/>
      <c r="F159" s="152"/>
      <c r="G159" s="155" t="s">
        <v>14</v>
      </c>
      <c r="H159" s="153"/>
      <c r="I159" s="154"/>
      <c r="J159" s="195"/>
      <c r="K159" s="394">
        <f>+K157+K158</f>
        <v>0</v>
      </c>
    </row>
    <row r="160" spans="3:11" ht="14.4" thickBot="1">
      <c r="C160" s="231"/>
      <c r="D160" s="232"/>
      <c r="E160" s="231"/>
      <c r="F160" s="231"/>
      <c r="G160" s="156" t="s">
        <v>15</v>
      </c>
      <c r="H160" s="157"/>
      <c r="I160" s="158"/>
      <c r="J160" s="196"/>
      <c r="K160" s="395">
        <f>+K155+K159</f>
        <v>0</v>
      </c>
    </row>
    <row r="161" spans="3:11" ht="14.4" thickBot="1">
      <c r="C161" s="231"/>
      <c r="D161" s="232"/>
      <c r="E161" s="232"/>
      <c r="F161" s="232"/>
      <c r="G161" s="231"/>
      <c r="H161" s="231"/>
      <c r="I161" s="233"/>
      <c r="J161" s="234"/>
      <c r="K161" s="159"/>
    </row>
    <row r="162" spans="3:11">
      <c r="C162" s="160"/>
      <c r="D162" s="265"/>
      <c r="E162" s="265"/>
      <c r="F162" s="265"/>
      <c r="G162" s="265"/>
      <c r="H162" s="265"/>
      <c r="I162" s="265"/>
      <c r="J162" s="265"/>
      <c r="K162" s="266"/>
    </row>
    <row r="163" spans="3:11">
      <c r="C163" s="267" t="s">
        <v>16</v>
      </c>
      <c r="D163" s="268"/>
      <c r="E163" s="268"/>
      <c r="F163" s="268"/>
      <c r="G163" s="268"/>
      <c r="H163" s="269" t="s">
        <v>17</v>
      </c>
      <c r="I163" s="269"/>
      <c r="J163" s="269"/>
      <c r="K163" s="162" t="s">
        <v>18</v>
      </c>
    </row>
    <row r="164" spans="3:11">
      <c r="C164" s="267" t="s">
        <v>19</v>
      </c>
      <c r="D164" s="268"/>
      <c r="E164" s="268"/>
      <c r="F164" s="268"/>
      <c r="G164" s="268"/>
      <c r="H164" s="270" t="s">
        <v>20</v>
      </c>
      <c r="I164" s="270"/>
      <c r="J164" s="197" t="s">
        <v>21</v>
      </c>
      <c r="K164" s="202"/>
    </row>
    <row r="165" spans="3:11">
      <c r="C165" s="267" t="s">
        <v>22</v>
      </c>
      <c r="D165" s="268"/>
      <c r="E165" s="268"/>
      <c r="F165" s="268"/>
      <c r="G165" s="268"/>
      <c r="H165" s="273" t="s">
        <v>23</v>
      </c>
      <c r="I165" s="274"/>
      <c r="J165" s="197" t="s">
        <v>24</v>
      </c>
      <c r="K165" s="202"/>
    </row>
    <row r="166" spans="3:11">
      <c r="C166" s="165"/>
      <c r="D166" s="235"/>
      <c r="E166" s="167"/>
      <c r="F166" s="167"/>
      <c r="G166" s="168"/>
      <c r="H166" s="275" t="s">
        <v>25</v>
      </c>
      <c r="I166" s="270"/>
      <c r="J166" s="197" t="s">
        <v>26</v>
      </c>
      <c r="K166" s="202"/>
    </row>
    <row r="167" spans="3:11">
      <c r="C167" s="169"/>
      <c r="D167" s="170"/>
      <c r="E167" s="170"/>
      <c r="F167" s="170"/>
      <c r="G167" s="171"/>
      <c r="H167" s="270" t="s">
        <v>27</v>
      </c>
      <c r="I167" s="270"/>
      <c r="J167" s="197" t="s">
        <v>28</v>
      </c>
      <c r="K167" s="164">
        <f>+SUM(K164:K166)</f>
        <v>0</v>
      </c>
    </row>
    <row r="168" spans="3:11" ht="14.4" thickBot="1">
      <c r="C168" s="172"/>
      <c r="D168" s="173"/>
      <c r="E168" s="173"/>
      <c r="F168" s="173"/>
      <c r="G168" s="174"/>
      <c r="H168" s="271"/>
      <c r="I168" s="271"/>
      <c r="J168" s="271"/>
      <c r="K168" s="272"/>
    </row>
  </sheetData>
  <mergeCells count="27">
    <mergeCell ref="H167:I167"/>
    <mergeCell ref="H168:K168"/>
    <mergeCell ref="C164:G164"/>
    <mergeCell ref="H164:I164"/>
    <mergeCell ref="C165:G165"/>
    <mergeCell ref="H165:I165"/>
    <mergeCell ref="H166:I166"/>
    <mergeCell ref="C155:J155"/>
    <mergeCell ref="G157:I157"/>
    <mergeCell ref="G158:I158"/>
    <mergeCell ref="D162:K162"/>
    <mergeCell ref="C163:G163"/>
    <mergeCell ref="H163:J16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 customWidth="1"/>
    <col min="3" max="3" width="12.44140625" style="1" customWidth="1"/>
    <col min="4" max="4" width="18" style="1" customWidth="1"/>
    <col min="5" max="11" width="11.44140625" style="1"/>
    <col min="12" max="12" width="17.44140625" style="1" customWidth="1"/>
    <col min="13" max="14" width="11.44140625" style="1"/>
    <col min="15" max="15" width="20" style="1" customWidth="1"/>
    <col min="16" max="17" width="3.44140625" style="1" customWidth="1"/>
    <col min="18" max="16384" width="11.44140625" style="1"/>
  </cols>
  <sheetData>
    <row r="1" spans="2:16" ht="14.4" thickBot="1"/>
    <row r="2" spans="2:16" ht="14.4" thickTop="1">
      <c r="B2" s="2"/>
      <c r="C2" s="3"/>
      <c r="D2" s="3"/>
      <c r="E2" s="3"/>
      <c r="F2" s="3"/>
      <c r="G2" s="3"/>
      <c r="H2" s="3"/>
      <c r="I2" s="3"/>
      <c r="J2" s="3"/>
      <c r="K2" s="3"/>
      <c r="L2" s="3"/>
      <c r="M2" s="3"/>
      <c r="N2" s="3"/>
      <c r="O2" s="3"/>
      <c r="P2" s="118"/>
    </row>
    <row r="3" spans="2:16" ht="36.75" customHeight="1">
      <c r="B3" s="4"/>
      <c r="C3" s="290" t="s">
        <v>33</v>
      </c>
      <c r="D3" s="291"/>
      <c r="E3" s="291"/>
      <c r="F3" s="291"/>
      <c r="P3" s="5"/>
    </row>
    <row r="4" spans="2:16">
      <c r="B4" s="4"/>
      <c r="C4" s="110"/>
      <c r="D4" s="119" t="s">
        <v>34</v>
      </c>
      <c r="E4" s="110"/>
      <c r="F4" s="111"/>
      <c r="P4" s="5"/>
    </row>
    <row r="5" spans="2:16">
      <c r="B5" s="4"/>
      <c r="C5" s="106"/>
      <c r="D5" s="107"/>
      <c r="E5" s="106"/>
      <c r="F5" s="107"/>
      <c r="P5" s="5"/>
    </row>
    <row r="6" spans="2:16" ht="48" customHeight="1">
      <c r="B6" s="4"/>
      <c r="C6" s="292" t="s">
        <v>35</v>
      </c>
      <c r="D6" s="292"/>
      <c r="E6" s="292"/>
      <c r="F6" s="292"/>
      <c r="G6" s="292"/>
      <c r="H6" s="292"/>
      <c r="I6" s="292"/>
      <c r="J6" s="292"/>
      <c r="K6" s="292"/>
      <c r="L6" s="292"/>
      <c r="M6" s="292"/>
      <c r="N6" s="292"/>
      <c r="O6" s="292"/>
      <c r="P6" s="6"/>
    </row>
    <row r="7" spans="2:16" ht="15" thickBot="1">
      <c r="B7" s="4"/>
      <c r="C7" s="31"/>
      <c r="D7" s="31"/>
      <c r="E7" s="31"/>
      <c r="F7" s="31"/>
      <c r="G7" s="31"/>
      <c r="H7" s="31"/>
      <c r="I7" s="31"/>
      <c r="J7" s="31"/>
      <c r="K7" s="31"/>
      <c r="L7" s="31"/>
      <c r="M7" s="31"/>
      <c r="N7" s="31"/>
      <c r="O7" s="31"/>
      <c r="P7" s="5"/>
    </row>
    <row r="8" spans="2:16" ht="14.4">
      <c r="B8" s="4"/>
      <c r="C8" s="338"/>
      <c r="D8" s="340"/>
      <c r="E8" s="341"/>
      <c r="F8" s="341"/>
      <c r="G8" s="341"/>
      <c r="H8" s="341"/>
      <c r="I8" s="341"/>
      <c r="J8" s="341"/>
      <c r="K8" s="342"/>
      <c r="L8" s="349"/>
      <c r="M8" s="350"/>
      <c r="N8" s="350"/>
      <c r="O8" s="351"/>
      <c r="P8" s="7"/>
    </row>
    <row r="9" spans="2:16" ht="14.4">
      <c r="B9" s="4"/>
      <c r="C9" s="339"/>
      <c r="D9" s="295" t="s">
        <v>36</v>
      </c>
      <c r="E9" s="296"/>
      <c r="F9" s="296"/>
      <c r="G9" s="296"/>
      <c r="H9" s="296"/>
      <c r="I9" s="296"/>
      <c r="J9" s="296"/>
      <c r="K9" s="297"/>
      <c r="L9" s="352"/>
      <c r="M9" s="353"/>
      <c r="N9" s="353"/>
      <c r="O9" s="354"/>
      <c r="P9" s="7"/>
    </row>
    <row r="10" spans="2:16" ht="14.4">
      <c r="B10" s="4"/>
      <c r="C10" s="339"/>
      <c r="D10" s="295"/>
      <c r="E10" s="296"/>
      <c r="F10" s="296"/>
      <c r="G10" s="296"/>
      <c r="H10" s="296"/>
      <c r="I10" s="296"/>
      <c r="J10" s="296"/>
      <c r="K10" s="297"/>
      <c r="L10" s="293" t="s">
        <v>37</v>
      </c>
      <c r="M10" s="355"/>
      <c r="N10" s="356"/>
      <c r="O10" s="357"/>
      <c r="P10" s="7"/>
    </row>
    <row r="11" spans="2:16" ht="14.4">
      <c r="B11" s="4"/>
      <c r="C11" s="339"/>
      <c r="D11" s="295" t="s">
        <v>38</v>
      </c>
      <c r="E11" s="296"/>
      <c r="F11" s="296"/>
      <c r="G11" s="296"/>
      <c r="H11" s="296"/>
      <c r="I11" s="296"/>
      <c r="J11" s="296"/>
      <c r="K11" s="297"/>
      <c r="L11" s="343"/>
      <c r="M11" s="358"/>
      <c r="N11" s="359"/>
      <c r="O11" s="360"/>
      <c r="P11" s="8"/>
    </row>
    <row r="12" spans="2:16" ht="12.75" customHeight="1">
      <c r="B12" s="4"/>
      <c r="C12" s="339"/>
      <c r="D12" s="298"/>
      <c r="E12" s="299"/>
      <c r="F12" s="299"/>
      <c r="G12" s="299"/>
      <c r="H12" s="299"/>
      <c r="I12" s="299"/>
      <c r="J12" s="299"/>
      <c r="K12" s="300"/>
      <c r="L12" s="293" t="s">
        <v>39</v>
      </c>
      <c r="M12" s="293">
        <v>1</v>
      </c>
      <c r="N12" s="293" t="s">
        <v>40</v>
      </c>
      <c r="O12" s="347">
        <v>1</v>
      </c>
      <c r="P12" s="7"/>
    </row>
    <row r="13" spans="2:16">
      <c r="B13" s="4"/>
      <c r="C13" s="339"/>
      <c r="D13" s="298"/>
      <c r="E13" s="299"/>
      <c r="F13" s="299"/>
      <c r="G13" s="299"/>
      <c r="H13" s="299"/>
      <c r="I13" s="299"/>
      <c r="J13" s="299"/>
      <c r="K13" s="300"/>
      <c r="L13" s="294"/>
      <c r="M13" s="294"/>
      <c r="N13" s="294"/>
      <c r="O13" s="348"/>
      <c r="P13" s="7"/>
    </row>
    <row r="14" spans="2:16" ht="14.4">
      <c r="B14" s="4"/>
      <c r="C14" s="339"/>
      <c r="D14" s="295" t="s">
        <v>41</v>
      </c>
      <c r="E14" s="296"/>
      <c r="F14" s="296"/>
      <c r="G14" s="296"/>
      <c r="H14" s="296"/>
      <c r="I14" s="296"/>
      <c r="J14" s="296"/>
      <c r="K14" s="297"/>
      <c r="L14" s="294"/>
      <c r="M14" s="294"/>
      <c r="N14" s="294"/>
      <c r="O14" s="348"/>
      <c r="P14" s="7"/>
    </row>
    <row r="15" spans="2:16" ht="15" thickBot="1">
      <c r="B15" s="4"/>
      <c r="C15" s="32"/>
      <c r="D15" s="33"/>
      <c r="E15" s="33"/>
      <c r="F15" s="33"/>
      <c r="G15" s="33"/>
      <c r="H15" s="33"/>
      <c r="I15" s="33"/>
      <c r="J15" s="33"/>
      <c r="K15" s="33"/>
      <c r="L15" s="33"/>
      <c r="M15" s="34"/>
      <c r="N15" s="34"/>
      <c r="O15" s="35"/>
      <c r="P15" s="9"/>
    </row>
    <row r="16" spans="2:16" ht="14.4">
      <c r="B16" s="4"/>
      <c r="C16" s="36"/>
      <c r="D16" s="114"/>
      <c r="E16" s="114"/>
      <c r="F16" s="114"/>
      <c r="G16" s="114"/>
      <c r="H16" s="114"/>
      <c r="I16" s="114"/>
      <c r="J16" s="114"/>
      <c r="K16" s="114"/>
      <c r="L16" s="37" t="s">
        <v>42</v>
      </c>
      <c r="M16" s="38" t="s">
        <v>43</v>
      </c>
      <c r="N16" s="38" t="s">
        <v>44</v>
      </c>
      <c r="O16" s="39" t="s">
        <v>45</v>
      </c>
      <c r="P16" s="8"/>
    </row>
    <row r="17" spans="2:16" ht="14.4">
      <c r="B17" s="4"/>
      <c r="C17" s="40"/>
      <c r="D17" s="112"/>
      <c r="E17" s="112"/>
      <c r="F17" s="112"/>
      <c r="G17" s="112"/>
      <c r="H17" s="112"/>
      <c r="I17" s="112"/>
      <c r="J17" s="112"/>
      <c r="K17" s="112"/>
      <c r="L17" s="41"/>
      <c r="M17" s="42"/>
      <c r="N17" s="42"/>
      <c r="O17" s="43"/>
      <c r="P17" s="10"/>
    </row>
    <row r="18" spans="2:16" ht="18" customHeight="1">
      <c r="B18" s="4"/>
      <c r="C18" s="381" t="s">
        <v>46</v>
      </c>
      <c r="D18" s="382"/>
      <c r="E18" s="382"/>
      <c r="F18" s="382"/>
      <c r="G18" s="112"/>
      <c r="H18" s="112"/>
      <c r="I18" s="112" t="s">
        <v>47</v>
      </c>
      <c r="J18" s="31"/>
      <c r="K18" s="112"/>
      <c r="L18" s="41"/>
      <c r="M18" s="31"/>
      <c r="N18" s="31"/>
      <c r="O18" s="44"/>
      <c r="P18" s="10"/>
    </row>
    <row r="19" spans="2:16" ht="14.4">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4.4">
      <c r="B22" s="4"/>
      <c r="C22" s="308" t="s">
        <v>48</v>
      </c>
      <c r="D22" s="309"/>
      <c r="E22" s="309"/>
      <c r="F22" s="309"/>
      <c r="G22" s="309"/>
      <c r="H22" s="309"/>
      <c r="I22" s="309"/>
      <c r="J22" s="309"/>
      <c r="K22" s="309"/>
      <c r="L22" s="309"/>
      <c r="M22" s="309"/>
      <c r="N22" s="309"/>
      <c r="O22" s="310"/>
      <c r="P22" s="12"/>
    </row>
    <row r="23" spans="2:16" ht="15" thickBot="1">
      <c r="B23" s="4"/>
      <c r="C23" s="54"/>
      <c r="D23" s="31"/>
      <c r="E23" s="31"/>
      <c r="F23" s="31"/>
      <c r="G23" s="31"/>
      <c r="H23" s="31"/>
      <c r="I23" s="31"/>
      <c r="J23" s="31"/>
      <c r="K23" s="31"/>
      <c r="L23" s="31"/>
      <c r="M23" s="31"/>
      <c r="N23" s="31"/>
      <c r="O23" s="55"/>
      <c r="P23" s="5"/>
    </row>
    <row r="24" spans="2:16">
      <c r="B24" s="4"/>
      <c r="C24" s="56" t="s">
        <v>49</v>
      </c>
      <c r="D24" s="344" t="s">
        <v>6</v>
      </c>
      <c r="E24" s="345"/>
      <c r="F24" s="345"/>
      <c r="G24" s="345"/>
      <c r="H24" s="345"/>
      <c r="I24" s="345"/>
      <c r="J24" s="345"/>
      <c r="K24" s="345"/>
      <c r="L24" s="346"/>
      <c r="M24" s="306" t="s">
        <v>50</v>
      </c>
      <c r="N24" s="307"/>
      <c r="O24" s="56" t="s">
        <v>8</v>
      </c>
      <c r="P24" s="13"/>
    </row>
    <row r="25" spans="2:16" ht="14.4" thickBot="1">
      <c r="B25" s="4"/>
      <c r="C25" s="57"/>
      <c r="D25" s="324"/>
      <c r="E25" s="364"/>
      <c r="F25" s="364"/>
      <c r="G25" s="364"/>
      <c r="H25" s="364"/>
      <c r="I25" s="364"/>
      <c r="J25" s="364"/>
      <c r="K25" s="364"/>
      <c r="L25" s="325"/>
      <c r="M25" s="324"/>
      <c r="N25" s="325"/>
      <c r="O25" s="58"/>
      <c r="P25" s="14"/>
    </row>
    <row r="26" spans="2:16">
      <c r="B26" s="4"/>
      <c r="C26" s="329" t="s">
        <v>51</v>
      </c>
      <c r="D26" s="330"/>
      <c r="E26" s="330"/>
      <c r="F26" s="330"/>
      <c r="G26" s="330"/>
      <c r="H26" s="330"/>
      <c r="I26" s="330"/>
      <c r="J26" s="330"/>
      <c r="K26" s="330"/>
      <c r="L26" s="330"/>
      <c r="M26" s="330"/>
      <c r="N26" s="330"/>
      <c r="O26" s="331"/>
      <c r="P26" s="15"/>
    </row>
    <row r="27" spans="2:16">
      <c r="B27" s="4"/>
      <c r="C27" s="332"/>
      <c r="D27" s="333"/>
      <c r="E27" s="333"/>
      <c r="F27" s="333"/>
      <c r="G27" s="333"/>
      <c r="H27" s="333"/>
      <c r="I27" s="333"/>
      <c r="J27" s="333"/>
      <c r="K27" s="333"/>
      <c r="L27" s="333"/>
      <c r="M27" s="333"/>
      <c r="N27" s="333"/>
      <c r="O27" s="334"/>
      <c r="P27" s="15"/>
    </row>
    <row r="28" spans="2:16" ht="14.4" thickBot="1">
      <c r="B28" s="4"/>
      <c r="C28" s="335"/>
      <c r="D28" s="336"/>
      <c r="E28" s="336"/>
      <c r="F28" s="336"/>
      <c r="G28" s="336"/>
      <c r="H28" s="336"/>
      <c r="I28" s="336"/>
      <c r="J28" s="336"/>
      <c r="K28" s="336"/>
      <c r="L28" s="336"/>
      <c r="M28" s="336"/>
      <c r="N28" s="336"/>
      <c r="O28" s="337"/>
      <c r="P28" s="15"/>
    </row>
    <row r="29" spans="2:16" ht="14.4">
      <c r="B29" s="4"/>
      <c r="C29" s="326" t="s">
        <v>6</v>
      </c>
      <c r="D29" s="327"/>
      <c r="E29" s="327"/>
      <c r="F29" s="327"/>
      <c r="G29" s="328"/>
      <c r="H29" s="304" t="s">
        <v>52</v>
      </c>
      <c r="I29" s="327"/>
      <c r="J29" s="362" t="s">
        <v>53</v>
      </c>
      <c r="K29" s="363"/>
      <c r="L29" s="59" t="s">
        <v>54</v>
      </c>
      <c r="M29" s="304" t="s">
        <v>55</v>
      </c>
      <c r="N29" s="305"/>
      <c r="O29" s="60" t="s">
        <v>56</v>
      </c>
      <c r="P29" s="16"/>
    </row>
    <row r="30" spans="2:16" ht="14.4">
      <c r="B30" s="4"/>
      <c r="C30" s="311"/>
      <c r="D30" s="312"/>
      <c r="E30" s="312"/>
      <c r="F30" s="312"/>
      <c r="G30" s="313"/>
      <c r="H30" s="314"/>
      <c r="I30" s="313"/>
      <c r="J30" s="314"/>
      <c r="K30" s="313"/>
      <c r="L30" s="61"/>
      <c r="M30" s="315"/>
      <c r="N30" s="316"/>
      <c r="O30" s="62"/>
      <c r="P30" s="17"/>
    </row>
    <row r="31" spans="2:16" ht="14.4">
      <c r="B31" s="4"/>
      <c r="C31" s="63"/>
      <c r="D31" s="64"/>
      <c r="E31" s="64"/>
      <c r="F31" s="64"/>
      <c r="G31" s="65"/>
      <c r="H31" s="66"/>
      <c r="I31" s="65"/>
      <c r="J31" s="66"/>
      <c r="K31" s="65"/>
      <c r="L31" s="61"/>
      <c r="M31" s="315"/>
      <c r="N31" s="316"/>
      <c r="O31" s="62"/>
      <c r="P31" s="17"/>
    </row>
    <row r="32" spans="2:16" ht="15" thickBot="1">
      <c r="B32" s="4"/>
      <c r="C32" s="317"/>
      <c r="D32" s="318"/>
      <c r="E32" s="318"/>
      <c r="F32" s="318"/>
      <c r="G32" s="319"/>
      <c r="H32" s="365"/>
      <c r="I32" s="319"/>
      <c r="J32" s="365"/>
      <c r="K32" s="319"/>
      <c r="L32" s="67"/>
      <c r="M32" s="366"/>
      <c r="N32" s="367"/>
      <c r="O32" s="62"/>
      <c r="P32" s="17"/>
    </row>
    <row r="33" spans="2:16" ht="15" thickBot="1">
      <c r="B33" s="4"/>
      <c r="C33" s="301" t="s">
        <v>57</v>
      </c>
      <c r="D33" s="302"/>
      <c r="E33" s="302"/>
      <c r="F33" s="302"/>
      <c r="G33" s="302"/>
      <c r="H33" s="302"/>
      <c r="I33" s="302"/>
      <c r="J33" s="302"/>
      <c r="K33" s="302"/>
      <c r="L33" s="302"/>
      <c r="M33" s="302"/>
      <c r="N33" s="303"/>
      <c r="O33" s="68"/>
      <c r="P33" s="18"/>
    </row>
    <row r="34" spans="2:16" ht="13.5" customHeight="1">
      <c r="B34" s="4"/>
      <c r="C34" s="329" t="s">
        <v>58</v>
      </c>
      <c r="D34" s="330"/>
      <c r="E34" s="330"/>
      <c r="F34" s="330"/>
      <c r="G34" s="330"/>
      <c r="H34" s="330"/>
      <c r="I34" s="330"/>
      <c r="J34" s="330"/>
      <c r="K34" s="330"/>
      <c r="L34" s="330"/>
      <c r="M34" s="330"/>
      <c r="N34" s="330"/>
      <c r="O34" s="331"/>
      <c r="P34" s="15"/>
    </row>
    <row r="35" spans="2:16">
      <c r="B35" s="4"/>
      <c r="C35" s="332"/>
      <c r="D35" s="333"/>
      <c r="E35" s="333"/>
      <c r="F35" s="333"/>
      <c r="G35" s="333"/>
      <c r="H35" s="333"/>
      <c r="I35" s="333"/>
      <c r="J35" s="333"/>
      <c r="K35" s="333"/>
      <c r="L35" s="333"/>
      <c r="M35" s="333"/>
      <c r="N35" s="333"/>
      <c r="O35" s="334"/>
      <c r="P35" s="15"/>
    </row>
    <row r="36" spans="2:16" ht="14.4" thickBot="1">
      <c r="B36" s="4"/>
      <c r="C36" s="335"/>
      <c r="D36" s="336"/>
      <c r="E36" s="336"/>
      <c r="F36" s="336"/>
      <c r="G36" s="336"/>
      <c r="H36" s="336"/>
      <c r="I36" s="336"/>
      <c r="J36" s="336"/>
      <c r="K36" s="336"/>
      <c r="L36" s="336"/>
      <c r="M36" s="336"/>
      <c r="N36" s="336"/>
      <c r="O36" s="337"/>
      <c r="P36" s="15"/>
    </row>
    <row r="37" spans="2:16" ht="14.4">
      <c r="B37" s="4"/>
      <c r="C37" s="326" t="s">
        <v>6</v>
      </c>
      <c r="D37" s="361"/>
      <c r="E37" s="361"/>
      <c r="F37" s="361"/>
      <c r="G37" s="361"/>
      <c r="H37" s="361"/>
      <c r="I37" s="361"/>
      <c r="J37" s="305"/>
      <c r="K37" s="113" t="s">
        <v>50</v>
      </c>
      <c r="L37" s="59" t="s">
        <v>8</v>
      </c>
      <c r="M37" s="304" t="s">
        <v>59</v>
      </c>
      <c r="N37" s="305"/>
      <c r="O37" s="60" t="s">
        <v>56</v>
      </c>
      <c r="P37" s="16"/>
    </row>
    <row r="38" spans="2:16" ht="14.4">
      <c r="B38" s="4"/>
      <c r="C38" s="311"/>
      <c r="D38" s="312"/>
      <c r="E38" s="312"/>
      <c r="F38" s="312"/>
      <c r="G38" s="312"/>
      <c r="H38" s="312"/>
      <c r="I38" s="312"/>
      <c r="J38" s="313"/>
      <c r="K38" s="117"/>
      <c r="L38" s="69"/>
      <c r="M38" s="322"/>
      <c r="N38" s="323"/>
      <c r="O38" s="62"/>
      <c r="P38" s="17"/>
    </row>
    <row r="39" spans="2:16" ht="15" thickBot="1">
      <c r="B39" s="4"/>
      <c r="C39" s="317"/>
      <c r="D39" s="318"/>
      <c r="E39" s="318"/>
      <c r="F39" s="318"/>
      <c r="G39" s="318"/>
      <c r="H39" s="318"/>
      <c r="I39" s="318"/>
      <c r="J39" s="319"/>
      <c r="K39" s="64"/>
      <c r="L39" s="70"/>
      <c r="M39" s="320"/>
      <c r="N39" s="321"/>
      <c r="O39" s="71"/>
      <c r="P39" s="17"/>
    </row>
    <row r="40" spans="2:16" ht="15" thickBot="1">
      <c r="B40" s="4"/>
      <c r="C40" s="301" t="s">
        <v>57</v>
      </c>
      <c r="D40" s="302"/>
      <c r="E40" s="302"/>
      <c r="F40" s="302"/>
      <c r="G40" s="302"/>
      <c r="H40" s="302"/>
      <c r="I40" s="302"/>
      <c r="J40" s="302"/>
      <c r="K40" s="302"/>
      <c r="L40" s="302"/>
      <c r="M40" s="302"/>
      <c r="N40" s="303"/>
      <c r="O40" s="72">
        <v>0</v>
      </c>
      <c r="P40" s="17"/>
    </row>
    <row r="41" spans="2:16">
      <c r="B41" s="4"/>
      <c r="C41" s="329" t="s">
        <v>60</v>
      </c>
      <c r="D41" s="330"/>
      <c r="E41" s="330"/>
      <c r="F41" s="330"/>
      <c r="G41" s="330"/>
      <c r="H41" s="330"/>
      <c r="I41" s="330"/>
      <c r="J41" s="330"/>
      <c r="K41" s="330"/>
      <c r="L41" s="330"/>
      <c r="M41" s="330"/>
      <c r="N41" s="330"/>
      <c r="O41" s="331"/>
      <c r="P41" s="15"/>
    </row>
    <row r="42" spans="2:16">
      <c r="B42" s="4"/>
      <c r="C42" s="332"/>
      <c r="D42" s="333"/>
      <c r="E42" s="333"/>
      <c r="F42" s="333"/>
      <c r="G42" s="333"/>
      <c r="H42" s="333"/>
      <c r="I42" s="333"/>
      <c r="J42" s="333"/>
      <c r="K42" s="333"/>
      <c r="L42" s="333"/>
      <c r="M42" s="333"/>
      <c r="N42" s="333"/>
      <c r="O42" s="334"/>
      <c r="P42" s="15"/>
    </row>
    <row r="43" spans="2:16" ht="14.4" thickBot="1">
      <c r="B43" s="4"/>
      <c r="C43" s="335"/>
      <c r="D43" s="336"/>
      <c r="E43" s="336"/>
      <c r="F43" s="336"/>
      <c r="G43" s="336"/>
      <c r="H43" s="336"/>
      <c r="I43" s="336"/>
      <c r="J43" s="336"/>
      <c r="K43" s="336"/>
      <c r="L43" s="336"/>
      <c r="M43" s="336"/>
      <c r="N43" s="336"/>
      <c r="O43" s="337"/>
      <c r="P43" s="15"/>
    </row>
    <row r="44" spans="2:16" ht="16.8">
      <c r="B44" s="4"/>
      <c r="C44" s="326" t="s">
        <v>61</v>
      </c>
      <c r="D44" s="361"/>
      <c r="E44" s="361"/>
      <c r="F44" s="361"/>
      <c r="G44" s="361"/>
      <c r="H44" s="361"/>
      <c r="I44" s="361"/>
      <c r="J44" s="59" t="s">
        <v>62</v>
      </c>
      <c r="K44" s="115" t="s">
        <v>63</v>
      </c>
      <c r="L44" s="73" t="s">
        <v>64</v>
      </c>
      <c r="M44" s="304" t="s">
        <v>65</v>
      </c>
      <c r="N44" s="305"/>
      <c r="O44" s="60" t="s">
        <v>56</v>
      </c>
      <c r="P44" s="16"/>
    </row>
    <row r="45" spans="2:16" ht="14.4">
      <c r="B45" s="4"/>
      <c r="C45" s="311"/>
      <c r="D45" s="312"/>
      <c r="E45" s="312"/>
      <c r="F45" s="312"/>
      <c r="G45" s="312"/>
      <c r="H45" s="312"/>
      <c r="I45" s="312"/>
      <c r="J45" s="74"/>
      <c r="K45" s="75"/>
      <c r="L45" s="74"/>
      <c r="M45" s="373"/>
      <c r="N45" s="374"/>
      <c r="O45" s="62"/>
      <c r="P45" s="17"/>
    </row>
    <row r="46" spans="2:16" ht="15" thickBot="1">
      <c r="B46" s="4"/>
      <c r="C46" s="317"/>
      <c r="D46" s="318"/>
      <c r="E46" s="318"/>
      <c r="F46" s="318"/>
      <c r="G46" s="318"/>
      <c r="H46" s="318"/>
      <c r="I46" s="318"/>
      <c r="J46" s="76"/>
      <c r="K46" s="77"/>
      <c r="L46" s="76"/>
      <c r="M46" s="320"/>
      <c r="N46" s="321"/>
      <c r="O46" s="78"/>
      <c r="P46" s="17"/>
    </row>
    <row r="47" spans="2:16" ht="15" thickBot="1">
      <c r="B47" s="4"/>
      <c r="C47" s="301" t="s">
        <v>57</v>
      </c>
      <c r="D47" s="302"/>
      <c r="E47" s="302"/>
      <c r="F47" s="302"/>
      <c r="G47" s="302"/>
      <c r="H47" s="302"/>
      <c r="I47" s="302"/>
      <c r="J47" s="302"/>
      <c r="K47" s="302"/>
      <c r="L47" s="302"/>
      <c r="M47" s="302"/>
      <c r="N47" s="303"/>
      <c r="O47" s="68"/>
      <c r="P47" s="18"/>
    </row>
    <row r="48" spans="2:16">
      <c r="B48" s="4"/>
      <c r="C48" s="329" t="s">
        <v>66</v>
      </c>
      <c r="D48" s="330"/>
      <c r="E48" s="330"/>
      <c r="F48" s="330"/>
      <c r="G48" s="330"/>
      <c r="H48" s="330"/>
      <c r="I48" s="330"/>
      <c r="J48" s="330"/>
      <c r="K48" s="330"/>
      <c r="L48" s="330"/>
      <c r="M48" s="330"/>
      <c r="N48" s="330"/>
      <c r="O48" s="331"/>
      <c r="P48" s="15"/>
    </row>
    <row r="49" spans="2:16">
      <c r="B49" s="4"/>
      <c r="C49" s="332"/>
      <c r="D49" s="333"/>
      <c r="E49" s="333"/>
      <c r="F49" s="333"/>
      <c r="G49" s="333"/>
      <c r="H49" s="333"/>
      <c r="I49" s="333"/>
      <c r="J49" s="333"/>
      <c r="K49" s="333"/>
      <c r="L49" s="333"/>
      <c r="M49" s="333"/>
      <c r="N49" s="333"/>
      <c r="O49" s="334"/>
      <c r="P49" s="15"/>
    </row>
    <row r="50" spans="2:16" ht="14.4" thickBot="1">
      <c r="B50" s="4"/>
      <c r="C50" s="335"/>
      <c r="D50" s="336"/>
      <c r="E50" s="336"/>
      <c r="F50" s="336"/>
      <c r="G50" s="336"/>
      <c r="H50" s="336"/>
      <c r="I50" s="336"/>
      <c r="J50" s="336"/>
      <c r="K50" s="336"/>
      <c r="L50" s="336"/>
      <c r="M50" s="336"/>
      <c r="N50" s="336"/>
      <c r="O50" s="337"/>
      <c r="P50" s="15"/>
    </row>
    <row r="51" spans="2:16" ht="28.2">
      <c r="B51" s="4"/>
      <c r="C51" s="326" t="s">
        <v>67</v>
      </c>
      <c r="D51" s="361"/>
      <c r="E51" s="361"/>
      <c r="F51" s="361"/>
      <c r="G51" s="361"/>
      <c r="H51" s="361"/>
      <c r="I51" s="361"/>
      <c r="J51" s="59" t="s">
        <v>68</v>
      </c>
      <c r="K51" s="79" t="s">
        <v>69</v>
      </c>
      <c r="L51" s="80" t="s">
        <v>70</v>
      </c>
      <c r="M51" s="371" t="s">
        <v>55</v>
      </c>
      <c r="N51" s="372"/>
      <c r="O51" s="81" t="s">
        <v>56</v>
      </c>
      <c r="P51" s="19"/>
    </row>
    <row r="52" spans="2:16" ht="14.4">
      <c r="B52" s="4"/>
      <c r="C52" s="82"/>
      <c r="D52" s="83"/>
      <c r="E52" s="83"/>
      <c r="F52" s="83"/>
      <c r="G52" s="83"/>
      <c r="H52" s="83"/>
      <c r="I52" s="83"/>
      <c r="J52" s="84"/>
      <c r="K52" s="85"/>
      <c r="L52" s="86"/>
      <c r="M52" s="375"/>
      <c r="N52" s="376"/>
      <c r="O52" s="87"/>
      <c r="P52" s="20"/>
    </row>
    <row r="53" spans="2:16" ht="14.4">
      <c r="B53" s="4"/>
      <c r="C53" s="82"/>
      <c r="D53" s="83"/>
      <c r="E53" s="83"/>
      <c r="F53" s="83"/>
      <c r="G53" s="83"/>
      <c r="H53" s="83"/>
      <c r="I53" s="83"/>
      <c r="J53" s="84"/>
      <c r="K53" s="85"/>
      <c r="L53" s="86"/>
      <c r="M53" s="375"/>
      <c r="N53" s="376"/>
      <c r="O53" s="87"/>
      <c r="P53" s="20"/>
    </row>
    <row r="54" spans="2:16" ht="14.4">
      <c r="B54" s="4"/>
      <c r="C54" s="82"/>
      <c r="D54" s="83"/>
      <c r="E54" s="83"/>
      <c r="F54" s="83"/>
      <c r="G54" s="83"/>
      <c r="H54" s="83"/>
      <c r="I54" s="83"/>
      <c r="J54" s="84"/>
      <c r="K54" s="85"/>
      <c r="L54" s="86"/>
      <c r="M54" s="373"/>
      <c r="N54" s="374"/>
      <c r="O54" s="87"/>
      <c r="P54" s="20"/>
    </row>
    <row r="55" spans="2:16" ht="15" thickBot="1">
      <c r="B55" s="4"/>
      <c r="C55" s="317"/>
      <c r="D55" s="318"/>
      <c r="E55" s="318"/>
      <c r="F55" s="318"/>
      <c r="G55" s="318"/>
      <c r="H55" s="318"/>
      <c r="I55" s="318"/>
      <c r="J55" s="76"/>
      <c r="K55" s="77"/>
      <c r="L55" s="76"/>
      <c r="M55" s="320"/>
      <c r="N55" s="321"/>
      <c r="O55" s="78"/>
      <c r="P55" s="17"/>
    </row>
    <row r="56" spans="2:16" ht="15" thickBot="1">
      <c r="B56" s="4"/>
      <c r="C56" s="301" t="s">
        <v>57</v>
      </c>
      <c r="D56" s="302"/>
      <c r="E56" s="302"/>
      <c r="F56" s="302"/>
      <c r="G56" s="302"/>
      <c r="H56" s="302"/>
      <c r="I56" s="302"/>
      <c r="J56" s="302"/>
      <c r="K56" s="302"/>
      <c r="L56" s="302"/>
      <c r="M56" s="302"/>
      <c r="N56" s="303"/>
      <c r="O56" s="72"/>
      <c r="P56" s="17"/>
    </row>
    <row r="57" spans="2:16" ht="15" thickBot="1">
      <c r="B57" s="4"/>
      <c r="C57" s="54"/>
      <c r="D57" s="31"/>
      <c r="E57" s="31"/>
      <c r="F57" s="31"/>
      <c r="G57" s="31"/>
      <c r="H57" s="31"/>
      <c r="I57" s="31"/>
      <c r="J57" s="31"/>
      <c r="K57" s="31"/>
      <c r="L57" s="31"/>
      <c r="M57" s="31"/>
      <c r="N57" s="31"/>
      <c r="O57" s="55"/>
      <c r="P57" s="5"/>
    </row>
    <row r="58" spans="2:16" ht="15" thickBot="1">
      <c r="B58" s="4"/>
      <c r="C58" s="368" t="s">
        <v>71</v>
      </c>
      <c r="D58" s="369"/>
      <c r="E58" s="369"/>
      <c r="F58" s="369"/>
      <c r="G58" s="369"/>
      <c r="H58" s="369"/>
      <c r="I58" s="369"/>
      <c r="J58" s="369"/>
      <c r="K58" s="369"/>
      <c r="L58" s="369"/>
      <c r="M58" s="369"/>
      <c r="N58" s="370"/>
      <c r="O58" s="88"/>
      <c r="P58" s="21"/>
    </row>
    <row r="59" spans="2:16">
      <c r="B59" s="4"/>
      <c r="C59" s="329" t="s">
        <v>72</v>
      </c>
      <c r="D59" s="330"/>
      <c r="E59" s="330"/>
      <c r="F59" s="330"/>
      <c r="G59" s="330"/>
      <c r="H59" s="330"/>
      <c r="I59" s="330"/>
      <c r="J59" s="330"/>
      <c r="K59" s="330"/>
      <c r="L59" s="330"/>
      <c r="M59" s="330"/>
      <c r="N59" s="330"/>
      <c r="O59" s="331"/>
      <c r="P59" s="15"/>
    </row>
    <row r="60" spans="2:16">
      <c r="B60" s="4"/>
      <c r="C60" s="332"/>
      <c r="D60" s="333"/>
      <c r="E60" s="333"/>
      <c r="F60" s="333"/>
      <c r="G60" s="333"/>
      <c r="H60" s="333"/>
      <c r="I60" s="333"/>
      <c r="J60" s="333"/>
      <c r="K60" s="333"/>
      <c r="L60" s="333"/>
      <c r="M60" s="333"/>
      <c r="N60" s="333"/>
      <c r="O60" s="334"/>
      <c r="P60" s="15"/>
    </row>
    <row r="61" spans="2:16" ht="14.4" thickBot="1">
      <c r="B61" s="4"/>
      <c r="C61" s="335"/>
      <c r="D61" s="336"/>
      <c r="E61" s="336"/>
      <c r="F61" s="336"/>
      <c r="G61" s="336"/>
      <c r="H61" s="336"/>
      <c r="I61" s="336"/>
      <c r="J61" s="336"/>
      <c r="K61" s="336"/>
      <c r="L61" s="336"/>
      <c r="M61" s="336"/>
      <c r="N61" s="336"/>
      <c r="O61" s="337"/>
      <c r="P61" s="15"/>
    </row>
    <row r="62" spans="2:16" ht="14.4">
      <c r="B62" s="4"/>
      <c r="C62" s="326" t="s">
        <v>73</v>
      </c>
      <c r="D62" s="361"/>
      <c r="E62" s="361"/>
      <c r="F62" s="361"/>
      <c r="G62" s="361"/>
      <c r="H62" s="361"/>
      <c r="I62" s="361"/>
      <c r="J62" s="115"/>
      <c r="K62" s="116"/>
      <c r="L62" s="80" t="s">
        <v>74</v>
      </c>
      <c r="M62" s="371" t="s">
        <v>75</v>
      </c>
      <c r="N62" s="372"/>
      <c r="O62" s="81"/>
      <c r="P62" s="19"/>
    </row>
    <row r="63" spans="2:16" ht="14.4">
      <c r="B63" s="4"/>
      <c r="C63" s="311" t="s">
        <v>76</v>
      </c>
      <c r="D63" s="312"/>
      <c r="E63" s="312"/>
      <c r="F63" s="312"/>
      <c r="G63" s="312"/>
      <c r="H63" s="312"/>
      <c r="I63" s="312"/>
      <c r="J63" s="89"/>
      <c r="K63" s="90"/>
      <c r="L63" s="91"/>
      <c r="M63" s="389"/>
      <c r="N63" s="390"/>
      <c r="O63" s="92"/>
      <c r="P63" s="22"/>
    </row>
    <row r="64" spans="2:16" ht="14.4">
      <c r="B64" s="4"/>
      <c r="C64" s="63" t="s">
        <v>77</v>
      </c>
      <c r="D64" s="64"/>
      <c r="E64" s="64"/>
      <c r="F64" s="64"/>
      <c r="G64" s="64"/>
      <c r="H64" s="64"/>
      <c r="I64" s="64"/>
      <c r="J64" s="89"/>
      <c r="K64" s="90"/>
      <c r="L64" s="91"/>
      <c r="M64" s="389"/>
      <c r="N64" s="390"/>
      <c r="O64" s="92"/>
      <c r="P64" s="22"/>
    </row>
    <row r="65" spans="2:16" ht="15" thickBot="1">
      <c r="B65" s="4"/>
      <c r="C65" s="48" t="s">
        <v>78</v>
      </c>
      <c r="D65" s="49"/>
      <c r="E65" s="49"/>
      <c r="F65" s="49"/>
      <c r="G65" s="49"/>
      <c r="H65" s="49"/>
      <c r="I65" s="49"/>
      <c r="J65" s="93"/>
      <c r="K65" s="94"/>
      <c r="L65" s="91"/>
      <c r="M65" s="391"/>
      <c r="N65" s="392"/>
      <c r="O65" s="92"/>
      <c r="P65" s="22"/>
    </row>
    <row r="66" spans="2:16" ht="15" thickBot="1">
      <c r="B66" s="4"/>
      <c r="C66" s="301" t="s">
        <v>57</v>
      </c>
      <c r="D66" s="302"/>
      <c r="E66" s="302"/>
      <c r="F66" s="302"/>
      <c r="G66" s="302"/>
      <c r="H66" s="302"/>
      <c r="I66" s="302"/>
      <c r="J66" s="302"/>
      <c r="K66" s="302"/>
      <c r="L66" s="302"/>
      <c r="M66" s="302"/>
      <c r="N66" s="303"/>
      <c r="O66" s="95"/>
      <c r="P66" s="23"/>
    </row>
    <row r="67" spans="2:16" ht="15" thickBot="1">
      <c r="B67" s="4"/>
      <c r="C67" s="54"/>
      <c r="D67" s="31"/>
      <c r="E67" s="31"/>
      <c r="F67" s="31"/>
      <c r="G67" s="31"/>
      <c r="H67" s="31"/>
      <c r="I67" s="31"/>
      <c r="J67" s="31"/>
      <c r="K67" s="31"/>
      <c r="L67" s="31"/>
      <c r="M67" s="31"/>
      <c r="N67" s="31"/>
      <c r="O67" s="55"/>
      <c r="P67" s="5"/>
    </row>
    <row r="68" spans="2:16" ht="15" thickBot="1">
      <c r="B68" s="4"/>
      <c r="C68" s="368" t="s">
        <v>79</v>
      </c>
      <c r="D68" s="369"/>
      <c r="E68" s="369"/>
      <c r="F68" s="369"/>
      <c r="G68" s="369"/>
      <c r="H68" s="369"/>
      <c r="I68" s="369"/>
      <c r="J68" s="369"/>
      <c r="K68" s="369"/>
      <c r="L68" s="369"/>
      <c r="M68" s="369"/>
      <c r="N68" s="370"/>
      <c r="O68" s="96"/>
      <c r="P68" s="23"/>
    </row>
    <row r="69" spans="2:16" ht="14.4">
      <c r="B69" s="4"/>
      <c r="C69" s="54"/>
      <c r="D69" s="31"/>
      <c r="E69" s="31"/>
      <c r="F69" s="31"/>
      <c r="G69" s="31"/>
      <c r="H69" s="31"/>
      <c r="I69" s="31"/>
      <c r="J69" s="31"/>
      <c r="K69" s="31"/>
      <c r="L69" s="31"/>
      <c r="M69" s="31"/>
      <c r="N69" s="31"/>
      <c r="O69" s="55"/>
      <c r="P69" s="5"/>
    </row>
    <row r="70" spans="2:16" ht="14.4">
      <c r="B70" s="4"/>
      <c r="C70" s="54"/>
      <c r="D70" s="31"/>
      <c r="E70" s="31"/>
      <c r="F70" s="31"/>
      <c r="G70" s="31"/>
      <c r="H70" s="97" t="s">
        <v>80</v>
      </c>
      <c r="I70" s="97"/>
      <c r="J70" s="97"/>
      <c r="K70" s="97"/>
      <c r="L70" s="31"/>
      <c r="M70" s="31"/>
      <c r="N70" s="31"/>
      <c r="O70" s="55"/>
      <c r="P70" s="5"/>
    </row>
    <row r="71" spans="2:16" ht="14.4">
      <c r="B71" s="4"/>
      <c r="C71" s="54"/>
      <c r="D71" s="31"/>
      <c r="E71" s="31"/>
      <c r="F71" s="31"/>
      <c r="G71" s="31"/>
      <c r="H71" s="97" t="s">
        <v>81</v>
      </c>
      <c r="I71" s="31"/>
      <c r="J71" s="31"/>
      <c r="K71" s="31"/>
      <c r="L71" s="31"/>
      <c r="M71" s="31"/>
      <c r="N71" s="31"/>
      <c r="O71" s="55"/>
      <c r="P71" s="24"/>
    </row>
    <row r="72" spans="2:16" ht="14.4">
      <c r="B72" s="4"/>
      <c r="C72" s="54"/>
      <c r="D72" s="31"/>
      <c r="E72" s="31"/>
      <c r="F72" s="31"/>
      <c r="G72" s="31"/>
      <c r="H72" s="97" t="s">
        <v>82</v>
      </c>
      <c r="I72" s="31"/>
      <c r="J72" s="31"/>
      <c r="K72" s="31"/>
      <c r="L72" s="31"/>
      <c r="M72" s="31"/>
      <c r="N72" s="31"/>
      <c r="O72" s="55"/>
      <c r="P72" s="24"/>
    </row>
    <row r="73" spans="2:16" ht="14.4">
      <c r="B73" s="4"/>
      <c r="C73" s="40"/>
      <c r="D73" s="98"/>
      <c r="E73" s="98"/>
      <c r="F73" s="98"/>
      <c r="G73" s="98"/>
      <c r="H73" s="97" t="s">
        <v>83</v>
      </c>
      <c r="I73" s="98"/>
      <c r="J73" s="98"/>
      <c r="K73" s="98"/>
      <c r="L73" s="98"/>
      <c r="M73" s="98"/>
      <c r="N73" s="98"/>
      <c r="O73" s="99"/>
      <c r="P73" s="25"/>
    </row>
    <row r="74" spans="2:16" ht="14.4">
      <c r="B74" s="4"/>
      <c r="C74" s="54"/>
      <c r="D74" s="31"/>
      <c r="E74" s="31"/>
      <c r="F74" s="31"/>
      <c r="G74" s="31"/>
      <c r="H74" s="31" t="s">
        <v>84</v>
      </c>
      <c r="I74" s="31"/>
      <c r="J74" s="31"/>
      <c r="K74" s="31"/>
      <c r="L74" s="31"/>
      <c r="M74" s="31"/>
      <c r="N74" s="31"/>
      <c r="O74" s="55"/>
      <c r="P74" s="5"/>
    </row>
    <row r="75" spans="2:16" ht="14.4">
      <c r="B75" s="4"/>
      <c r="C75" s="100" t="s">
        <v>85</v>
      </c>
      <c r="D75" s="101"/>
      <c r="E75" s="101"/>
      <c r="F75" s="101"/>
      <c r="G75" s="101"/>
      <c r="H75" s="101"/>
      <c r="I75" s="101"/>
      <c r="J75" s="101"/>
      <c r="K75" s="101"/>
      <c r="L75" s="101"/>
      <c r="M75" s="101"/>
      <c r="N75" s="101"/>
      <c r="O75" s="102"/>
      <c r="P75" s="5"/>
    </row>
    <row r="76" spans="2:16" ht="14.4">
      <c r="B76" s="4"/>
      <c r="C76" s="386"/>
      <c r="D76" s="387"/>
      <c r="E76" s="387"/>
      <c r="F76" s="387"/>
      <c r="G76" s="387"/>
      <c r="H76" s="387"/>
      <c r="I76" s="387"/>
      <c r="J76" s="387"/>
      <c r="K76" s="387"/>
      <c r="L76" s="387"/>
      <c r="M76" s="387"/>
      <c r="N76" s="387"/>
      <c r="O76" s="388"/>
      <c r="P76" s="25"/>
    </row>
    <row r="77" spans="2:16" ht="14.4">
      <c r="B77" s="4"/>
      <c r="C77" s="386"/>
      <c r="D77" s="387"/>
      <c r="E77" s="387"/>
      <c r="F77" s="387"/>
      <c r="G77" s="387"/>
      <c r="H77" s="387"/>
      <c r="I77" s="387"/>
      <c r="J77" s="387"/>
      <c r="K77" s="387"/>
      <c r="L77" s="387"/>
      <c r="M77" s="387"/>
      <c r="N77" s="387"/>
      <c r="O77" s="388"/>
      <c r="P77" s="25"/>
    </row>
    <row r="78" spans="2:16" ht="14.4">
      <c r="B78" s="4"/>
      <c r="C78" s="40"/>
      <c r="D78" s="98"/>
      <c r="E78" s="98"/>
      <c r="F78" s="98"/>
      <c r="G78" s="98"/>
      <c r="H78" s="98"/>
      <c r="I78" s="98"/>
      <c r="J78" s="98"/>
      <c r="K78" s="98"/>
      <c r="L78" s="98"/>
      <c r="M78" s="98"/>
      <c r="N78" s="98"/>
      <c r="O78" s="99"/>
      <c r="P78" s="25"/>
    </row>
    <row r="79" spans="2:16" ht="14.4">
      <c r="B79" s="4"/>
      <c r="C79" s="103" t="s">
        <v>86</v>
      </c>
      <c r="D79" s="98"/>
      <c r="E79" s="98"/>
      <c r="F79" s="98"/>
      <c r="G79" s="98"/>
      <c r="H79" s="98"/>
      <c r="I79" s="98"/>
      <c r="J79" s="98"/>
      <c r="K79" s="98"/>
      <c r="L79" s="98"/>
      <c r="M79" s="98"/>
      <c r="N79" s="98"/>
      <c r="O79" s="99"/>
      <c r="P79" s="25"/>
    </row>
    <row r="80" spans="2:16" ht="12.75" customHeight="1">
      <c r="B80" s="4"/>
      <c r="C80" s="383" t="s">
        <v>87</v>
      </c>
      <c r="D80" s="384"/>
      <c r="E80" s="384"/>
      <c r="F80" s="384"/>
      <c r="G80" s="384"/>
      <c r="H80" s="384"/>
      <c r="I80" s="384"/>
      <c r="J80" s="384"/>
      <c r="K80" s="384"/>
      <c r="L80" s="384"/>
      <c r="M80" s="384"/>
      <c r="N80" s="384"/>
      <c r="O80" s="385"/>
      <c r="P80" s="26"/>
    </row>
    <row r="81" spans="2:16" ht="28.5" customHeight="1">
      <c r="B81" s="4"/>
      <c r="C81" s="383"/>
      <c r="D81" s="384"/>
      <c r="E81" s="384"/>
      <c r="F81" s="384"/>
      <c r="G81" s="384"/>
      <c r="H81" s="384"/>
      <c r="I81" s="384"/>
      <c r="J81" s="384"/>
      <c r="K81" s="384"/>
      <c r="L81" s="384"/>
      <c r="M81" s="384"/>
      <c r="N81" s="384"/>
      <c r="O81" s="385"/>
      <c r="P81" s="26"/>
    </row>
    <row r="82" spans="2:16" ht="13.35" customHeight="1">
      <c r="B82" s="4"/>
      <c r="C82" s="383" t="s">
        <v>88</v>
      </c>
      <c r="D82" s="384"/>
      <c r="E82" s="384"/>
      <c r="F82" s="384"/>
      <c r="G82" s="384"/>
      <c r="H82" s="384"/>
      <c r="I82" s="384"/>
      <c r="J82" s="384"/>
      <c r="K82" s="384"/>
      <c r="L82" s="384"/>
      <c r="M82" s="384"/>
      <c r="N82" s="384"/>
      <c r="O82" s="385"/>
      <c r="P82" s="26"/>
    </row>
    <row r="83" spans="2:16" ht="45" customHeight="1">
      <c r="B83" s="4"/>
      <c r="C83" s="383"/>
      <c r="D83" s="384"/>
      <c r="E83" s="384"/>
      <c r="F83" s="384"/>
      <c r="G83" s="384"/>
      <c r="H83" s="384"/>
      <c r="I83" s="384"/>
      <c r="J83" s="384"/>
      <c r="K83" s="384"/>
      <c r="L83" s="384"/>
      <c r="M83" s="384"/>
      <c r="N83" s="384"/>
      <c r="O83" s="385"/>
      <c r="P83" s="26"/>
    </row>
    <row r="84" spans="2:16" ht="14.4">
      <c r="B84" s="4"/>
      <c r="C84" s="40"/>
      <c r="D84" s="98"/>
      <c r="E84" s="98"/>
      <c r="F84" s="98"/>
      <c r="G84" s="98"/>
      <c r="H84" s="98"/>
      <c r="I84" s="98"/>
      <c r="J84" s="98"/>
      <c r="K84" s="98"/>
      <c r="L84" s="98"/>
      <c r="M84" s="98"/>
      <c r="N84" s="98"/>
      <c r="O84" s="99"/>
      <c r="P84" s="25"/>
    </row>
    <row r="85" spans="2:16" ht="14.4">
      <c r="B85" s="4"/>
      <c r="C85" s="54"/>
      <c r="D85" s="31"/>
      <c r="E85" s="31"/>
      <c r="F85" s="31"/>
      <c r="G85" s="31"/>
      <c r="H85" s="97" t="s">
        <v>80</v>
      </c>
      <c r="I85" s="31"/>
      <c r="J85" s="31"/>
      <c r="K85" s="31"/>
      <c r="L85" s="31"/>
      <c r="M85" s="31"/>
      <c r="N85" s="31"/>
      <c r="O85" s="55"/>
      <c r="P85" s="5"/>
    </row>
    <row r="86" spans="2:16" ht="14.4">
      <c r="B86" s="4"/>
      <c r="C86" s="54"/>
      <c r="D86" s="31"/>
      <c r="E86" s="31"/>
      <c r="F86" s="31"/>
      <c r="G86" s="31"/>
      <c r="H86" s="31" t="s">
        <v>81</v>
      </c>
      <c r="I86" s="64"/>
      <c r="J86" s="64"/>
      <c r="K86" s="64"/>
      <c r="L86" s="31"/>
      <c r="M86" s="31"/>
      <c r="N86" s="31"/>
      <c r="O86" s="55"/>
      <c r="P86" s="5"/>
    </row>
    <row r="87" spans="2:16" ht="14.4">
      <c r="B87" s="4"/>
      <c r="C87" s="54"/>
      <c r="D87" s="31"/>
      <c r="E87" s="31"/>
      <c r="F87" s="31"/>
      <c r="G87" s="31"/>
      <c r="H87" s="31" t="s">
        <v>89</v>
      </c>
      <c r="I87" s="104"/>
      <c r="J87" s="104"/>
      <c r="K87" s="104"/>
      <c r="L87" s="31"/>
      <c r="M87" s="31"/>
      <c r="N87" s="31"/>
      <c r="O87" s="55"/>
      <c r="P87" s="5"/>
    </row>
    <row r="88" spans="2:16" ht="14.4">
      <c r="B88" s="4"/>
      <c r="C88" s="105"/>
      <c r="D88" s="98"/>
      <c r="E88" s="98"/>
      <c r="F88" s="98"/>
      <c r="G88" s="98"/>
      <c r="H88" s="31" t="s">
        <v>90</v>
      </c>
      <c r="I88" s="31"/>
      <c r="J88" s="31"/>
      <c r="K88" s="31"/>
      <c r="L88" s="98"/>
      <c r="M88" s="98"/>
      <c r="N88" s="98"/>
      <c r="O88" s="99"/>
      <c r="P88" s="25"/>
    </row>
    <row r="89" spans="2:16" ht="18.75" customHeight="1" thickBot="1">
      <c r="B89" s="4"/>
      <c r="C89" s="379"/>
      <c r="D89" s="380"/>
      <c r="E89" s="380"/>
      <c r="F89" s="77"/>
      <c r="G89" s="77"/>
      <c r="H89" s="77"/>
      <c r="I89" s="77"/>
      <c r="J89" s="77"/>
      <c r="K89" s="377"/>
      <c r="L89" s="377"/>
      <c r="M89" s="377"/>
      <c r="N89" s="377"/>
      <c r="O89" s="378"/>
      <c r="P89" s="27"/>
    </row>
    <row r="90" spans="2:16" ht="14.4" thickBot="1">
      <c r="B90" s="28"/>
      <c r="C90" s="29"/>
      <c r="D90" s="29"/>
      <c r="E90" s="29"/>
      <c r="F90" s="29"/>
      <c r="G90" s="29"/>
      <c r="H90" s="29"/>
      <c r="I90" s="29"/>
      <c r="J90" s="29"/>
      <c r="K90" s="29"/>
      <c r="L90" s="29"/>
      <c r="M90" s="29"/>
      <c r="N90" s="29"/>
      <c r="O90" s="29"/>
      <c r="P90" s="30"/>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Wendy Paola Martinez</cp:lastModifiedBy>
  <cp:revision/>
  <dcterms:created xsi:type="dcterms:W3CDTF">2006-06-27T16:47:25Z</dcterms:created>
  <dcterms:modified xsi:type="dcterms:W3CDTF">2026-10-14T15:33:47Z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