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3. PDA\2026\12. AC Y ALC PACORA-ok\OBRA\"/>
    </mc:Choice>
  </mc:AlternateContent>
  <xr:revisionPtr revIDLastSave="0" documentId="8_{E07DAE1E-C9F8-4397-AC9E-5DBF6362ED98}" xr6:coauthVersionLast="47" xr6:coauthVersionMax="47" xr10:uidLastSave="{00000000-0000-0000-0000-000000000000}"/>
  <bookViews>
    <workbookView xWindow="-108" yWindow="-108" windowWidth="23256" windowHeight="13896" xr2:uid="{06A57583-DCDD-48B7-95B0-A74A381C5810}"/>
  </bookViews>
  <sheets>
    <sheet name="PRESUPUESTO" sheetId="1" r:id="rId1"/>
  </sheets>
  <externalReferences>
    <externalReference r:id="rId2"/>
  </externalReferences>
  <definedNames>
    <definedName name="Acero">#REF!</definedName>
    <definedName name="Agregados">#REF!</definedName>
    <definedName name="Apar.Sanitarios">#REF!</definedName>
    <definedName name="_xlnm.Print_Area" localSheetId="0">PRESUPUESTO!$A$1:$J$57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_xlnm.Print_Titles" localSheetId="0">PRESUPUESTO!$1:$8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6" i="1" l="1"/>
  <c r="G56" i="1"/>
  <c r="G54" i="1"/>
  <c r="G53" i="1"/>
  <c r="G52" i="1"/>
  <c r="D50" i="1"/>
  <c r="C50" i="1"/>
  <c r="B50" i="1"/>
  <c r="D49" i="1"/>
  <c r="C49" i="1"/>
  <c r="B49" i="1"/>
  <c r="D48" i="1"/>
  <c r="C48" i="1"/>
  <c r="B48" i="1"/>
  <c r="D47" i="1"/>
  <c r="C47" i="1"/>
  <c r="B47" i="1"/>
  <c r="D46" i="1"/>
  <c r="C46" i="1"/>
  <c r="B46" i="1"/>
  <c r="D45" i="1"/>
  <c r="C45" i="1"/>
  <c r="B45" i="1"/>
  <c r="D44" i="1"/>
  <c r="C44" i="1"/>
  <c r="B44" i="1"/>
  <c r="D43" i="1"/>
  <c r="C43" i="1"/>
  <c r="B43" i="1"/>
  <c r="B42" i="1"/>
  <c r="D41" i="1"/>
  <c r="C41" i="1"/>
  <c r="B41" i="1"/>
  <c r="D40" i="1"/>
  <c r="C40" i="1"/>
  <c r="B40" i="1"/>
  <c r="D39" i="1"/>
  <c r="C39" i="1"/>
  <c r="B39" i="1"/>
  <c r="D38" i="1"/>
  <c r="C38" i="1"/>
  <c r="B38" i="1"/>
  <c r="D37" i="1"/>
  <c r="C37" i="1"/>
  <c r="B37" i="1"/>
  <c r="B36" i="1"/>
  <c r="B35" i="1"/>
  <c r="D34" i="1"/>
  <c r="C34" i="1"/>
  <c r="B34" i="1"/>
  <c r="D33" i="1"/>
  <c r="C33" i="1"/>
  <c r="B33" i="1"/>
  <c r="D32" i="1"/>
  <c r="C32" i="1"/>
  <c r="B32" i="1"/>
  <c r="D31" i="1"/>
  <c r="C31" i="1"/>
  <c r="B31" i="1"/>
  <c r="D30" i="1"/>
  <c r="C30" i="1"/>
  <c r="B30" i="1"/>
  <c r="D29" i="1"/>
  <c r="C29" i="1"/>
  <c r="B29" i="1"/>
  <c r="D28" i="1"/>
  <c r="C28" i="1"/>
  <c r="B28" i="1"/>
  <c r="D27" i="1"/>
  <c r="C27" i="1"/>
  <c r="B27" i="1"/>
  <c r="D26" i="1"/>
  <c r="C26" i="1"/>
  <c r="B26" i="1"/>
  <c r="D25" i="1"/>
  <c r="C25" i="1"/>
  <c r="B25" i="1"/>
  <c r="D24" i="1"/>
  <c r="C24" i="1"/>
  <c r="B24" i="1"/>
  <c r="B23" i="1"/>
  <c r="D22" i="1"/>
  <c r="C22" i="1"/>
  <c r="B22" i="1"/>
  <c r="D21" i="1"/>
  <c r="C21" i="1"/>
  <c r="B21" i="1"/>
  <c r="D20" i="1"/>
  <c r="C20" i="1"/>
  <c r="B20" i="1"/>
  <c r="B19" i="1"/>
  <c r="D18" i="1"/>
  <c r="C18" i="1"/>
  <c r="B18" i="1"/>
  <c r="D17" i="1"/>
  <c r="C17" i="1"/>
  <c r="B17" i="1"/>
  <c r="D16" i="1"/>
  <c r="C16" i="1"/>
  <c r="B16" i="1"/>
  <c r="D15" i="1"/>
  <c r="C15" i="1"/>
  <c r="B15" i="1"/>
  <c r="D14" i="1"/>
  <c r="C14" i="1"/>
  <c r="B14" i="1"/>
  <c r="B13" i="1"/>
  <c r="D12" i="1"/>
  <c r="C12" i="1"/>
  <c r="B12" i="1"/>
  <c r="D11" i="1"/>
  <c r="C11" i="1"/>
  <c r="B11" i="1"/>
  <c r="B10" i="1"/>
  <c r="B9" i="1"/>
  <c r="A1" i="1"/>
  <c r="J13" i="1" l="1"/>
  <c r="J19" i="1"/>
  <c r="J23" i="1"/>
  <c r="H51" i="1" l="1"/>
  <c r="H53" i="1" s="1"/>
  <c r="J42" i="1"/>
  <c r="J10" i="1"/>
  <c r="J35" i="1"/>
  <c r="J9" i="1"/>
  <c r="J36" i="1"/>
  <c r="H54" i="1" l="1"/>
  <c r="H52" i="1"/>
  <c r="H55" i="1" s="1"/>
  <c r="H57" i="1" s="1"/>
  <c r="I51" i="1"/>
</calcChain>
</file>

<file path=xl/sharedStrings.xml><?xml version="1.0" encoding="utf-8"?>
<sst xmlns="http://schemas.openxmlformats.org/spreadsheetml/2006/main" count="60" uniqueCount="60">
  <si>
    <t>Secretaría de Vivienda Departamental - Unidad de Agua Potable y Saneamiento Básico</t>
  </si>
  <si>
    <t>FECHA:  ENERO 2026</t>
  </si>
  <si>
    <t>FORMULARIO  DE  CANTIDADES Y PRECIOS UNITARIOS</t>
  </si>
  <si>
    <t>ITEMS</t>
  </si>
  <si>
    <t xml:space="preserve">DESCRIPCION </t>
  </si>
  <si>
    <t>UNIDADES</t>
  </si>
  <si>
    <t>CANTIDAD</t>
  </si>
  <si>
    <t>HERRAMIENTAS, EQUIPO, MANO DE OBRA, OTROS</t>
  </si>
  <si>
    <t>SUMINISTROS</t>
  </si>
  <si>
    <t>VALOR UNITARIO TOTAL</t>
  </si>
  <si>
    <t>VALOR TOTAL</t>
  </si>
  <si>
    <t>% COSTO DIRECTO</t>
  </si>
  <si>
    <t>0.</t>
  </si>
  <si>
    <t>1.</t>
  </si>
  <si>
    <t>1.1.</t>
  </si>
  <si>
    <t>1.2.</t>
  </si>
  <si>
    <t>2.</t>
  </si>
  <si>
    <t>2.1.</t>
  </si>
  <si>
    <t>2.2.</t>
  </si>
  <si>
    <t>2.3.</t>
  </si>
  <si>
    <t>2.4.</t>
  </si>
  <si>
    <t>2.5.</t>
  </si>
  <si>
    <t>3.</t>
  </si>
  <si>
    <t>3.1.</t>
  </si>
  <si>
    <t>3.2.</t>
  </si>
  <si>
    <t>3.3.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</si>
  <si>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</si>
  <si>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</si>
  <si>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</si>
  <si>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</si>
  <si>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</si>
  <si>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</si>
  <si>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</si>
  <si>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</si>
  <si>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</si>
  <si>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</si>
  <si>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</si>
  <si>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</si>
  <si>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6.</t>
  </si>
  <si>
    <t>6.1.</t>
  </si>
  <si>
    <t>6.2.</t>
  </si>
  <si>
    <t>6.3.</t>
  </si>
  <si>
    <t>6.4.</t>
  </si>
  <si>
    <t>6.5.</t>
  </si>
  <si>
    <t>7.</t>
  </si>
  <si>
    <t>7.1.</t>
  </si>
  <si>
    <t>7.2.</t>
  </si>
  <si>
    <t>7.3.</t>
  </si>
  <si>
    <t>7.4.</t>
  </si>
  <si>
    <t>7.5.</t>
  </si>
  <si>
    <t>7.6.</t>
  </si>
  <si>
    <t>7.7.</t>
  </si>
  <si>
    <t>7.8.</t>
  </si>
  <si>
    <t>COSTO DIRECTO</t>
  </si>
  <si>
    <t>ADMINISTRACIÓN</t>
  </si>
  <si>
    <t>UTILIDADES</t>
  </si>
  <si>
    <t>IMPREVISTOS</t>
  </si>
  <si>
    <t>TOTAL COSTOS INDIRECTOS (AIU)</t>
  </si>
  <si>
    <t>PGIO</t>
  </si>
  <si>
    <t>COSTO  TOTAL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</si>
</sst>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"/>
    <numFmt numFmtId="165" formatCode="_-[$$-240A]\ * #,##0_-;\-[$$-240A]\ * #,##0_-;_-[$$-240A]\ * &quot;-&quot;??_-;_-@"/>
  </numFmts>
  <fonts count="12" x14ac:knownFonts="1">
    <font>
      <sz val="10"/>
      <color rgb="FF000000"/>
      <name val="Calibri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b/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 Narrow"/>
      <family val="2"/>
    </font>
    <font>
      <b/>
      <sz val="10"/>
      <color theme="1"/>
      <name val="Arial"/>
      <family val="2"/>
    </font>
    <font>
      <b/>
      <sz val="20"/>
      <color theme="0"/>
      <name val="Arial Narrow"/>
      <family val="2"/>
    </font>
    <font>
      <sz val="12"/>
      <color theme="0"/>
      <name val="Arial Narrow"/>
      <family val="2"/>
    </font>
    <font>
      <b/>
      <sz val="14"/>
      <color theme="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6D9F0"/>
        <bgColor rgb="FFC6D9F0"/>
      </patternFill>
    </fill>
    <fill>
      <patternFill patternType="solid">
        <fgColor rgb="FF548DD4"/>
        <bgColor rgb="FF548DD4"/>
      </patternFill>
    </fill>
    <fill>
      <patternFill patternType="solid">
        <fgColor rgb="FF00B0F0"/>
        <bgColor rgb="FFC6D9F0"/>
      </patternFill>
    </fill>
    <fill>
      <patternFill patternType="solid">
        <fgColor rgb="FF00B0F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1F497D"/>
        <bgColor rgb="FF1F497D"/>
      </patternFill>
    </fill>
    <fill>
      <patternFill patternType="solid">
        <fgColor rgb="FF0066CC"/>
        <bgColor rgb="FF0066C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0" xfId="0" applyFont="1" applyFill="1" applyAlignment="1">
      <alignment vertical="top"/>
    </xf>
    <xf numFmtId="0" fontId="3" fillId="2" borderId="1" xfId="0" applyFont="1" applyFill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4" fillId="2" borderId="11" xfId="0" applyFont="1" applyFill="1" applyBorder="1" applyAlignment="1">
      <alignment horizontal="center" vertical="center" wrapText="1"/>
    </xf>
    <xf numFmtId="165" fontId="5" fillId="0" borderId="0" xfId="0" applyNumberFormat="1" applyFont="1"/>
    <xf numFmtId="165" fontId="6" fillId="0" borderId="0" xfId="0" applyNumberFormat="1" applyFont="1"/>
    <xf numFmtId="0" fontId="7" fillId="2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left" vertical="center" wrapText="1"/>
    </xf>
    <xf numFmtId="2" fontId="7" fillId="2" borderId="11" xfId="0" applyNumberFormat="1" applyFont="1" applyFill="1" applyBorder="1" applyAlignment="1">
      <alignment horizontal="center" vertical="center" wrapText="1"/>
    </xf>
    <xf numFmtId="165" fontId="7" fillId="2" borderId="11" xfId="0" applyNumberFormat="1" applyFont="1" applyFill="1" applyBorder="1" applyAlignment="1">
      <alignment vertical="center" wrapText="1"/>
    </xf>
    <xf numFmtId="165" fontId="7" fillId="7" borderId="11" xfId="0" applyNumberFormat="1" applyFont="1" applyFill="1" applyBorder="1" applyAlignment="1">
      <alignment vertical="center" wrapText="1"/>
    </xf>
    <xf numFmtId="10" fontId="7" fillId="2" borderId="1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0" fontId="3" fillId="2" borderId="11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left" vertical="center" wrapText="1"/>
    </xf>
    <xf numFmtId="0" fontId="3" fillId="8" borderId="11" xfId="0" applyFont="1" applyFill="1" applyBorder="1" applyAlignment="1">
      <alignment horizontal="center" vertical="center" wrapText="1"/>
    </xf>
    <xf numFmtId="2" fontId="3" fillId="8" borderId="11" xfId="0" applyNumberFormat="1" applyFont="1" applyFill="1" applyBorder="1" applyAlignment="1">
      <alignment horizontal="center" vertical="center" wrapText="1"/>
    </xf>
    <xf numFmtId="164" fontId="3" fillId="8" borderId="11" xfId="0" applyNumberFormat="1" applyFont="1" applyFill="1" applyBorder="1" applyAlignment="1">
      <alignment horizontal="left" vertical="center" wrapText="1"/>
    </xf>
    <xf numFmtId="165" fontId="3" fillId="8" borderId="11" xfId="0" applyNumberFormat="1" applyFont="1" applyFill="1" applyBorder="1" applyAlignment="1">
      <alignment horizontal="left" vertical="center" wrapText="1"/>
    </xf>
    <xf numFmtId="9" fontId="6" fillId="0" borderId="0" xfId="0" applyNumberFormat="1" applyFont="1"/>
    <xf numFmtId="0" fontId="10" fillId="2" borderId="11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left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1" fillId="9" borderId="11" xfId="0" applyFont="1" applyFill="1" applyBorder="1" applyAlignment="1">
      <alignment horizontal="center" vertical="center" wrapText="1"/>
    </xf>
    <xf numFmtId="9" fontId="11" fillId="9" borderId="11" xfId="0" applyNumberFormat="1" applyFont="1" applyFill="1" applyBorder="1" applyAlignment="1">
      <alignment horizontal="center" vertical="center" wrapText="1"/>
    </xf>
    <xf numFmtId="164" fontId="11" fillId="9" borderId="11" xfId="0" applyNumberFormat="1" applyFont="1" applyFill="1" applyBorder="1" applyAlignment="1">
      <alignment horizontal="center" vertical="center" wrapText="1"/>
    </xf>
    <xf numFmtId="165" fontId="3" fillId="9" borderId="11" xfId="0" applyNumberFormat="1" applyFont="1" applyFill="1" applyBorder="1" applyAlignment="1">
      <alignment horizontal="left" vertical="center" wrapText="1"/>
    </xf>
    <xf numFmtId="9" fontId="3" fillId="8" borderId="11" xfId="0" applyNumberFormat="1" applyFont="1" applyFill="1" applyBorder="1" applyAlignment="1">
      <alignment horizontal="left" vertical="center" wrapText="1"/>
    </xf>
    <xf numFmtId="10" fontId="11" fillId="9" borderId="11" xfId="0" applyNumberFormat="1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0" borderId="0" xfId="0" applyFont="1" applyAlignment="1">
      <alignment wrapText="1"/>
    </xf>
    <xf numFmtId="164" fontId="6" fillId="0" borderId="0" xfId="0" applyNumberFormat="1" applyFont="1"/>
    <xf numFmtId="10" fontId="6" fillId="0" borderId="0" xfId="0" applyNumberFormat="1" applyFont="1"/>
    <xf numFmtId="0" fontId="6" fillId="2" borderId="0" xfId="0" applyFont="1" applyFill="1" applyAlignment="1">
      <alignment wrapText="1"/>
    </xf>
    <xf numFmtId="164" fontId="6" fillId="2" borderId="0" xfId="0" applyNumberFormat="1" applyFont="1" applyFill="1"/>
    <xf numFmtId="165" fontId="6" fillId="2" borderId="0" xfId="0" applyNumberFormat="1" applyFont="1" applyFill="1"/>
    <xf numFmtId="10" fontId="6" fillId="2" borderId="0" xfId="0" applyNumberFormat="1" applyFont="1" applyFill="1"/>
    <xf numFmtId="10" fontId="9" fillId="8" borderId="1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4" fillId="3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4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/>
    <xf numFmtId="0" fontId="2" fillId="5" borderId="8" xfId="0" applyFont="1" applyFill="1" applyBorder="1"/>
    <xf numFmtId="164" fontId="4" fillId="4" borderId="9" xfId="0" applyNumberFormat="1" applyFont="1" applyFill="1" applyBorder="1" applyAlignment="1">
      <alignment horizontal="center" vertical="center" wrapText="1"/>
    </xf>
    <xf numFmtId="0" fontId="2" fillId="0" borderId="10" xfId="0" applyFont="1" applyBorder="1"/>
    <xf numFmtId="165" fontId="4" fillId="4" borderId="9" xfId="0" applyNumberFormat="1" applyFont="1" applyFill="1" applyBorder="1" applyAlignment="1">
      <alignment horizontal="center" vertical="center" wrapText="1"/>
    </xf>
    <xf numFmtId="10" fontId="4" fillId="4" borderId="9" xfId="0" applyNumberFormat="1" applyFont="1" applyFill="1" applyBorder="1" applyAlignment="1">
      <alignment horizontal="center" vertical="center" wrapText="1"/>
    </xf>
    <xf numFmtId="0" fontId="2" fillId="6" borderId="7" xfId="0" applyFont="1" applyFill="1" applyBorder="1"/>
    <xf numFmtId="0" fontId="2" fillId="6" borderId="8" xfId="0" applyFont="1" applyFill="1" applyBorder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/>
    </xf>
    <xf numFmtId="0" fontId="3" fillId="0" borderId="1" xfId="0" applyFont="1" applyBorder="1" applyAlignment="1">
      <alignment horizontal="left" wrapText="1"/>
    </xf>
    <xf numFmtId="0" fontId="0" fillId="0" borderId="0" xfId="0"/>
    <xf numFmtId="0" fontId="2" fillId="0" borderId="2" xfId="0" applyFont="1" applyBorder="1"/>
    <xf numFmtId="0" fontId="4" fillId="0" borderId="3" xfId="0" applyFont="1" applyBorder="1" applyAlignment="1">
      <alignment horizontal="left" wrapText="1"/>
    </xf>
    <xf numFmtId="0" fontId="2" fillId="0" borderId="4" xfId="0" applyFont="1" applyBorder="1"/>
    <xf numFmtId="0" fontId="2" fillId="0" borderId="5" xfId="0" applyFont="1" applyBorder="1"/>
    <xf numFmtId="0" fontId="4" fillId="2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95250</xdr:colOff>
      <xdr:row>0</xdr:row>
      <xdr:rowOff>47625</xdr:rowOff>
    </xdr:from>
    <xdr:ext cx="1743075" cy="533400"/>
    <xdr:pic>
      <xdr:nvPicPr>
        <xdr:cNvPr id="2" name="image1.png">
          <a:extLst>
            <a:ext uri="{FF2B5EF4-FFF2-40B4-BE49-F238E27FC236}">
              <a16:creationId xmlns:a16="http://schemas.microsoft.com/office/drawing/2014/main" id="{FE70570F-E495-4DD8-8E80-E188485B82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708130" y="47625"/>
          <a:ext cx="1743075" cy="53340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.%20PRESUPUESTO%20Y%20CRONOGRAMA-%20PACORA%20-%20PARA%20PROCE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_HERRAMIENTA_MENOR"/>
      <sheetName val="LISTA_DE_PRECIOS"/>
      <sheetName val="ANALISIS_FACTOR_PREST"/>
      <sheetName val="ANALISIS_MANO_OBRA"/>
      <sheetName val="CANTIDADES"/>
      <sheetName val="PRESUPUESTO"/>
      <sheetName val="APU"/>
      <sheetName val="PGIO"/>
      <sheetName val="RESUMEN PRESUPUESTO + AIU"/>
      <sheetName val="INTERVENTORIA"/>
      <sheetName val="AIU"/>
      <sheetName val="FACTOR MULTIPLICDOR "/>
      <sheetName val="CRONOGRAMA"/>
    </sheetNames>
    <sheetDataSet>
      <sheetData sheetId="0">
        <row r="3">
          <cell r="B3" t="str">
            <v>Presupuesto para ejecución Proyecto “OPTIMIZACIÓN DE REDES DE ACUEDUCTO Y ALCANTARILLADO EN DIFERENTES SECTORES DEL CASCO URBANO DEL MUNICIPIO DE PÁCORA, CALDAS”</v>
          </cell>
        </row>
      </sheetData>
      <sheetData sheetId="1"/>
      <sheetData sheetId="2"/>
      <sheetData sheetId="3"/>
      <sheetData sheetId="4">
        <row r="7">
          <cell r="A7" t="str">
            <v>1.</v>
          </cell>
          <cell r="B7" t="str">
            <v>PRELIMINARES</v>
          </cell>
          <cell r="C7"/>
          <cell r="D7"/>
          <cell r="E7"/>
          <cell r="F7"/>
          <cell r="G7"/>
        </row>
        <row r="8">
          <cell r="A8"/>
          <cell r="B8"/>
          <cell r="C8"/>
          <cell r="D8"/>
          <cell r="E8"/>
          <cell r="F8"/>
          <cell r="G8"/>
        </row>
        <row r="9">
          <cell r="A9"/>
          <cell r="B9"/>
          <cell r="C9"/>
          <cell r="D9"/>
          <cell r="E9"/>
          <cell r="F9"/>
          <cell r="G9"/>
        </row>
        <row r="10">
          <cell r="A10" t="str">
            <v>1.1.</v>
          </cell>
          <cell r="B10" t="str">
            <v>LOCALIZACION Y REPLANTEO REDES Y ESTRUCTURAS  (INCLUYE PLANO RECORD)</v>
          </cell>
          <cell r="C10"/>
          <cell r="D10"/>
          <cell r="E10"/>
          <cell r="F10" t="str">
            <v>TOTAL</v>
          </cell>
          <cell r="G10">
            <v>800</v>
          </cell>
        </row>
        <row r="11">
          <cell r="A11" t="str">
            <v>DESCRIPCION</v>
          </cell>
          <cell r="B11"/>
          <cell r="C11" t="str">
            <v>m2</v>
          </cell>
          <cell r="D11" t="str">
            <v>ANCHO</v>
          </cell>
          <cell r="E11" t="str">
            <v>ALTO</v>
          </cell>
          <cell r="F11" t="str">
            <v>CANTIDAD</v>
          </cell>
          <cell r="G11" t="str">
            <v>SUBTOTAL</v>
          </cell>
        </row>
        <row r="12">
          <cell r="A12"/>
          <cell r="B12"/>
          <cell r="C12">
            <v>800</v>
          </cell>
          <cell r="D12"/>
          <cell r="E12"/>
          <cell r="F12">
            <v>800</v>
          </cell>
          <cell r="G12">
            <v>800</v>
          </cell>
        </row>
        <row r="13">
          <cell r="A13"/>
          <cell r="B13"/>
          <cell r="C13"/>
          <cell r="D13"/>
          <cell r="E13"/>
          <cell r="F13"/>
          <cell r="G13"/>
        </row>
        <row r="14">
          <cell r="A14" t="str">
            <v>1.2.</v>
          </cell>
          <cell r="B14" t="str">
            <v>SUMINISTRO, TRANSPORTE E INSTALACION VALLA INFORMATIVA GENERAL DEL PROYECTO</v>
          </cell>
          <cell r="C14"/>
          <cell r="D14"/>
          <cell r="E14"/>
          <cell r="F14" t="str">
            <v>TOTAL</v>
          </cell>
          <cell r="G14">
            <v>18</v>
          </cell>
        </row>
        <row r="15">
          <cell r="A15" t="str">
            <v>DESCRIPCION</v>
          </cell>
          <cell r="B15"/>
          <cell r="C15" t="str">
            <v>LARGO / UNIDAD / PESO</v>
          </cell>
          <cell r="D15" t="str">
            <v>ANCHO</v>
          </cell>
          <cell r="E15" t="str">
            <v>ALTO</v>
          </cell>
          <cell r="F15" t="str">
            <v>CANTIDAD</v>
          </cell>
          <cell r="G15" t="str">
            <v>SUBTOTAL</v>
          </cell>
        </row>
        <row r="16">
          <cell r="A16" t="str">
            <v>VALLA DEL PROYECTO</v>
          </cell>
          <cell r="B16"/>
          <cell r="C16"/>
          <cell r="D16">
            <v>3</v>
          </cell>
          <cell r="E16">
            <v>2</v>
          </cell>
          <cell r="F16">
            <v>3</v>
          </cell>
          <cell r="G16">
            <v>18</v>
          </cell>
        </row>
        <row r="17">
          <cell r="A17" t="str">
            <v>2.</v>
          </cell>
          <cell r="B17" t="str">
            <v>DEMOLICIONES</v>
          </cell>
          <cell r="C17"/>
          <cell r="D17"/>
          <cell r="E17"/>
          <cell r="F17"/>
          <cell r="G17"/>
        </row>
        <row r="18">
          <cell r="A18"/>
          <cell r="B18"/>
          <cell r="C18"/>
          <cell r="D18"/>
          <cell r="E18"/>
          <cell r="F18"/>
          <cell r="G18"/>
        </row>
        <row r="19">
          <cell r="A19" t="str">
            <v>2.1.</v>
          </cell>
          <cell r="B19" t="str">
            <v>CORTE MECANIZADO DE PAVIMENTO 0,07 MM</v>
          </cell>
          <cell r="C19"/>
          <cell r="D19"/>
          <cell r="E19"/>
          <cell r="F19" t="str">
            <v>TOTAL</v>
          </cell>
          <cell r="G19">
            <v>10.5</v>
          </cell>
        </row>
        <row r="20">
          <cell r="A20" t="str">
            <v>DESCRIPCION</v>
          </cell>
          <cell r="B20"/>
          <cell r="C20" t="str">
            <v>LARGO / UNIDAD / PESO</v>
          </cell>
          <cell r="D20" t="str">
            <v>ANCHO</v>
          </cell>
          <cell r="E20" t="str">
            <v>ALTO</v>
          </cell>
          <cell r="F20" t="str">
            <v>CANTIDAD</v>
          </cell>
          <cell r="G20" t="str">
            <v>SUBTOTAL</v>
          </cell>
        </row>
        <row r="21">
          <cell r="A21" t="str">
            <v>ML de corte conexión</v>
          </cell>
          <cell r="B21"/>
          <cell r="C21"/>
          <cell r="D21">
            <v>3.5</v>
          </cell>
          <cell r="E21">
            <v>3</v>
          </cell>
          <cell r="F21">
            <v>0</v>
          </cell>
          <cell r="G21">
            <v>10.5</v>
          </cell>
        </row>
        <row r="22">
          <cell r="A22"/>
          <cell r="B22"/>
          <cell r="C22"/>
          <cell r="D22"/>
          <cell r="E22"/>
          <cell r="F22"/>
          <cell r="G22"/>
        </row>
        <row r="23">
          <cell r="A23" t="str">
            <v>2.2.</v>
          </cell>
          <cell r="B23" t="str">
            <v>DEMOLICION MECANICA DE PAVIMENTO EN CONCRETO HIDRAULICO. INCLUYE RETIRO Y DISPOSICION EN SITIO AUTORIZADO</v>
          </cell>
          <cell r="C23"/>
          <cell r="D23"/>
          <cell r="E23"/>
          <cell r="F23" t="str">
            <v>TOTAL</v>
          </cell>
          <cell r="G23">
            <v>2.0499999999999998</v>
          </cell>
        </row>
        <row r="24">
          <cell r="A24" t="str">
            <v>DESCRIPCION</v>
          </cell>
          <cell r="B24"/>
          <cell r="C24" t="str">
            <v>LARGO / UNIDAD / PESO</v>
          </cell>
          <cell r="D24" t="str">
            <v>ANCHO</v>
          </cell>
          <cell r="E24" t="str">
            <v>ALTO</v>
          </cell>
          <cell r="F24" t="str">
            <v>CANTIDAD</v>
          </cell>
          <cell r="G24" t="str">
            <v>SUBTOTAL</v>
          </cell>
        </row>
        <row r="25">
          <cell r="A25" t="str">
            <v>Volumen pavimento</v>
          </cell>
          <cell r="B25"/>
          <cell r="C25"/>
          <cell r="D25">
            <v>3.5</v>
          </cell>
          <cell r="E25">
            <v>0.1948</v>
          </cell>
          <cell r="F25">
            <v>3</v>
          </cell>
          <cell r="G25">
            <v>2.0453999999999999</v>
          </cell>
        </row>
        <row r="26">
          <cell r="A26"/>
          <cell r="B26"/>
          <cell r="C26"/>
          <cell r="D26"/>
          <cell r="E26"/>
          <cell r="F26"/>
          <cell r="G26"/>
        </row>
        <row r="27">
          <cell r="A27" t="str">
            <v>2.3.</v>
          </cell>
          <cell r="B27" t="str">
            <v>SUMINISTRO, TRANSPORTE E INSTALACION SEÑAL PREVENTIVA, REGLAMENTARIA E INFORMATIVA</v>
          </cell>
          <cell r="C27"/>
          <cell r="D27"/>
          <cell r="E27"/>
          <cell r="F27" t="str">
            <v>TOTAL</v>
          </cell>
          <cell r="G27">
            <v>12</v>
          </cell>
        </row>
        <row r="28">
          <cell r="A28" t="str">
            <v>DESCRIPCION</v>
          </cell>
          <cell r="B28"/>
          <cell r="C28" t="str">
            <v>LARGO / UNIDAD / PESO</v>
          </cell>
          <cell r="D28" t="str">
            <v>ANCHO</v>
          </cell>
          <cell r="E28" t="str">
            <v>ALTO</v>
          </cell>
          <cell r="F28" t="str">
            <v>CANTIDAD</v>
          </cell>
          <cell r="G28" t="str">
            <v>SUBTOTAL</v>
          </cell>
        </row>
        <row r="29">
          <cell r="A29" t="str">
            <v>SEÑAL PREVENTIVA</v>
          </cell>
          <cell r="B29"/>
          <cell r="C29">
            <v>12</v>
          </cell>
          <cell r="D29"/>
          <cell r="E29"/>
          <cell r="F29">
            <v>12</v>
          </cell>
          <cell r="G29">
            <v>12</v>
          </cell>
        </row>
        <row r="30">
          <cell r="A30"/>
          <cell r="B30"/>
          <cell r="C30"/>
          <cell r="D30"/>
          <cell r="E30"/>
          <cell r="F30"/>
          <cell r="G30"/>
        </row>
        <row r="31">
          <cell r="A31" t="str">
            <v>2.4.</v>
          </cell>
          <cell r="B31" t="str">
            <v>CORTE MECANIZADO DE ANDEN EN CONCRETO 0,03 MM</v>
          </cell>
          <cell r="C31"/>
          <cell r="D31"/>
          <cell r="E31"/>
          <cell r="F31" t="str">
            <v>TOTAL</v>
          </cell>
          <cell r="G31">
            <v>12</v>
          </cell>
        </row>
        <row r="32">
          <cell r="A32" t="str">
            <v>DESCRIPCION</v>
          </cell>
          <cell r="B32"/>
          <cell r="C32" t="str">
            <v>LARGO / UNIDAD / PESO</v>
          </cell>
          <cell r="D32" t="str">
            <v>ANCHO</v>
          </cell>
          <cell r="E32" t="str">
            <v>ALTO</v>
          </cell>
          <cell r="F32" t="str">
            <v>CANTIDAD</v>
          </cell>
          <cell r="G32" t="str">
            <v>SUBTOTAL</v>
          </cell>
        </row>
        <row r="33">
          <cell r="A33"/>
          <cell r="B33"/>
          <cell r="C33"/>
          <cell r="D33">
            <v>4</v>
          </cell>
          <cell r="E33">
            <v>3</v>
          </cell>
          <cell r="F33">
            <v>12</v>
          </cell>
          <cell r="G33">
            <v>12</v>
          </cell>
        </row>
        <row r="34">
          <cell r="A34"/>
          <cell r="B34"/>
          <cell r="C34"/>
          <cell r="D34"/>
          <cell r="E34"/>
          <cell r="F34"/>
          <cell r="G34"/>
        </row>
        <row r="35">
          <cell r="A35" t="str">
            <v>2.5.</v>
          </cell>
          <cell r="B35" t="str">
            <v>DEMOLICIÓN DE ANDENES Y SARDINELES EN CONCRETO HIDRÁULICO - INCLUYE CARGUE A MANO, RETIRO Y DISPOSICIÓN EN BOTADERO</v>
          </cell>
          <cell r="C35"/>
          <cell r="D35"/>
          <cell r="E35"/>
          <cell r="F35" t="str">
            <v>TOTAL</v>
          </cell>
          <cell r="G35">
            <v>66.75</v>
          </cell>
        </row>
        <row r="36">
          <cell r="A36" t="str">
            <v>DESCRIPCION</v>
          </cell>
          <cell r="B36"/>
          <cell r="C36" t="str">
            <v>LARGO / UNIDAD / PESO</v>
          </cell>
          <cell r="D36" t="str">
            <v>ANCHO</v>
          </cell>
          <cell r="E36" t="str">
            <v>ALTO</v>
          </cell>
          <cell r="F36" t="str">
            <v>CANTIDAD</v>
          </cell>
          <cell r="G36" t="str">
            <v>SUBTOTAL</v>
          </cell>
        </row>
        <row r="37">
          <cell r="A37" t="str">
            <v>GENERAL</v>
          </cell>
          <cell r="B37"/>
          <cell r="C37">
            <v>5</v>
          </cell>
          <cell r="D37">
            <v>5</v>
          </cell>
          <cell r="E37"/>
          <cell r="F37">
            <v>25</v>
          </cell>
          <cell r="G37">
            <v>25</v>
          </cell>
        </row>
        <row r="38">
          <cell r="A38" t="str">
            <v xml:space="preserve">CASETA </v>
          </cell>
          <cell r="B38"/>
          <cell r="C38">
            <v>4.5</v>
          </cell>
          <cell r="D38">
            <v>3.5</v>
          </cell>
          <cell r="E38"/>
          <cell r="F38">
            <v>15.75</v>
          </cell>
          <cell r="G38">
            <v>15.75</v>
          </cell>
        </row>
        <row r="39">
          <cell r="A39" t="str">
            <v xml:space="preserve">TUBERIA </v>
          </cell>
          <cell r="B39"/>
          <cell r="C39">
            <v>30</v>
          </cell>
          <cell r="D39">
            <v>0.7</v>
          </cell>
          <cell r="E39"/>
          <cell r="F39">
            <v>21</v>
          </cell>
          <cell r="G39">
            <v>21</v>
          </cell>
        </row>
        <row r="40">
          <cell r="A40" t="str">
            <v>CAJAS</v>
          </cell>
          <cell r="B40"/>
          <cell r="C40"/>
          <cell r="D40"/>
          <cell r="E40"/>
          <cell r="F40">
            <v>4.9950000000000001</v>
          </cell>
          <cell r="G40">
            <v>4.9950000000000001</v>
          </cell>
        </row>
        <row r="41">
          <cell r="A41"/>
          <cell r="B41"/>
          <cell r="C41"/>
          <cell r="D41"/>
          <cell r="E41"/>
          <cell r="F41"/>
          <cell r="G41"/>
        </row>
        <row r="42">
          <cell r="A42" t="str">
            <v>3.</v>
          </cell>
          <cell r="B42" t="str">
            <v>EXCAVACIONES Y LLENOS</v>
          </cell>
          <cell r="C42"/>
          <cell r="D42"/>
          <cell r="E42"/>
          <cell r="F42"/>
          <cell r="G42"/>
        </row>
        <row r="43">
          <cell r="A43"/>
          <cell r="B43"/>
          <cell r="C43"/>
          <cell r="D43"/>
          <cell r="E43"/>
          <cell r="F43"/>
          <cell r="G43"/>
        </row>
        <row r="44">
          <cell r="A44" t="str">
            <v>3.1.</v>
          </cell>
          <cell r="B44" t="str">
            <v>EXCAVACIÓN EN ZANJA - MATERIAL COMÚN - 0.0 A 2.0 M</v>
          </cell>
          <cell r="C44"/>
          <cell r="D44"/>
          <cell r="E44"/>
          <cell r="F44" t="str">
            <v>TOTAL</v>
          </cell>
          <cell r="G44">
            <v>101.75</v>
          </cell>
        </row>
        <row r="45">
          <cell r="A45" t="str">
            <v>DESCRIPCION</v>
          </cell>
          <cell r="B45"/>
          <cell r="C45" t="str">
            <v>LARGO / UNIDAD / PESO</v>
          </cell>
          <cell r="D45" t="str">
            <v>ANCHO</v>
          </cell>
          <cell r="E45" t="str">
            <v>ALTO</v>
          </cell>
          <cell r="F45" t="str">
            <v>CANTIDAD</v>
          </cell>
          <cell r="G45" t="str">
            <v>SUBTOTAL</v>
          </cell>
        </row>
        <row r="46">
          <cell r="A46"/>
          <cell r="B46"/>
          <cell r="C46"/>
          <cell r="D46"/>
          <cell r="E46"/>
          <cell r="F46"/>
          <cell r="G46"/>
        </row>
        <row r="47">
          <cell r="A47" t="str">
            <v>LINEA DE TUBERIA</v>
          </cell>
          <cell r="B47"/>
          <cell r="C47">
            <v>268</v>
          </cell>
          <cell r="D47">
            <v>0.4</v>
          </cell>
          <cell r="E47">
            <v>0.94906729999999995</v>
          </cell>
          <cell r="F47">
            <v>101.74001455999999</v>
          </cell>
          <cell r="G47">
            <v>101.74001455999999</v>
          </cell>
        </row>
        <row r="48">
          <cell r="A48"/>
          <cell r="B48"/>
          <cell r="C48"/>
          <cell r="D48"/>
          <cell r="E48"/>
          <cell r="F48"/>
          <cell r="G48"/>
        </row>
        <row r="49">
          <cell r="A49"/>
          <cell r="B49"/>
          <cell r="C49"/>
          <cell r="D49"/>
          <cell r="E49"/>
          <cell r="F49"/>
          <cell r="G49"/>
        </row>
        <row r="50">
          <cell r="A50"/>
          <cell r="B50"/>
          <cell r="C50"/>
          <cell r="D50"/>
          <cell r="E50"/>
          <cell r="F50"/>
          <cell r="G50"/>
        </row>
        <row r="51">
          <cell r="A51" t="str">
            <v>3.2.</v>
          </cell>
          <cell r="B51" t="str">
            <v>RELLENO COMPACTADO CON MATERIAL DE EXCAVACION</v>
          </cell>
          <cell r="C51"/>
          <cell r="D51"/>
          <cell r="E51"/>
          <cell r="F51" t="str">
            <v>TOTAL</v>
          </cell>
          <cell r="G51">
            <v>102.4</v>
          </cell>
        </row>
        <row r="52">
          <cell r="A52" t="str">
            <v>DESCRIPCION</v>
          </cell>
          <cell r="B52"/>
          <cell r="C52" t="str">
            <v>METROS</v>
          </cell>
          <cell r="D52" t="str">
            <v>ANCHO</v>
          </cell>
          <cell r="E52" t="str">
            <v>ALTO</v>
          </cell>
          <cell r="F52" t="str">
            <v>CANTIDAD</v>
          </cell>
          <cell r="G52" t="str">
            <v>SUBTOTAL</v>
          </cell>
        </row>
        <row r="53">
          <cell r="A53" t="str">
            <v>ZANJA DE TUBERIA</v>
          </cell>
          <cell r="B53"/>
          <cell r="C53">
            <v>268</v>
          </cell>
          <cell r="D53">
            <v>0.45</v>
          </cell>
          <cell r="E53">
            <v>0.94906729999999995</v>
          </cell>
          <cell r="F53"/>
          <cell r="G53">
            <v>114.45751638</v>
          </cell>
        </row>
        <row r="54">
          <cell r="A54" t="str">
            <v>VOLUMEN OCUPADO POR ARENA</v>
          </cell>
          <cell r="B54"/>
          <cell r="C54">
            <v>268</v>
          </cell>
          <cell r="D54">
            <v>0.45</v>
          </cell>
          <cell r="E54">
            <v>-0.1</v>
          </cell>
          <cell r="F54"/>
          <cell r="G54">
            <v>-12.060000000000002</v>
          </cell>
        </row>
        <row r="55">
          <cell r="A55"/>
          <cell r="B55"/>
          <cell r="C55"/>
          <cell r="D55"/>
          <cell r="E55"/>
          <cell r="F55"/>
          <cell r="G55"/>
        </row>
        <row r="56">
          <cell r="A56" t="str">
            <v>3.3.</v>
          </cell>
          <cell r="B56" t="str">
            <v>SUSTITUCION EN ARENA LIMPIA</v>
          </cell>
          <cell r="C56"/>
          <cell r="D56"/>
          <cell r="E56"/>
          <cell r="F56" t="str">
            <v>TOTAL</v>
          </cell>
          <cell r="G56">
            <v>12.06</v>
          </cell>
        </row>
        <row r="57">
          <cell r="A57" t="str">
            <v>DESCRIPCION</v>
          </cell>
          <cell r="B57"/>
          <cell r="C57" t="str">
            <v>METROS</v>
          </cell>
          <cell r="D57" t="str">
            <v>ANCHO</v>
          </cell>
          <cell r="E57" t="str">
            <v>ALTO</v>
          </cell>
          <cell r="F57" t="str">
            <v>CANTIDAD</v>
          </cell>
          <cell r="G57" t="str">
            <v>SUBTOTAL</v>
          </cell>
        </row>
        <row r="58">
          <cell r="A58" t="str">
            <v>SUSTITUCION ARENA LIMPIA</v>
          </cell>
          <cell r="B58"/>
          <cell r="C58">
            <v>268</v>
          </cell>
          <cell r="D58">
            <v>0.44979999999999998</v>
          </cell>
          <cell r="E58">
            <v>0.1</v>
          </cell>
          <cell r="F58"/>
          <cell r="G58">
            <v>12.054639999999999</v>
          </cell>
        </row>
        <row r="59">
          <cell r="A59"/>
          <cell r="B59"/>
          <cell r="C59"/>
          <cell r="D59"/>
          <cell r="E59"/>
          <cell r="F59"/>
          <cell r="G59"/>
        </row>
        <row r="60">
          <cell r="A60" t="str">
            <v>4.</v>
          </cell>
          <cell r="B60" t="str">
            <v>REDES ACUEDUCTO</v>
          </cell>
          <cell r="C60"/>
          <cell r="D60"/>
          <cell r="E60"/>
          <cell r="F60"/>
          <cell r="G60"/>
        </row>
        <row r="61">
          <cell r="A61" t="str">
            <v>4.1.</v>
          </cell>
          <cell r="B61" t="str">
            <v>SUMINISTRO, TRANSPORTE E INSTALACION TUBERÍA PVC TIPO UNIÓN MECÁNICA RDE 21 DE 2" P/ACUEDUCTO</v>
          </cell>
          <cell r="C61"/>
          <cell r="D61"/>
          <cell r="E61"/>
          <cell r="F61" t="str">
            <v>TOTAL</v>
          </cell>
          <cell r="G61">
            <v>268</v>
          </cell>
        </row>
        <row r="62">
          <cell r="A62" t="str">
            <v>DESCRIPCION</v>
          </cell>
          <cell r="B62"/>
          <cell r="C62" t="str">
            <v>METROS</v>
          </cell>
          <cell r="D62" t="str">
            <v>ANCHO</v>
          </cell>
          <cell r="E62" t="str">
            <v>ALTO</v>
          </cell>
          <cell r="F62" t="str">
            <v>CANTIDAD</v>
          </cell>
          <cell r="G62" t="str">
            <v>SUBTOTAL</v>
          </cell>
        </row>
        <row r="63">
          <cell r="A63" t="str">
            <v>TUBERIA 2"</v>
          </cell>
          <cell r="B63"/>
          <cell r="C63">
            <v>268</v>
          </cell>
          <cell r="D63"/>
          <cell r="E63"/>
          <cell r="F63">
            <v>268</v>
          </cell>
          <cell r="G63">
            <v>268</v>
          </cell>
        </row>
        <row r="64">
          <cell r="A64"/>
          <cell r="B64"/>
          <cell r="C64"/>
          <cell r="D64"/>
          <cell r="E64"/>
          <cell r="F64"/>
          <cell r="G64"/>
        </row>
        <row r="65">
          <cell r="A65" t="str">
            <v>4.2.</v>
          </cell>
          <cell r="B65" t="str">
            <v>SUMINISTRO, TRANSPORTE E INSTALACIÓN TEE PVC P RADIO CORTO DE 2" (Incluye anclaje en concreto)</v>
          </cell>
          <cell r="C65"/>
          <cell r="D65"/>
          <cell r="E65"/>
          <cell r="F65" t="str">
            <v>TOTAL</v>
          </cell>
          <cell r="G65">
            <v>3</v>
          </cell>
        </row>
        <row r="66">
          <cell r="A66" t="str">
            <v>DESCRIPCION</v>
          </cell>
          <cell r="B66"/>
          <cell r="C66" t="str">
            <v>CANTIDAD</v>
          </cell>
          <cell r="D66" t="str">
            <v>ANCHO</v>
          </cell>
          <cell r="E66" t="str">
            <v>ALTO</v>
          </cell>
          <cell r="F66" t="str">
            <v>CANTIDAD</v>
          </cell>
          <cell r="G66" t="str">
            <v>SUBTOTAL</v>
          </cell>
        </row>
        <row r="67">
          <cell r="A67" t="str">
            <v>CANTIDAD</v>
          </cell>
          <cell r="B67"/>
          <cell r="C67">
            <v>3</v>
          </cell>
          <cell r="D67"/>
          <cell r="E67"/>
          <cell r="F67">
            <v>3</v>
          </cell>
          <cell r="G67">
            <v>3</v>
          </cell>
        </row>
        <row r="68">
          <cell r="A68"/>
          <cell r="B68"/>
          <cell r="C68"/>
          <cell r="D68"/>
          <cell r="E68"/>
          <cell r="F68"/>
          <cell r="G68"/>
        </row>
        <row r="69">
          <cell r="A69" t="str">
            <v>4.3.</v>
          </cell>
          <cell r="B69" t="str">
            <v>SUMINISTRO, TRANSPORTE E INSTALACIÓN CODO PVC P RADIO CORTO DE 2" (Incluye anclaje en concreto)</v>
          </cell>
          <cell r="C69"/>
          <cell r="D69"/>
          <cell r="E69"/>
          <cell r="F69" t="str">
            <v>TOTAL</v>
          </cell>
          <cell r="G69">
            <v>3</v>
          </cell>
        </row>
        <row r="70">
          <cell r="A70" t="str">
            <v>DESCRIPCION</v>
          </cell>
          <cell r="B70"/>
          <cell r="C70" t="str">
            <v>CANTIDAD</v>
          </cell>
          <cell r="D70" t="str">
            <v>ANCHO</v>
          </cell>
          <cell r="E70" t="str">
            <v>ALTO</v>
          </cell>
          <cell r="F70" t="str">
            <v>CANTIDAD</v>
          </cell>
          <cell r="G70" t="str">
            <v>SUBTOTAL</v>
          </cell>
        </row>
        <row r="71">
          <cell r="A71" t="str">
            <v>CANTIDAD</v>
          </cell>
          <cell r="B71"/>
          <cell r="C71">
            <v>3</v>
          </cell>
          <cell r="D71"/>
          <cell r="E71"/>
          <cell r="F71">
            <v>3</v>
          </cell>
          <cell r="G71">
            <v>3</v>
          </cell>
        </row>
        <row r="72">
          <cell r="A72"/>
          <cell r="B72"/>
          <cell r="C72"/>
          <cell r="D72"/>
          <cell r="E72"/>
          <cell r="F72"/>
          <cell r="G72"/>
        </row>
        <row r="73">
          <cell r="A73" t="str">
            <v>4.4.</v>
          </cell>
          <cell r="B73" t="str">
            <v>SUMINISTRO, TRANSPORTE E INSTALACIÓN DE VÁLVULA DE COMPUERTA DE 2"</v>
          </cell>
          <cell r="C73"/>
          <cell r="D73"/>
          <cell r="E73"/>
          <cell r="F73" t="str">
            <v>TOTAL</v>
          </cell>
          <cell r="G73">
            <v>5</v>
          </cell>
        </row>
        <row r="74">
          <cell r="A74" t="str">
            <v>DESCRIPCION</v>
          </cell>
          <cell r="B74"/>
          <cell r="C74" t="str">
            <v>CANTIDAD</v>
          </cell>
          <cell r="D74" t="str">
            <v>ANCHO</v>
          </cell>
          <cell r="E74" t="str">
            <v>ALTO</v>
          </cell>
          <cell r="F74" t="str">
            <v>CANTIDAD</v>
          </cell>
          <cell r="G74" t="str">
            <v>SUBTOTAL</v>
          </cell>
        </row>
        <row r="75">
          <cell r="A75" t="str">
            <v>CANTIDAD</v>
          </cell>
          <cell r="B75"/>
          <cell r="C75">
            <v>5</v>
          </cell>
          <cell r="D75"/>
          <cell r="E75"/>
          <cell r="F75">
            <v>5</v>
          </cell>
          <cell r="G75">
            <v>5</v>
          </cell>
        </row>
        <row r="76">
          <cell r="A76"/>
          <cell r="B76"/>
          <cell r="C76"/>
          <cell r="D76"/>
          <cell r="E76"/>
          <cell r="F76"/>
          <cell r="G76"/>
        </row>
        <row r="77">
          <cell r="A77" t="str">
            <v>4.5.</v>
          </cell>
          <cell r="B77" t="str">
            <v>SUMINISTRO, TRANSPORTE E INSTALACION VENTOSA 2" DOBLE CAMARA TRIPLE EFECTO BRIDADA (INCLUYE ACCESORIOS)</v>
          </cell>
          <cell r="C77"/>
          <cell r="D77"/>
          <cell r="E77"/>
          <cell r="F77" t="str">
            <v>TOTAL</v>
          </cell>
          <cell r="G77">
            <v>2</v>
          </cell>
        </row>
        <row r="78">
          <cell r="A78" t="str">
            <v>DESCRIPCION</v>
          </cell>
          <cell r="B78"/>
          <cell r="C78" t="str">
            <v>CANTIDAD</v>
          </cell>
          <cell r="D78" t="str">
            <v>ANCHO</v>
          </cell>
          <cell r="E78" t="str">
            <v>ALTO</v>
          </cell>
          <cell r="F78" t="str">
            <v>CANTIDAD</v>
          </cell>
          <cell r="G78" t="str">
            <v>SUBTOTAL</v>
          </cell>
        </row>
        <row r="79">
          <cell r="A79" t="str">
            <v>CANTIDAD</v>
          </cell>
          <cell r="B79"/>
          <cell r="C79">
            <v>2</v>
          </cell>
          <cell r="D79"/>
          <cell r="E79"/>
          <cell r="F79">
            <v>2</v>
          </cell>
          <cell r="G79">
            <v>2</v>
          </cell>
        </row>
        <row r="80">
          <cell r="A80"/>
          <cell r="B80"/>
          <cell r="C80"/>
          <cell r="D80"/>
          <cell r="E80"/>
          <cell r="F80"/>
          <cell r="G80"/>
        </row>
        <row r="81">
          <cell r="A81" t="str">
            <v>4.6.</v>
          </cell>
          <cell r="B81" t="str">
            <v>SUMINISTRO, TRANSPORTE E INSTALACION HIDRANTE 2 SALIDAS 2" EXTREMO LISO ( A TODO COSTO) INCLUYE ESE DE NIVELACIÓN EXTREMO GARRA DE TIGRE, ACCESORIOS, UNION,CAJA PARA VALVULA TIPO CHOROTE.</v>
          </cell>
          <cell r="C81"/>
          <cell r="D81"/>
          <cell r="E81"/>
          <cell r="F81" t="str">
            <v>TOTAL</v>
          </cell>
          <cell r="G81">
            <v>1</v>
          </cell>
        </row>
        <row r="82">
          <cell r="A82" t="str">
            <v>DESCRIPCION</v>
          </cell>
          <cell r="B82"/>
          <cell r="C82" t="str">
            <v>CANTIDAD</v>
          </cell>
          <cell r="D82" t="str">
            <v>ANCHO</v>
          </cell>
          <cell r="E82" t="str">
            <v>ALTO</v>
          </cell>
          <cell r="F82" t="str">
            <v>CANTIDAD</v>
          </cell>
          <cell r="G82" t="str">
            <v>SUBTOTAL</v>
          </cell>
        </row>
        <row r="83">
          <cell r="A83" t="str">
            <v>CANTIDAD</v>
          </cell>
          <cell r="B83"/>
          <cell r="C83">
            <v>1</v>
          </cell>
          <cell r="D83"/>
          <cell r="E83"/>
          <cell r="F83">
            <v>1</v>
          </cell>
          <cell r="G83">
            <v>1</v>
          </cell>
        </row>
        <row r="84">
          <cell r="A84"/>
          <cell r="B84"/>
          <cell r="C84"/>
          <cell r="D84"/>
          <cell r="E84"/>
          <cell r="F84"/>
          <cell r="G84"/>
        </row>
        <row r="85">
          <cell r="A85" t="str">
            <v>4.7.</v>
          </cell>
          <cell r="B85" t="str">
            <v xml:space="preserve">SUMINISTRO, TRANSPORTE E INSTALACION CAJA DE INSPECCIÓN TIPO II (0,80X0,80X 1,0 M) EN CONCRETO CLASE II </v>
          </cell>
          <cell r="C85"/>
          <cell r="D85"/>
          <cell r="E85"/>
          <cell r="F85" t="str">
            <v>TOTAL</v>
          </cell>
          <cell r="G85">
            <v>2</v>
          </cell>
        </row>
        <row r="86">
          <cell r="A86" t="str">
            <v>DESCRIPCION</v>
          </cell>
          <cell r="B86"/>
          <cell r="C86" t="str">
            <v>CANTIDAD</v>
          </cell>
          <cell r="D86" t="str">
            <v>ANCHO</v>
          </cell>
          <cell r="E86" t="str">
            <v>ALTO</v>
          </cell>
          <cell r="F86" t="str">
            <v>CANTIDAD</v>
          </cell>
          <cell r="G86" t="str">
            <v>SUBTOTAL</v>
          </cell>
        </row>
        <row r="87">
          <cell r="A87" t="str">
            <v>CANTIDAD</v>
          </cell>
          <cell r="B87"/>
          <cell r="C87">
            <v>2</v>
          </cell>
          <cell r="D87"/>
          <cell r="E87"/>
          <cell r="F87">
            <v>2</v>
          </cell>
          <cell r="G87">
            <v>2</v>
          </cell>
        </row>
        <row r="88">
          <cell r="A88"/>
          <cell r="B88"/>
          <cell r="C88"/>
          <cell r="D88"/>
          <cell r="E88"/>
          <cell r="F88"/>
          <cell r="G88"/>
        </row>
        <row r="89">
          <cell r="A89" t="str">
            <v>4.8.</v>
          </cell>
          <cell r="B89" t="str">
            <v>SUMINISTRO, TRANSPORTE E INSTALACIÓN DE EMPALME A RED DE ACUEDUCTO EXISTENTE, INCLUYE VÁLVULA DE COMPUERTA ELÁSTICA, ANCLAJE EN CONCRETO 60x40x40cm, UNIÓN UNIVERSAL POR BRIDA 2"</v>
          </cell>
          <cell r="C89"/>
          <cell r="D89"/>
          <cell r="E89"/>
          <cell r="F89" t="str">
            <v>TOTAL</v>
          </cell>
          <cell r="G89">
            <v>1</v>
          </cell>
        </row>
        <row r="90">
          <cell r="A90" t="str">
            <v>DESCRIPCION</v>
          </cell>
          <cell r="B90"/>
          <cell r="C90" t="str">
            <v>CANTIDAD</v>
          </cell>
          <cell r="D90" t="str">
            <v>ANCHO</v>
          </cell>
          <cell r="E90" t="str">
            <v>ALTO</v>
          </cell>
          <cell r="F90" t="str">
            <v>CANTIDAD</v>
          </cell>
          <cell r="G90" t="str">
            <v>SUBTOTAL</v>
          </cell>
        </row>
        <row r="91">
          <cell r="A91" t="str">
            <v>CANTIDAD</v>
          </cell>
          <cell r="B91"/>
          <cell r="C91">
            <v>1</v>
          </cell>
          <cell r="D91"/>
          <cell r="E91"/>
          <cell r="F91">
            <v>1</v>
          </cell>
          <cell r="G91">
            <v>1</v>
          </cell>
        </row>
        <row r="92">
          <cell r="A92"/>
          <cell r="B92"/>
          <cell r="C92"/>
          <cell r="D92"/>
          <cell r="E92"/>
          <cell r="F92"/>
          <cell r="G92"/>
        </row>
        <row r="93">
          <cell r="A93" t="str">
            <v>4.9.</v>
          </cell>
          <cell r="B93" t="str">
            <v>SUMINISTRO, TRANSPORTE E INSTALACION EMPALME PVC DE 2" X 1/2" PARA ACOMETIDA DE ACUEDUCTO</v>
          </cell>
          <cell r="C93"/>
          <cell r="D93"/>
          <cell r="E93"/>
          <cell r="F93" t="str">
            <v>TOTAL</v>
          </cell>
          <cell r="G93">
            <v>56</v>
          </cell>
        </row>
        <row r="94">
          <cell r="A94" t="str">
            <v>DESCRIPCION</v>
          </cell>
          <cell r="B94"/>
          <cell r="C94" t="str">
            <v>CANTIDAD</v>
          </cell>
          <cell r="D94" t="str">
            <v>ANCHO</v>
          </cell>
          <cell r="E94" t="str">
            <v>ALTO</v>
          </cell>
          <cell r="F94" t="str">
            <v>CANTIDAD</v>
          </cell>
          <cell r="G94" t="str">
            <v>SUBTOTAL</v>
          </cell>
        </row>
        <row r="95">
          <cell r="A95" t="str">
            <v>CANTIDAD DE CASAS</v>
          </cell>
          <cell r="B95"/>
          <cell r="C95">
            <v>56</v>
          </cell>
          <cell r="D95"/>
          <cell r="E95"/>
          <cell r="F95">
            <v>56</v>
          </cell>
          <cell r="G95">
            <v>56</v>
          </cell>
        </row>
        <row r="96">
          <cell r="A96"/>
          <cell r="B96"/>
          <cell r="C96"/>
          <cell r="D96"/>
          <cell r="E96"/>
          <cell r="F96"/>
          <cell r="G96"/>
        </row>
        <row r="97">
          <cell r="A97" t="str">
            <v>4.10.</v>
          </cell>
          <cell r="B97" t="str">
            <v>SUMINISTRO, TRANSPORTE E INSTALACION ACOMETIDA  AGUA PRESION  PVC 2 ".  INCLUYE ACCESORIOS.</v>
          </cell>
          <cell r="C97"/>
          <cell r="D97"/>
          <cell r="E97"/>
          <cell r="F97" t="str">
            <v>TOTAL</v>
          </cell>
          <cell r="G97">
            <v>56</v>
          </cell>
        </row>
        <row r="98">
          <cell r="A98" t="str">
            <v>DESCRIPCION</v>
          </cell>
          <cell r="B98"/>
          <cell r="C98" t="str">
            <v>CANTIDAD</v>
          </cell>
          <cell r="D98" t="str">
            <v>ANCHO</v>
          </cell>
          <cell r="E98" t="str">
            <v>ALTO</v>
          </cell>
          <cell r="F98" t="str">
            <v>CANTIDAD</v>
          </cell>
          <cell r="G98" t="str">
            <v>SUBTOTAL</v>
          </cell>
        </row>
        <row r="99">
          <cell r="A99" t="str">
            <v>CANTIDAD DE CASAS</v>
          </cell>
          <cell r="B99"/>
          <cell r="C99">
            <v>56</v>
          </cell>
          <cell r="D99"/>
          <cell r="E99"/>
          <cell r="F99">
            <v>56</v>
          </cell>
          <cell r="G99">
            <v>56</v>
          </cell>
        </row>
        <row r="100">
          <cell r="A100"/>
          <cell r="B100"/>
          <cell r="C100"/>
          <cell r="D100"/>
          <cell r="E100"/>
          <cell r="F100"/>
          <cell r="G100"/>
        </row>
        <row r="101">
          <cell r="A101" t="str">
            <v>4.11.</v>
          </cell>
          <cell r="B101" t="str">
            <v xml:space="preserve">SUMINISTRO, TRANSPORTE E INSTALACION MEDIDORES AGUA  1/2"  (INCLUYE CAJA DE 60*60*14) </v>
          </cell>
          <cell r="C101"/>
          <cell r="D101"/>
          <cell r="E101"/>
          <cell r="F101" t="str">
            <v>TOTAL</v>
          </cell>
          <cell r="G101">
            <v>56</v>
          </cell>
        </row>
        <row r="102">
          <cell r="A102" t="str">
            <v>DESCRIPCION</v>
          </cell>
          <cell r="B102"/>
          <cell r="C102" t="str">
            <v>CANTIDAD</v>
          </cell>
          <cell r="D102" t="str">
            <v>ANCHO</v>
          </cell>
          <cell r="E102" t="str">
            <v>ALTO</v>
          </cell>
          <cell r="F102" t="str">
            <v>CANTIDAD</v>
          </cell>
          <cell r="G102" t="str">
            <v>SUBTOTAL</v>
          </cell>
        </row>
        <row r="103">
          <cell r="A103" t="str">
            <v>CANTIDAD DE CASAS</v>
          </cell>
          <cell r="B103"/>
          <cell r="C103">
            <v>56</v>
          </cell>
          <cell r="D103"/>
          <cell r="E103"/>
          <cell r="F103">
            <v>56</v>
          </cell>
          <cell r="G103">
            <v>56</v>
          </cell>
        </row>
        <row r="104">
          <cell r="A104"/>
          <cell r="B104"/>
          <cell r="C104"/>
          <cell r="D104"/>
          <cell r="E104"/>
          <cell r="F104"/>
          <cell r="G104"/>
        </row>
        <row r="105">
          <cell r="A105"/>
          <cell r="B105"/>
          <cell r="C105"/>
          <cell r="D105"/>
          <cell r="E105"/>
          <cell r="F105"/>
          <cell r="G105"/>
        </row>
        <row r="106">
          <cell r="A106"/>
          <cell r="B106"/>
          <cell r="C106"/>
          <cell r="D106"/>
          <cell r="E106"/>
          <cell r="F106"/>
          <cell r="G106"/>
        </row>
        <row r="107">
          <cell r="A107">
            <v>5</v>
          </cell>
          <cell r="B107" t="str">
            <v>ALCANTARILLADO</v>
          </cell>
          <cell r="C107"/>
          <cell r="D107"/>
          <cell r="E107"/>
          <cell r="F107"/>
          <cell r="G107"/>
        </row>
        <row r="108">
          <cell r="A108"/>
          <cell r="B108"/>
          <cell r="C108"/>
          <cell r="D108"/>
          <cell r="E108"/>
          <cell r="F108"/>
          <cell r="G108"/>
        </row>
        <row r="109">
          <cell r="A109" t="str">
            <v>6.</v>
          </cell>
          <cell r="B109" t="str">
            <v>EXCAVACIONES Y LLENOS ALCANTARILLADO</v>
          </cell>
          <cell r="C109"/>
          <cell r="D109"/>
          <cell r="E109"/>
          <cell r="F109"/>
          <cell r="G109"/>
        </row>
        <row r="110">
          <cell r="A110"/>
          <cell r="B110"/>
          <cell r="C110"/>
          <cell r="D110"/>
          <cell r="E110"/>
          <cell r="F110"/>
          <cell r="G110"/>
        </row>
        <row r="111">
          <cell r="A111" t="str">
            <v>6.1.</v>
          </cell>
          <cell r="B111" t="str">
            <v>EXCAVACIÓN EN ZANJA - CONGLOMERADO - 0.0 A 2.0 M</v>
          </cell>
          <cell r="C111"/>
          <cell r="D111"/>
          <cell r="E111"/>
          <cell r="F111" t="str">
            <v>TOTAL</v>
          </cell>
          <cell r="G111">
            <v>180.82999999999998</v>
          </cell>
        </row>
        <row r="112">
          <cell r="A112" t="str">
            <v>DESCRIPCION</v>
          </cell>
          <cell r="B112"/>
          <cell r="C112" t="str">
            <v>LARGO / UNIDAD / PESO</v>
          </cell>
          <cell r="D112" t="str">
            <v>ANCHO</v>
          </cell>
          <cell r="E112" t="str">
            <v>ALTO</v>
          </cell>
          <cell r="F112" t="str">
            <v>CANTIDAD</v>
          </cell>
          <cell r="G112" t="str">
            <v>SUBTOTAL</v>
          </cell>
        </row>
        <row r="113">
          <cell r="A113" t="str">
            <v>tramo 1</v>
          </cell>
          <cell r="B113"/>
          <cell r="C113">
            <v>24.07</v>
          </cell>
          <cell r="D113">
            <v>0.6</v>
          </cell>
          <cell r="E113">
            <v>1.19</v>
          </cell>
          <cell r="F113"/>
          <cell r="G113">
            <v>17.185980000000001</v>
          </cell>
        </row>
        <row r="114">
          <cell r="A114" t="str">
            <v>tramo 2</v>
          </cell>
          <cell r="B114"/>
          <cell r="C114">
            <v>24.26</v>
          </cell>
          <cell r="D114">
            <v>0.6</v>
          </cell>
          <cell r="E114">
            <v>1.19</v>
          </cell>
          <cell r="F114"/>
          <cell r="G114">
            <v>17.321639999999999</v>
          </cell>
        </row>
        <row r="115">
          <cell r="A115" t="str">
            <v>tramo 3</v>
          </cell>
          <cell r="B115"/>
          <cell r="C115">
            <v>69.099999999999994</v>
          </cell>
          <cell r="D115">
            <v>0.6</v>
          </cell>
          <cell r="E115">
            <v>1.19</v>
          </cell>
          <cell r="F115"/>
          <cell r="G115">
            <v>49.337399999999988</v>
          </cell>
        </row>
        <row r="116">
          <cell r="A116" t="str">
            <v>tramo 4</v>
          </cell>
          <cell r="B116"/>
          <cell r="C116">
            <v>23.04</v>
          </cell>
          <cell r="D116">
            <v>0.6</v>
          </cell>
          <cell r="E116">
            <v>1.19</v>
          </cell>
          <cell r="F116"/>
          <cell r="G116">
            <v>16.450559999999999</v>
          </cell>
        </row>
        <row r="117">
          <cell r="A117" t="str">
            <v>tramo 5</v>
          </cell>
          <cell r="B117"/>
          <cell r="C117">
            <v>13.99</v>
          </cell>
          <cell r="D117">
            <v>0.6</v>
          </cell>
          <cell r="E117">
            <v>1.2</v>
          </cell>
          <cell r="F117"/>
          <cell r="G117">
            <v>10.072799999999999</v>
          </cell>
        </row>
        <row r="118">
          <cell r="A118" t="str">
            <v>tramo 6</v>
          </cell>
          <cell r="B118"/>
          <cell r="C118">
            <v>19.440000000000001</v>
          </cell>
          <cell r="D118">
            <v>0.6</v>
          </cell>
          <cell r="E118">
            <v>1.19</v>
          </cell>
          <cell r="F118"/>
          <cell r="G118">
            <v>13.880159999999998</v>
          </cell>
        </row>
        <row r="119">
          <cell r="A119" t="str">
            <v>tramo 7</v>
          </cell>
          <cell r="B119"/>
          <cell r="C119">
            <v>26.8</v>
          </cell>
          <cell r="D119">
            <v>0.6</v>
          </cell>
          <cell r="E119">
            <v>1.19</v>
          </cell>
          <cell r="F119"/>
          <cell r="G119">
            <v>19.135199999999998</v>
          </cell>
        </row>
        <row r="120">
          <cell r="A120" t="str">
            <v>tramo 8</v>
          </cell>
          <cell r="B120"/>
          <cell r="C120">
            <v>28.64</v>
          </cell>
          <cell r="D120">
            <v>0.6</v>
          </cell>
          <cell r="E120">
            <v>1.19</v>
          </cell>
          <cell r="F120"/>
          <cell r="G120">
            <v>20.44896</v>
          </cell>
        </row>
        <row r="121">
          <cell r="A121" t="str">
            <v>tramo 9</v>
          </cell>
          <cell r="B121"/>
          <cell r="C121">
            <v>23.8</v>
          </cell>
          <cell r="D121">
            <v>0.6</v>
          </cell>
          <cell r="E121">
            <v>1.19</v>
          </cell>
          <cell r="F121"/>
          <cell r="G121">
            <v>16.993199999999998</v>
          </cell>
        </row>
        <row r="122">
          <cell r="A122"/>
          <cell r="B122"/>
          <cell r="C122"/>
          <cell r="D122"/>
          <cell r="E122"/>
          <cell r="F122"/>
          <cell r="G122"/>
        </row>
        <row r="123">
          <cell r="A123" t="str">
            <v>6.2.</v>
          </cell>
          <cell r="B123" t="str">
            <v>RETIRO DE MATERIAL SOBRANTE EN VOLQUETA, CARGUE MANUAL, DISPOSICIÓN EN BOTADERO (HASTA 25 KM)</v>
          </cell>
          <cell r="C123"/>
          <cell r="D123"/>
          <cell r="E123"/>
          <cell r="F123" t="str">
            <v>TOTAL</v>
          </cell>
          <cell r="G123">
            <v>131.62</v>
          </cell>
        </row>
        <row r="124">
          <cell r="A124" t="str">
            <v>DESCRIPCION</v>
          </cell>
          <cell r="B124"/>
          <cell r="C124" t="str">
            <v>total</v>
          </cell>
          <cell r="D124" t="str">
            <v>Via</v>
          </cell>
          <cell r="E124" t="str">
            <v>ALTO</v>
          </cell>
          <cell r="F124" t="str">
            <v>CANTIDAD</v>
          </cell>
          <cell r="G124" t="str">
            <v>SUBTOTAL</v>
          </cell>
        </row>
        <row r="125">
          <cell r="A125" t="str">
            <v>retiro de material sobrante</v>
          </cell>
          <cell r="B125"/>
          <cell r="C125">
            <v>180.82999999999998</v>
          </cell>
          <cell r="D125">
            <v>49.209999999999965</v>
          </cell>
          <cell r="E125"/>
          <cell r="F125"/>
          <cell r="G125">
            <v>131.62</v>
          </cell>
        </row>
        <row r="126">
          <cell r="A126"/>
          <cell r="B126"/>
          <cell r="C126"/>
          <cell r="D126"/>
          <cell r="E126"/>
          <cell r="F126"/>
          <cell r="G126"/>
        </row>
        <row r="127">
          <cell r="A127" t="str">
            <v>6.3.</v>
          </cell>
          <cell r="B127" t="str">
            <v>RELLENO COMPACTADO CON MATERIAL SELECCIONADO DE EXCAVACIÓN</v>
          </cell>
          <cell r="C127"/>
          <cell r="D127"/>
          <cell r="E127"/>
          <cell r="F127" t="str">
            <v>TOTAL</v>
          </cell>
          <cell r="G127">
            <v>91.210000000000008</v>
          </cell>
        </row>
        <row r="128">
          <cell r="A128" t="str">
            <v>DESCRIPCION</v>
          </cell>
          <cell r="B128"/>
          <cell r="C128" t="str">
            <v>LARGO / UNIDAD / PESO</v>
          </cell>
          <cell r="D128" t="str">
            <v>ANCHO</v>
          </cell>
          <cell r="E128" t="str">
            <v>ALTO</v>
          </cell>
          <cell r="F128" t="str">
            <v>CANTIDAD</v>
          </cell>
          <cell r="G128" t="str">
            <v>SUBTOTAL</v>
          </cell>
        </row>
        <row r="129">
          <cell r="A129" t="str">
            <v>tramo 1</v>
          </cell>
          <cell r="B129"/>
          <cell r="C129">
            <v>24.07</v>
          </cell>
          <cell r="D129">
            <v>0.6</v>
          </cell>
          <cell r="E129">
            <v>0.60050000000000003</v>
          </cell>
          <cell r="F129"/>
          <cell r="G129">
            <v>8.6724209999999999</v>
          </cell>
        </row>
        <row r="130">
          <cell r="A130" t="str">
            <v>tramo 2</v>
          </cell>
          <cell r="B130"/>
          <cell r="C130">
            <v>24.26</v>
          </cell>
          <cell r="D130">
            <v>0.6</v>
          </cell>
          <cell r="E130">
            <v>0.60050000000000003</v>
          </cell>
          <cell r="F130"/>
          <cell r="G130">
            <v>8.7408780000000004</v>
          </cell>
        </row>
        <row r="131">
          <cell r="A131" t="str">
            <v>tramo 3</v>
          </cell>
          <cell r="B131"/>
          <cell r="C131">
            <v>69.099999999999994</v>
          </cell>
          <cell r="D131">
            <v>0.6</v>
          </cell>
          <cell r="E131">
            <v>0.60050000000000003</v>
          </cell>
          <cell r="F131"/>
          <cell r="G131">
            <v>24.896729999999998</v>
          </cell>
        </row>
        <row r="132">
          <cell r="A132" t="str">
            <v>tramo 4</v>
          </cell>
          <cell r="B132"/>
          <cell r="C132">
            <v>23.04</v>
          </cell>
          <cell r="D132">
            <v>0.6</v>
          </cell>
          <cell r="E132">
            <v>0.60050000000000003</v>
          </cell>
          <cell r="F132"/>
          <cell r="G132">
            <v>8.3013120000000011</v>
          </cell>
        </row>
        <row r="133">
          <cell r="A133" t="str">
            <v>tramo 5</v>
          </cell>
          <cell r="B133"/>
          <cell r="C133">
            <v>13.99</v>
          </cell>
          <cell r="D133">
            <v>0.6</v>
          </cell>
          <cell r="E133">
            <v>0.60050000000000003</v>
          </cell>
          <cell r="F133"/>
          <cell r="G133">
            <v>5.040597</v>
          </cell>
        </row>
        <row r="134">
          <cell r="A134" t="str">
            <v>tramo 6</v>
          </cell>
          <cell r="B134"/>
          <cell r="C134">
            <v>19.440000000000001</v>
          </cell>
          <cell r="D134">
            <v>0.6</v>
          </cell>
          <cell r="E134">
            <v>0.60050000000000003</v>
          </cell>
          <cell r="F134"/>
          <cell r="G134">
            <v>7.004232</v>
          </cell>
        </row>
        <row r="135">
          <cell r="A135" t="str">
            <v>tramo 7</v>
          </cell>
          <cell r="B135"/>
          <cell r="C135">
            <v>26.8</v>
          </cell>
          <cell r="D135">
            <v>0.6</v>
          </cell>
          <cell r="E135">
            <v>0.60050000000000003</v>
          </cell>
          <cell r="F135"/>
          <cell r="G135">
            <v>9.6560399999999991</v>
          </cell>
        </row>
        <row r="136">
          <cell r="A136" t="str">
            <v>tramo 8</v>
          </cell>
          <cell r="B136"/>
          <cell r="C136">
            <v>28.64</v>
          </cell>
          <cell r="D136">
            <v>0.6</v>
          </cell>
          <cell r="E136">
            <v>0.60050000000000003</v>
          </cell>
          <cell r="F136"/>
          <cell r="G136">
            <v>10.318992000000001</v>
          </cell>
        </row>
        <row r="137">
          <cell r="A137" t="str">
            <v>tramo 9</v>
          </cell>
          <cell r="B137"/>
          <cell r="C137">
            <v>23.8</v>
          </cell>
          <cell r="D137">
            <v>0.6</v>
          </cell>
          <cell r="E137">
            <v>0.60050000000000003</v>
          </cell>
          <cell r="F137"/>
          <cell r="G137">
            <v>8.5751399999999993</v>
          </cell>
        </row>
        <row r="138">
          <cell r="A138"/>
          <cell r="B138"/>
          <cell r="C138"/>
          <cell r="D138"/>
          <cell r="E138"/>
          <cell r="F138"/>
          <cell r="G138"/>
        </row>
        <row r="139">
          <cell r="A139" t="str">
            <v>6.4.</v>
          </cell>
          <cell r="B139" t="str">
            <v>SUSTITUCION EN ARENA LIMPIA</v>
          </cell>
          <cell r="C139"/>
          <cell r="D139"/>
          <cell r="E139"/>
          <cell r="F139" t="str">
            <v>TOTAL</v>
          </cell>
          <cell r="G139">
            <v>22.180000000000003</v>
          </cell>
        </row>
        <row r="140">
          <cell r="A140" t="str">
            <v>DESCRIPCION</v>
          </cell>
          <cell r="B140"/>
          <cell r="C140" t="str">
            <v>LARGO / UNIDAD / PESO</v>
          </cell>
          <cell r="D140" t="str">
            <v>ALTO</v>
          </cell>
          <cell r="E140" t="str">
            <v>ANCHO</v>
          </cell>
          <cell r="F140" t="str">
            <v>CANTIDAD</v>
          </cell>
          <cell r="G140" t="str">
            <v>SUBTOTAL</v>
          </cell>
        </row>
        <row r="141">
          <cell r="A141" t="str">
            <v>tramo 1</v>
          </cell>
          <cell r="B141"/>
          <cell r="C141">
            <v>24.07</v>
          </cell>
          <cell r="D141">
            <v>0.14499999999999999</v>
          </cell>
          <cell r="E141">
            <v>0.6</v>
          </cell>
          <cell r="F141"/>
          <cell r="G141">
            <v>2.09409</v>
          </cell>
        </row>
        <row r="142">
          <cell r="A142" t="str">
            <v>tramo 2</v>
          </cell>
          <cell r="B142"/>
          <cell r="C142">
            <v>24.26</v>
          </cell>
          <cell r="D142">
            <v>0.14499999999999999</v>
          </cell>
          <cell r="E142">
            <v>0.6</v>
          </cell>
          <cell r="F142"/>
          <cell r="G142">
            <v>2.1106199999999999</v>
          </cell>
        </row>
        <row r="143">
          <cell r="A143" t="str">
            <v>tramo 3</v>
          </cell>
          <cell r="B143"/>
          <cell r="C143">
            <v>69.099999999999994</v>
          </cell>
          <cell r="D143">
            <v>0.14499999999999999</v>
          </cell>
          <cell r="E143">
            <v>0.6</v>
          </cell>
          <cell r="F143"/>
          <cell r="G143">
            <v>6.0116999999999994</v>
          </cell>
        </row>
        <row r="144">
          <cell r="A144" t="str">
            <v>tramo 4</v>
          </cell>
          <cell r="B144"/>
          <cell r="C144">
            <v>23.04</v>
          </cell>
          <cell r="D144">
            <v>0.14499999999999999</v>
          </cell>
          <cell r="E144">
            <v>0.6</v>
          </cell>
          <cell r="F144"/>
          <cell r="G144">
            <v>2.0044799999999996</v>
          </cell>
        </row>
        <row r="145">
          <cell r="A145" t="str">
            <v>tramo 5</v>
          </cell>
          <cell r="B145"/>
          <cell r="C145">
            <v>13.99</v>
          </cell>
          <cell r="D145">
            <v>0.14499999999999999</v>
          </cell>
          <cell r="E145">
            <v>0.6</v>
          </cell>
          <cell r="F145"/>
          <cell r="G145">
            <v>1.21713</v>
          </cell>
        </row>
        <row r="146">
          <cell r="A146" t="str">
            <v>tramo 6</v>
          </cell>
          <cell r="B146"/>
          <cell r="C146">
            <v>19.440000000000001</v>
          </cell>
          <cell r="D146">
            <v>0.14499999999999999</v>
          </cell>
          <cell r="E146">
            <v>0.6</v>
          </cell>
          <cell r="F146"/>
          <cell r="G146">
            <v>1.6912799999999999</v>
          </cell>
        </row>
        <row r="147">
          <cell r="A147" t="str">
            <v>tramo 7</v>
          </cell>
          <cell r="B147"/>
          <cell r="C147">
            <v>26.8</v>
          </cell>
          <cell r="D147">
            <v>0.14499999999999999</v>
          </cell>
          <cell r="E147">
            <v>0.6</v>
          </cell>
          <cell r="F147"/>
          <cell r="G147">
            <v>2.3315999999999999</v>
          </cell>
        </row>
        <row r="148">
          <cell r="A148" t="str">
            <v>tramo 8</v>
          </cell>
          <cell r="B148"/>
          <cell r="C148">
            <v>28.64</v>
          </cell>
          <cell r="D148">
            <v>0.151</v>
          </cell>
          <cell r="E148">
            <v>0.6</v>
          </cell>
          <cell r="F148"/>
          <cell r="G148">
            <v>2.5947839999999998</v>
          </cell>
        </row>
        <row r="149">
          <cell r="A149" t="str">
            <v>tramo 9</v>
          </cell>
          <cell r="B149"/>
          <cell r="C149">
            <v>23.8</v>
          </cell>
          <cell r="D149">
            <v>0.1482</v>
          </cell>
          <cell r="E149">
            <v>0.6</v>
          </cell>
          <cell r="F149"/>
          <cell r="G149">
            <v>2.1162959999999997</v>
          </cell>
        </row>
        <row r="150">
          <cell r="A150"/>
          <cell r="B150"/>
          <cell r="C150"/>
          <cell r="D150"/>
          <cell r="E150"/>
          <cell r="F150"/>
          <cell r="G150"/>
        </row>
        <row r="151">
          <cell r="A151" t="str">
            <v>6.5.</v>
          </cell>
          <cell r="B151" t="str">
            <v>RELLENO COMPACTADO CON MATERIAL DE PRESTAMO</v>
          </cell>
          <cell r="C151"/>
          <cell r="D151"/>
          <cell r="E151"/>
          <cell r="F151" t="str">
            <v>TOTAL</v>
          </cell>
          <cell r="G151">
            <v>18.23</v>
          </cell>
        </row>
        <row r="152">
          <cell r="A152" t="str">
            <v>DESCRIPCION</v>
          </cell>
          <cell r="B152"/>
          <cell r="C152" t="str">
            <v>LARGO / UNIDAD / PESO</v>
          </cell>
          <cell r="D152" t="str">
            <v>ANCHO</v>
          </cell>
          <cell r="E152" t="str">
            <v>ALTO</v>
          </cell>
          <cell r="F152" t="str">
            <v>CANTIDAD</v>
          </cell>
          <cell r="G152" t="str">
            <v>SUBTOTAL</v>
          </cell>
        </row>
        <row r="153">
          <cell r="A153" t="str">
            <v>tramo 1</v>
          </cell>
          <cell r="B153"/>
          <cell r="C153">
            <v>24.07</v>
          </cell>
          <cell r="D153">
            <v>0.6</v>
          </cell>
          <cell r="E153">
            <v>0.4</v>
          </cell>
          <cell r="F153">
            <v>0.3</v>
          </cell>
          <cell r="G153">
            <v>1.7330400000000001</v>
          </cell>
        </row>
        <row r="154">
          <cell r="A154" t="str">
            <v>tramo 2</v>
          </cell>
          <cell r="B154"/>
          <cell r="C154">
            <v>24.26</v>
          </cell>
          <cell r="D154">
            <v>0.6</v>
          </cell>
          <cell r="E154">
            <v>0.4</v>
          </cell>
          <cell r="F154">
            <v>0.3</v>
          </cell>
          <cell r="G154">
            <v>1.7467200000000003</v>
          </cell>
        </row>
        <row r="155">
          <cell r="A155" t="str">
            <v>tramo 3</v>
          </cell>
          <cell r="B155"/>
          <cell r="C155">
            <v>69.099999999999994</v>
          </cell>
          <cell r="D155">
            <v>0.6</v>
          </cell>
          <cell r="E155">
            <v>0.4</v>
          </cell>
          <cell r="F155">
            <v>0.3</v>
          </cell>
          <cell r="G155">
            <v>4.9752000000000001</v>
          </cell>
        </row>
        <row r="156">
          <cell r="A156" t="str">
            <v>tramo 4</v>
          </cell>
          <cell r="B156"/>
          <cell r="C156">
            <v>23.04</v>
          </cell>
          <cell r="D156">
            <v>0.6</v>
          </cell>
          <cell r="E156">
            <v>0.4</v>
          </cell>
          <cell r="F156">
            <v>0.3</v>
          </cell>
          <cell r="G156">
            <v>1.6588800000000001</v>
          </cell>
        </row>
        <row r="157">
          <cell r="A157" t="str">
            <v>tramo 5</v>
          </cell>
          <cell r="B157"/>
          <cell r="C157">
            <v>13.99</v>
          </cell>
          <cell r="D157">
            <v>0.6</v>
          </cell>
          <cell r="E157">
            <v>0.4</v>
          </cell>
          <cell r="F157">
            <v>0.3</v>
          </cell>
          <cell r="G157">
            <v>1.00728</v>
          </cell>
        </row>
        <row r="158">
          <cell r="A158" t="str">
            <v>tramo 6</v>
          </cell>
          <cell r="B158"/>
          <cell r="C158">
            <v>19.440000000000001</v>
          </cell>
          <cell r="D158">
            <v>0.6</v>
          </cell>
          <cell r="E158">
            <v>0.4</v>
          </cell>
          <cell r="F158">
            <v>0.3</v>
          </cell>
          <cell r="G158">
            <v>1.39968</v>
          </cell>
        </row>
        <row r="159">
          <cell r="A159" t="str">
            <v>tramo 7</v>
          </cell>
          <cell r="B159"/>
          <cell r="C159">
            <v>26.8</v>
          </cell>
          <cell r="D159">
            <v>0.6</v>
          </cell>
          <cell r="E159">
            <v>0.4</v>
          </cell>
          <cell r="F159">
            <v>0.3</v>
          </cell>
          <cell r="G159">
            <v>1.9295999999999998</v>
          </cell>
        </row>
        <row r="160">
          <cell r="A160" t="str">
            <v>tramo 8</v>
          </cell>
          <cell r="B160"/>
          <cell r="C160">
            <v>28.64</v>
          </cell>
          <cell r="D160">
            <v>0.6</v>
          </cell>
          <cell r="E160">
            <v>0.4</v>
          </cell>
          <cell r="F160">
            <v>0.3</v>
          </cell>
          <cell r="G160">
            <v>2.0620799999999999</v>
          </cell>
        </row>
        <row r="161">
          <cell r="A161" t="str">
            <v>tramo 9</v>
          </cell>
          <cell r="B161"/>
          <cell r="C161">
            <v>23.8</v>
          </cell>
          <cell r="D161">
            <v>0.6</v>
          </cell>
          <cell r="E161">
            <v>0.4</v>
          </cell>
          <cell r="F161">
            <v>0.3</v>
          </cell>
          <cell r="G161">
            <v>1.7135999999999998</v>
          </cell>
        </row>
        <row r="162">
          <cell r="A162"/>
          <cell r="B162"/>
          <cell r="C162"/>
          <cell r="D162"/>
          <cell r="E162"/>
          <cell r="F162"/>
          <cell r="G162"/>
        </row>
        <row r="163">
          <cell r="A163" t="str">
            <v>7.</v>
          </cell>
          <cell r="B163" t="str">
            <v>REDES ALCANTARILLADO</v>
          </cell>
          <cell r="C163"/>
          <cell r="D163"/>
          <cell r="E163"/>
          <cell r="F163"/>
          <cell r="G163"/>
        </row>
        <row r="164">
          <cell r="A164" t="str">
            <v>7.1.</v>
          </cell>
          <cell r="B164" t="str">
            <v>SUMINISTRO, TRANSPORTE E INSTALACION DE TUBERIA PVC CORRUGADO BAJO TIERRA 8" (NOVAFORT O SIMILAR)</v>
          </cell>
          <cell r="C164"/>
          <cell r="D164"/>
          <cell r="E164"/>
          <cell r="F164" t="str">
            <v>TOTAL</v>
          </cell>
          <cell r="G164">
            <v>200.70999999999998</v>
          </cell>
        </row>
        <row r="165">
          <cell r="A165" t="str">
            <v>DESCRIPCION</v>
          </cell>
          <cell r="B165"/>
          <cell r="C165" t="str">
            <v>LARGO / UNIDAD / PESO</v>
          </cell>
          <cell r="D165" t="str">
            <v>ANCHO</v>
          </cell>
          <cell r="E165" t="str">
            <v>ALTO</v>
          </cell>
          <cell r="F165" t="str">
            <v>CANTIDAD</v>
          </cell>
          <cell r="G165" t="str">
            <v>SUBTOTAL</v>
          </cell>
        </row>
        <row r="166">
          <cell r="A166" t="str">
            <v>tramo 1</v>
          </cell>
          <cell r="B166"/>
          <cell r="C166">
            <v>24.07</v>
          </cell>
          <cell r="D166"/>
          <cell r="E166"/>
          <cell r="F166"/>
          <cell r="G166">
            <v>24.07</v>
          </cell>
        </row>
        <row r="167">
          <cell r="A167" t="str">
            <v>tramo 2</v>
          </cell>
          <cell r="B167"/>
          <cell r="C167">
            <v>24.26</v>
          </cell>
          <cell r="D167"/>
          <cell r="E167"/>
          <cell r="F167"/>
          <cell r="G167">
            <v>24.26</v>
          </cell>
        </row>
        <row r="168">
          <cell r="A168" t="str">
            <v>tramo 3</v>
          </cell>
          <cell r="B168"/>
          <cell r="C168">
            <v>69.099999999999994</v>
          </cell>
          <cell r="D168"/>
          <cell r="E168"/>
          <cell r="F168"/>
          <cell r="G168">
            <v>69.099999999999994</v>
          </cell>
        </row>
        <row r="169">
          <cell r="A169" t="str">
            <v>tramo 4</v>
          </cell>
          <cell r="B169"/>
          <cell r="C169">
            <v>23.04</v>
          </cell>
          <cell r="D169"/>
          <cell r="E169"/>
          <cell r="F169"/>
          <cell r="G169">
            <v>23.04</v>
          </cell>
        </row>
        <row r="170">
          <cell r="A170" t="str">
            <v>tramo 5</v>
          </cell>
          <cell r="B170"/>
          <cell r="C170">
            <v>13.99</v>
          </cell>
          <cell r="D170"/>
          <cell r="E170"/>
          <cell r="F170"/>
          <cell r="G170">
            <v>13.99</v>
          </cell>
        </row>
        <row r="171">
          <cell r="A171" t="str">
            <v>tramo 6</v>
          </cell>
          <cell r="B171"/>
          <cell r="C171">
            <v>19.440000000000001</v>
          </cell>
          <cell r="D171"/>
          <cell r="E171"/>
          <cell r="F171"/>
          <cell r="G171">
            <v>19.440000000000001</v>
          </cell>
        </row>
        <row r="172">
          <cell r="A172" t="str">
            <v>tramo 7</v>
          </cell>
          <cell r="B172"/>
          <cell r="C172">
            <v>26.80446765290333</v>
          </cell>
          <cell r="D172"/>
          <cell r="E172"/>
          <cell r="F172"/>
          <cell r="G172">
            <v>26.80446765290333</v>
          </cell>
        </row>
        <row r="173">
          <cell r="A173"/>
          <cell r="B173"/>
          <cell r="C173"/>
          <cell r="D173"/>
          <cell r="E173"/>
          <cell r="F173"/>
          <cell r="G173"/>
        </row>
        <row r="174">
          <cell r="A174" t="str">
            <v>7.2.</v>
          </cell>
          <cell r="B174" t="str">
            <v>SUMINISTRO, TRANSPORTE E INSTALACION DE TUBERIA PVC CORRUGADO BAJO TIERRA 10" (NOVAFORT O SIMILAR)</v>
          </cell>
          <cell r="C174"/>
          <cell r="D174"/>
          <cell r="E174"/>
          <cell r="F174" t="str">
            <v>TOTAL</v>
          </cell>
          <cell r="G174">
            <v>52.44</v>
          </cell>
        </row>
        <row r="175">
          <cell r="A175" t="str">
            <v>DESCRIPCION</v>
          </cell>
          <cell r="B175"/>
          <cell r="C175" t="str">
            <v>LARGO / UNIDAD / PESO</v>
          </cell>
          <cell r="D175" t="str">
            <v>ANCHO</v>
          </cell>
          <cell r="E175" t="str">
            <v>ALTO</v>
          </cell>
          <cell r="F175" t="str">
            <v>CANTIDAD</v>
          </cell>
          <cell r="G175" t="str">
            <v>SUBTOTAL</v>
          </cell>
        </row>
        <row r="176">
          <cell r="A176" t="str">
            <v>tramo 8</v>
          </cell>
          <cell r="B176"/>
          <cell r="C176">
            <v>28.64</v>
          </cell>
          <cell r="D176"/>
          <cell r="E176"/>
          <cell r="F176"/>
          <cell r="G176">
            <v>28.64</v>
          </cell>
        </row>
        <row r="177">
          <cell r="A177" t="str">
            <v>tramo 9</v>
          </cell>
          <cell r="B177"/>
          <cell r="C177">
            <v>23.8</v>
          </cell>
          <cell r="D177"/>
          <cell r="E177"/>
          <cell r="F177"/>
          <cell r="G177">
            <v>23.8</v>
          </cell>
        </row>
        <row r="178">
          <cell r="A178"/>
          <cell r="B178"/>
          <cell r="C178"/>
          <cell r="D178"/>
          <cell r="E178"/>
          <cell r="F178"/>
          <cell r="G178"/>
        </row>
        <row r="179">
          <cell r="A179" t="str">
            <v>7.3.</v>
          </cell>
          <cell r="B179" t="str">
            <v>SUMINISTRO, TRANSPORTE E INSTALACION CÁMARA CIRCULAR DE INSPECCIÓN/CAÍDA D=1.20 M. EN CONCRETO REFORZADO DE 3000 PSI. INCLUYE REFUERZO EN MALLA 15X15X5.0MM  Y PASOS EN VARILLA DE 3/4" ANCLADOS CON EPÓXICO</v>
          </cell>
          <cell r="C179"/>
          <cell r="D179"/>
          <cell r="E179"/>
          <cell r="F179" t="str">
            <v>TOTAL</v>
          </cell>
          <cell r="G179">
            <v>13.209999999999999</v>
          </cell>
        </row>
        <row r="180">
          <cell r="A180" t="str">
            <v>DESCRIPCION</v>
          </cell>
          <cell r="B180"/>
          <cell r="C180" t="str">
            <v>LARGO / UNIDAD / PESO</v>
          </cell>
          <cell r="D180" t="str">
            <v>ANCHO</v>
          </cell>
          <cell r="E180" t="str">
            <v>ALTO</v>
          </cell>
          <cell r="F180" t="str">
            <v>CANTIDAD</v>
          </cell>
          <cell r="G180" t="str">
            <v>SUBTOTAL</v>
          </cell>
        </row>
        <row r="181">
          <cell r="A181" t="str">
            <v>Longitud de camaras</v>
          </cell>
          <cell r="B181"/>
          <cell r="C181">
            <v>11</v>
          </cell>
          <cell r="D181"/>
          <cell r="E181">
            <v>1.2009000000000001</v>
          </cell>
          <cell r="F181">
            <v>13.209900000000001</v>
          </cell>
          <cell r="G181">
            <v>13.209900000000001</v>
          </cell>
        </row>
        <row r="182">
          <cell r="A182"/>
          <cell r="B182"/>
          <cell r="C182"/>
          <cell r="D182"/>
          <cell r="E182"/>
          <cell r="F182"/>
          <cell r="G182"/>
        </row>
        <row r="183">
          <cell r="A183"/>
          <cell r="B183"/>
          <cell r="C183"/>
          <cell r="D183"/>
          <cell r="E183"/>
          <cell r="F183"/>
          <cell r="G183"/>
        </row>
        <row r="184">
          <cell r="A184" t="str">
            <v>7.4.</v>
          </cell>
          <cell r="B184" t="str">
            <v>SUMINISTRO, TRANSPORTE E INSTALACION BASE-CAÑUELA CÁMARA CIRCULAR INSPEC D=1.20 M EN CONCRETO CLASE II</v>
          </cell>
          <cell r="C184"/>
          <cell r="D184"/>
          <cell r="E184"/>
          <cell r="F184" t="str">
            <v>TOTAL</v>
          </cell>
          <cell r="G184">
            <v>11</v>
          </cell>
        </row>
        <row r="185">
          <cell r="A185" t="str">
            <v>DESCRIPCION</v>
          </cell>
          <cell r="B185"/>
          <cell r="C185" t="str">
            <v>LARGO / UNIDAD / PESO</v>
          </cell>
          <cell r="D185" t="str">
            <v>ANCHO</v>
          </cell>
          <cell r="E185" t="str">
            <v>ALTO</v>
          </cell>
          <cell r="F185" t="str">
            <v>CANTIDAD</v>
          </cell>
          <cell r="G185" t="str">
            <v>SUBTOTAL</v>
          </cell>
        </row>
        <row r="186">
          <cell r="A186" t="str">
            <v>Cantidad de camaras</v>
          </cell>
          <cell r="B186"/>
          <cell r="C186">
            <v>11</v>
          </cell>
          <cell r="D186"/>
          <cell r="E186"/>
          <cell r="F186">
            <v>11</v>
          </cell>
          <cell r="G186">
            <v>11</v>
          </cell>
        </row>
        <row r="187">
          <cell r="A187"/>
          <cell r="B187"/>
          <cell r="C187"/>
          <cell r="D187"/>
          <cell r="E187"/>
          <cell r="F187"/>
          <cell r="G187"/>
        </row>
        <row r="188">
          <cell r="A188" t="str">
            <v>7.5.</v>
          </cell>
          <cell r="B188" t="str">
            <v xml:space="preserve">SUMINISTRO, TRANSPORTE E INSTALACION TAPA D=0.68 M. P/CÁMARA DE INSPECCIÓN EN CONCRETO REFORZ CLASE I VEHIC    </v>
          </cell>
          <cell r="C188"/>
          <cell r="D188"/>
          <cell r="E188"/>
          <cell r="F188" t="str">
            <v>TOTAL</v>
          </cell>
          <cell r="G188">
            <v>11</v>
          </cell>
        </row>
        <row r="189">
          <cell r="A189" t="str">
            <v>DESCRIPCION</v>
          </cell>
          <cell r="B189"/>
          <cell r="C189" t="str">
            <v>LARGO / UNIDAD / PESO</v>
          </cell>
          <cell r="D189" t="str">
            <v>ANCHO</v>
          </cell>
          <cell r="E189" t="str">
            <v>ALTO</v>
          </cell>
          <cell r="F189" t="str">
            <v>CANTIDAD</v>
          </cell>
          <cell r="G189" t="str">
            <v>SUBTOTAL</v>
          </cell>
        </row>
        <row r="190">
          <cell r="A190" t="str">
            <v>Cantidad de camaras</v>
          </cell>
          <cell r="B190"/>
          <cell r="C190">
            <v>11</v>
          </cell>
          <cell r="D190"/>
          <cell r="E190"/>
          <cell r="F190">
            <v>11</v>
          </cell>
          <cell r="G190">
            <v>11</v>
          </cell>
        </row>
        <row r="191">
          <cell r="A191"/>
          <cell r="B191"/>
          <cell r="C191"/>
          <cell r="D191"/>
          <cell r="E191"/>
          <cell r="F191"/>
          <cell r="G191"/>
        </row>
        <row r="192">
          <cell r="A192" t="str">
            <v>7.6.</v>
          </cell>
          <cell r="B192" t="str">
            <v>SUMINISTRO, TRANSPORTE E INSTALACIÓN DE EMPALME A CÁMARAS DE INSPECCIÓN CONCRETO DE 3000 PSI</v>
          </cell>
          <cell r="C192"/>
          <cell r="D192"/>
          <cell r="E192"/>
          <cell r="F192" t="str">
            <v>TOTAL</v>
          </cell>
          <cell r="G192">
            <v>11</v>
          </cell>
        </row>
        <row r="193">
          <cell r="A193" t="str">
            <v>DESCRIPCION</v>
          </cell>
          <cell r="B193"/>
          <cell r="C193" t="str">
            <v>LARGO / UNIDAD / PESO</v>
          </cell>
          <cell r="D193" t="str">
            <v>ANCHO</v>
          </cell>
          <cell r="E193" t="str">
            <v>ALTO</v>
          </cell>
          <cell r="F193" t="str">
            <v>CANTIDAD</v>
          </cell>
          <cell r="G193" t="str">
            <v>SUBTOTAL</v>
          </cell>
        </row>
        <row r="194">
          <cell r="A194" t="str">
            <v>Cantidad de camaras</v>
          </cell>
          <cell r="B194"/>
          <cell r="C194">
            <v>11</v>
          </cell>
          <cell r="D194"/>
          <cell r="E194"/>
          <cell r="F194">
            <v>11</v>
          </cell>
          <cell r="G194">
            <v>11</v>
          </cell>
        </row>
        <row r="195">
          <cell r="A195"/>
          <cell r="B195"/>
          <cell r="C195"/>
          <cell r="D195"/>
          <cell r="E195"/>
          <cell r="F195"/>
          <cell r="G195"/>
        </row>
        <row r="196">
          <cell r="A196" t="str">
            <v>7.7.</v>
          </cell>
          <cell r="B196" t="str">
            <v>SUMINISTRO, TRANSPORTE E INSTALACION EMPALME ACOMETIDA DOMICILIARIA PVC CORRUGADA DE 200 X 160 M.M.</v>
          </cell>
          <cell r="C196"/>
          <cell r="D196"/>
          <cell r="E196"/>
          <cell r="F196" t="str">
            <v>TOTAL</v>
          </cell>
          <cell r="G196">
            <v>28</v>
          </cell>
        </row>
        <row r="197">
          <cell r="A197" t="str">
            <v>DESCRIPCION</v>
          </cell>
          <cell r="B197"/>
          <cell r="C197" t="str">
            <v>LARGO / UNIDAD / PESO</v>
          </cell>
          <cell r="D197" t="str">
            <v>ANCHO</v>
          </cell>
          <cell r="E197" t="str">
            <v>ALTO</v>
          </cell>
          <cell r="F197" t="str">
            <v>CANTIDAD</v>
          </cell>
          <cell r="G197" t="str">
            <v>SUBTOTAL</v>
          </cell>
        </row>
        <row r="198">
          <cell r="A198" t="str">
            <v>Cantidad de casas</v>
          </cell>
          <cell r="B198"/>
          <cell r="C198">
            <v>28</v>
          </cell>
          <cell r="D198"/>
          <cell r="E198"/>
          <cell r="F198">
            <v>28</v>
          </cell>
          <cell r="G198">
            <v>28</v>
          </cell>
        </row>
        <row r="199">
          <cell r="A199"/>
          <cell r="B199"/>
          <cell r="C199"/>
          <cell r="D199"/>
          <cell r="E199"/>
          <cell r="F199"/>
          <cell r="G199"/>
        </row>
        <row r="200">
          <cell r="A200" t="str">
            <v>7.8.</v>
          </cell>
          <cell r="B200" t="str">
            <v>SUMINISTRO, TRANSPORTE E INSTALACION SUMIDERO DOBLE REJA TIPO SIFÓN EN CONCRETO CLASE II-TAPA ANTIRUIDO</v>
          </cell>
          <cell r="C200"/>
          <cell r="D200"/>
          <cell r="E200"/>
          <cell r="F200" t="str">
            <v>TOTAL</v>
          </cell>
          <cell r="G200">
            <v>6</v>
          </cell>
        </row>
        <row r="201">
          <cell r="A201" t="str">
            <v>DESCRIPCION</v>
          </cell>
          <cell r="B201"/>
          <cell r="C201" t="str">
            <v>LARGO / UNIDAD / PESO</v>
          </cell>
          <cell r="D201" t="str">
            <v>ANCHO</v>
          </cell>
          <cell r="E201" t="str">
            <v>ALTO</v>
          </cell>
          <cell r="F201" t="str">
            <v>CANTIDAD</v>
          </cell>
          <cell r="G201" t="str">
            <v>SUBTOTAL</v>
          </cell>
        </row>
        <row r="202">
          <cell r="A202" t="str">
            <v xml:space="preserve">Cantidad de rejillas </v>
          </cell>
          <cell r="B202"/>
          <cell r="C202">
            <v>6</v>
          </cell>
          <cell r="D202"/>
          <cell r="E202"/>
          <cell r="F202">
            <v>6</v>
          </cell>
          <cell r="G202">
            <v>6</v>
          </cell>
        </row>
        <row r="203">
          <cell r="A203"/>
          <cell r="B203"/>
          <cell r="C203"/>
          <cell r="D203"/>
          <cell r="E203"/>
          <cell r="F203"/>
          <cell r="G203"/>
        </row>
      </sheetData>
      <sheetData sheetId="5"/>
      <sheetData sheetId="6">
        <row r="6">
          <cell r="B6" t="str">
            <v>ANÁLISIS DE PRECIOS UNITARIOS - APU</v>
          </cell>
          <cell r="C6"/>
          <cell r="D6"/>
          <cell r="E6"/>
          <cell r="F6"/>
          <cell r="G6"/>
          <cell r="H6"/>
          <cell r="I6"/>
          <cell r="J6"/>
          <cell r="K6"/>
        </row>
        <row r="7">
          <cell r="B7"/>
          <cell r="C7"/>
          <cell r="D7"/>
          <cell r="E7"/>
          <cell r="F7"/>
          <cell r="G7"/>
          <cell r="H7"/>
          <cell r="I7"/>
          <cell r="J7"/>
          <cell r="K7"/>
        </row>
        <row r="8">
          <cell r="B8" t="str">
            <v>0.</v>
          </cell>
          <cell r="C8" t="str">
            <v>ACUEDUCTO</v>
          </cell>
          <cell r="D8"/>
          <cell r="E8"/>
          <cell r="F8"/>
          <cell r="G8"/>
          <cell r="H8"/>
          <cell r="I8"/>
          <cell r="J8"/>
          <cell r="K8"/>
        </row>
        <row r="9">
          <cell r="B9" t="str">
            <v>1.</v>
          </cell>
          <cell r="C9" t="str">
            <v>PRELIMINARES</v>
          </cell>
          <cell r="D9"/>
          <cell r="E9"/>
          <cell r="F9"/>
          <cell r="G9"/>
          <cell r="H9"/>
          <cell r="I9"/>
          <cell r="J9"/>
          <cell r="K9"/>
        </row>
        <row r="10">
          <cell r="B10"/>
          <cell r="C10"/>
          <cell r="D10"/>
          <cell r="E10"/>
          <cell r="F10"/>
          <cell r="G10"/>
          <cell r="H10"/>
          <cell r="I10"/>
          <cell r="J10"/>
          <cell r="K10"/>
        </row>
        <row r="11">
          <cell r="B11"/>
          <cell r="C11"/>
          <cell r="D11"/>
          <cell r="E11"/>
          <cell r="F11"/>
          <cell r="G11"/>
          <cell r="H11"/>
          <cell r="I11"/>
          <cell r="J11"/>
          <cell r="K11"/>
        </row>
        <row r="12">
          <cell r="B12" t="str">
            <v>ITEM</v>
          </cell>
          <cell r="C12" t="str">
            <v>CONCEPTO</v>
          </cell>
          <cell r="D12" t="str">
            <v>UNIDAD</v>
          </cell>
          <cell r="E12" t="str">
            <v>COSTO DIRECTO</v>
          </cell>
          <cell r="F12"/>
          <cell r="G12"/>
          <cell r="H12" t="str">
            <v>HERRAMIENTA Y EQUIPOS</v>
          </cell>
          <cell r="I12" t="str">
            <v>MATERIALES</v>
          </cell>
          <cell r="J12" t="str">
            <v>MANO DE OBRA</v>
          </cell>
          <cell r="K12" t="str">
            <v>OTROS</v>
          </cell>
        </row>
        <row r="13">
          <cell r="B13" t="str">
            <v>1.1.</v>
          </cell>
          <cell r="C13" t="str">
            <v>LOCALIZACION Y REPLANTEO REDES Y ESTRUCTURAS  (INCLUYE PLANO RECORD)</v>
          </cell>
          <cell r="D13" t="str">
            <v>M2</v>
          </cell>
          <cell r="E13">
            <v>4675</v>
          </cell>
          <cell r="F13"/>
          <cell r="G13"/>
          <cell r="H13">
            <v>348.40000000000003</v>
          </cell>
          <cell r="I13">
            <v>4326.7</v>
          </cell>
          <cell r="J13">
            <v>0</v>
          </cell>
          <cell r="K13">
            <v>0</v>
          </cell>
        </row>
        <row r="14">
          <cell r="B14" t="str">
            <v>CÓDIGO</v>
          </cell>
          <cell r="C14" t="str">
            <v>DESCRIPCIÓN</v>
          </cell>
          <cell r="D14" t="str">
            <v>UNIDAD</v>
          </cell>
          <cell r="E14" t="str">
            <v>COSTO UNITARIO</v>
          </cell>
          <cell r="F14" t="str">
            <v>RENDIMIENTO</v>
          </cell>
          <cell r="G14" t="str">
            <v>TIPO</v>
          </cell>
          <cell r="H14" t="str">
            <v>HERRAMIENTA Y EQUIPOS</v>
          </cell>
          <cell r="I14" t="str">
            <v>MATERIALES</v>
          </cell>
          <cell r="J14" t="str">
            <v>MANO DE OBRA</v>
          </cell>
          <cell r="K14" t="str">
            <v>OTROS</v>
          </cell>
        </row>
        <row r="15">
          <cell r="B15" t="str">
            <v>H2</v>
          </cell>
          <cell r="C15" t="str">
            <v>EQUIPO BASICO (HERRAMIENTA MENOR)</v>
          </cell>
          <cell r="D15" t="str">
            <v>UND</v>
          </cell>
          <cell r="E15">
            <v>3484</v>
          </cell>
          <cell r="F15">
            <v>0.1</v>
          </cell>
          <cell r="G15" t="str">
            <v>Herramienta</v>
          </cell>
          <cell r="H15">
            <v>348.40000000000003</v>
          </cell>
          <cell r="I15">
            <v>0</v>
          </cell>
          <cell r="J15">
            <v>0</v>
          </cell>
          <cell r="K15">
            <v>0</v>
          </cell>
        </row>
        <row r="16">
          <cell r="B16" t="str">
            <v>I1615</v>
          </cell>
          <cell r="C16" t="str">
            <v>COMISIÓN DE TOPOGRAFÍA CON EQUIPOS</v>
          </cell>
          <cell r="D16" t="str">
            <v>M2</v>
          </cell>
          <cell r="E16">
            <v>2182</v>
          </cell>
          <cell r="F16">
            <v>1</v>
          </cell>
          <cell r="G16" t="str">
            <v>Insumos</v>
          </cell>
          <cell r="H16">
            <v>0</v>
          </cell>
          <cell r="I16">
            <v>2182</v>
          </cell>
          <cell r="J16">
            <v>0</v>
          </cell>
          <cell r="K16">
            <v>0</v>
          </cell>
        </row>
        <row r="17">
          <cell r="B17" t="str">
            <v>I956</v>
          </cell>
          <cell r="C17" t="str">
            <v xml:space="preserve">DURMIENTE  4*4  </v>
          </cell>
          <cell r="D17" t="str">
            <v>M</v>
          </cell>
          <cell r="E17">
            <v>5100</v>
          </cell>
          <cell r="F17">
            <v>0.4</v>
          </cell>
          <cell r="G17" t="str">
            <v>Insumos</v>
          </cell>
          <cell r="H17">
            <v>0</v>
          </cell>
          <cell r="I17">
            <v>2040</v>
          </cell>
          <cell r="J17">
            <v>0</v>
          </cell>
          <cell r="K17">
            <v>0</v>
          </cell>
        </row>
        <row r="18">
          <cell r="B18" t="str">
            <v>I425</v>
          </cell>
          <cell r="C18" t="str">
            <v>PUNTILLA CON CABEZA 2"</v>
          </cell>
          <cell r="D18" t="str">
            <v>LB</v>
          </cell>
          <cell r="E18">
            <v>5235</v>
          </cell>
          <cell r="F18">
            <v>0.02</v>
          </cell>
          <cell r="G18" t="str">
            <v>Insumos</v>
          </cell>
          <cell r="H18">
            <v>0</v>
          </cell>
          <cell r="I18">
            <v>104.7</v>
          </cell>
          <cell r="J18">
            <v>0</v>
          </cell>
          <cell r="K18">
            <v>0</v>
          </cell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</row>
        <row r="20">
          <cell r="B20" t="str">
            <v>ITEM</v>
          </cell>
          <cell r="C20" t="str">
            <v>CONCEPTO</v>
          </cell>
          <cell r="D20" t="str">
            <v>UNIDAD</v>
          </cell>
          <cell r="E20" t="str">
            <v>COSTO DIRECTO</v>
          </cell>
          <cell r="F20"/>
          <cell r="G20"/>
          <cell r="H20" t="str">
            <v>HERRAMIENTA Y EQUIPOS</v>
          </cell>
          <cell r="I20" t="str">
            <v>MATERIALES</v>
          </cell>
          <cell r="J20" t="str">
            <v>MANO DE OBRA</v>
          </cell>
          <cell r="K20" t="str">
            <v>OTROS</v>
          </cell>
        </row>
        <row r="21">
          <cell r="B21" t="str">
            <v>1.2.</v>
          </cell>
          <cell r="C21" t="str">
            <v>SUMINISTRO, TRANSPORTE E INSTALACION VALLA INFORMATIVA GENERAL DEL PROYECTO</v>
          </cell>
          <cell r="D21" t="str">
            <v>M2</v>
          </cell>
          <cell r="E21">
            <v>271123</v>
          </cell>
          <cell r="F21"/>
          <cell r="G21"/>
          <cell r="H21">
            <v>8786.8519008000003</v>
          </cell>
          <cell r="I21">
            <v>182104.98329999999</v>
          </cell>
          <cell r="J21">
            <v>80231.237999999998</v>
          </cell>
          <cell r="K21">
            <v>0</v>
          </cell>
        </row>
        <row r="22">
          <cell r="B22" t="str">
            <v>CÓDIGO</v>
          </cell>
          <cell r="C22" t="str">
            <v>DESCRIPCIÓN</v>
          </cell>
          <cell r="D22" t="str">
            <v>UNIDAD</v>
          </cell>
          <cell r="E22" t="str">
            <v>COSTO UNITARIO</v>
          </cell>
          <cell r="F22" t="str">
            <v>RENDIMIENTO</v>
          </cell>
          <cell r="G22" t="str">
            <v>TIPO</v>
          </cell>
          <cell r="H22" t="str">
            <v>HERRAMIENTA Y EQUIPOS</v>
          </cell>
          <cell r="I22" t="str">
            <v>MATERIALES</v>
          </cell>
          <cell r="J22" t="str">
            <v>MANO DE OBRA</v>
          </cell>
          <cell r="K22" t="str">
            <v>OTROS</v>
          </cell>
        </row>
        <row r="23">
          <cell r="B23" t="str">
            <v>C8</v>
          </cell>
          <cell r="C23" t="str">
            <v>CUADRILLA AA TIPO 2 (1 OFICIAL + 2 AYUDANTE) (Albañileria)</v>
          </cell>
          <cell r="D23" t="str">
            <v>HR</v>
          </cell>
          <cell r="E23">
            <v>53487.491999999998</v>
          </cell>
          <cell r="F23">
            <v>1.5</v>
          </cell>
          <cell r="G23" t="str">
            <v>Cuadrilla</v>
          </cell>
          <cell r="H23">
            <v>0</v>
          </cell>
          <cell r="I23">
            <v>0</v>
          </cell>
          <cell r="J23">
            <v>80231.237999999998</v>
          </cell>
          <cell r="K23">
            <v>0</v>
          </cell>
        </row>
        <row r="24">
          <cell r="B24" t="str">
            <v>E12</v>
          </cell>
          <cell r="C24" t="str">
            <v>EQUIPO DE TRANSPORTE</v>
          </cell>
          <cell r="D24" t="str">
            <v>DIA</v>
          </cell>
          <cell r="E24">
            <v>189407.01599999997</v>
          </cell>
          <cell r="F24">
            <v>1.8800000000000001E-2</v>
          </cell>
          <cell r="G24" t="str">
            <v>Equipos</v>
          </cell>
          <cell r="H24">
            <v>3560.8519007999998</v>
          </cell>
          <cell r="I24">
            <v>0</v>
          </cell>
          <cell r="J24">
            <v>0</v>
          </cell>
          <cell r="K24">
            <v>0</v>
          </cell>
        </row>
        <row r="25">
          <cell r="B25" t="str">
            <v>H2</v>
          </cell>
          <cell r="C25" t="str">
            <v>EQUIPO BASICO (HERRAMIENTA MENOR)</v>
          </cell>
          <cell r="D25" t="str">
            <v>UND</v>
          </cell>
          <cell r="E25">
            <v>3484</v>
          </cell>
          <cell r="F25">
            <v>1.5</v>
          </cell>
          <cell r="G25" t="str">
            <v>Herramienta</v>
          </cell>
          <cell r="H25">
            <v>5226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I1565</v>
          </cell>
          <cell r="C26" t="str">
            <v xml:space="preserve">ACARREO INTERNO </v>
          </cell>
          <cell r="D26" t="str">
            <v>UND</v>
          </cell>
          <cell r="E26">
            <v>1915.973</v>
          </cell>
          <cell r="F26">
            <v>2.1</v>
          </cell>
          <cell r="G26" t="str">
            <v>Insumos</v>
          </cell>
          <cell r="H26">
            <v>0</v>
          </cell>
          <cell r="I26">
            <v>4023.5433000000003</v>
          </cell>
          <cell r="J26">
            <v>0</v>
          </cell>
          <cell r="K26">
            <v>0</v>
          </cell>
        </row>
        <row r="27">
          <cell r="B27" t="str">
            <v>I345</v>
          </cell>
          <cell r="C27" t="str">
            <v>PERFIL METALICO CAL 12 - 2,5MM. - 2,44M.</v>
          </cell>
          <cell r="D27" t="str">
            <v>UND</v>
          </cell>
          <cell r="E27">
            <v>74546.379000000001</v>
          </cell>
          <cell r="F27">
            <v>1</v>
          </cell>
          <cell r="G27" t="str">
            <v>Insumos</v>
          </cell>
          <cell r="H27">
            <v>0</v>
          </cell>
          <cell r="I27">
            <v>74546.379000000001</v>
          </cell>
          <cell r="J27">
            <v>0</v>
          </cell>
          <cell r="K27">
            <v>0</v>
          </cell>
        </row>
        <row r="28">
          <cell r="B28" t="str">
            <v>I448</v>
          </cell>
          <cell r="C28" t="str">
            <v>VALLA EN LONA</v>
          </cell>
          <cell r="D28" t="str">
            <v>M2</v>
          </cell>
          <cell r="E28">
            <v>103535.06099999999</v>
          </cell>
          <cell r="F28">
            <v>1</v>
          </cell>
          <cell r="G28" t="str">
            <v>Insumos</v>
          </cell>
          <cell r="H28">
            <v>0</v>
          </cell>
          <cell r="I28">
            <v>103535.06099999999</v>
          </cell>
          <cell r="J28">
            <v>0</v>
          </cell>
          <cell r="K28">
            <v>0</v>
          </cell>
        </row>
        <row r="29">
          <cell r="B29"/>
          <cell r="C29"/>
          <cell r="D29"/>
          <cell r="E29"/>
          <cell r="F29"/>
          <cell r="G29"/>
          <cell r="H29"/>
          <cell r="I29"/>
          <cell r="J29"/>
          <cell r="K29"/>
        </row>
        <row r="30">
          <cell r="B30" t="str">
            <v>2.</v>
          </cell>
          <cell r="C30" t="str">
            <v>DEMOLICIONES</v>
          </cell>
          <cell r="D30"/>
          <cell r="E30"/>
          <cell r="F30"/>
          <cell r="G30"/>
          <cell r="H30"/>
          <cell r="I30"/>
          <cell r="J30"/>
          <cell r="K30"/>
        </row>
        <row r="31">
          <cell r="B31"/>
          <cell r="C31"/>
          <cell r="D31"/>
          <cell r="E31"/>
          <cell r="F31"/>
          <cell r="G31"/>
          <cell r="H31"/>
          <cell r="I31"/>
          <cell r="J31"/>
          <cell r="K31"/>
        </row>
        <row r="32">
          <cell r="B32" t="str">
            <v>ITEM</v>
          </cell>
          <cell r="C32" t="str">
            <v>CONCEPTO</v>
          </cell>
          <cell r="D32" t="str">
            <v>UNIDAD</v>
          </cell>
          <cell r="E32" t="str">
            <v>COSTO DIRECTO</v>
          </cell>
          <cell r="F32"/>
          <cell r="G32"/>
          <cell r="H32" t="str">
            <v>HERRAMIENTA Y EQUIPOS</v>
          </cell>
          <cell r="I32" t="str">
            <v>MATERIALES</v>
          </cell>
          <cell r="J32" t="str">
            <v>MANO DE OBRA</v>
          </cell>
          <cell r="K32" t="str">
            <v>OTROS</v>
          </cell>
        </row>
        <row r="33">
          <cell r="B33" t="str">
            <v>2.1.</v>
          </cell>
          <cell r="C33" t="str">
            <v>CORTE MECANIZADO DE PAVIMENTO 0,07 MM</v>
          </cell>
          <cell r="D33" t="str">
            <v>ML</v>
          </cell>
          <cell r="E33">
            <v>15154</v>
          </cell>
          <cell r="F33"/>
          <cell r="G33"/>
          <cell r="H33">
            <v>4384.7384000000002</v>
          </cell>
          <cell r="I33">
            <v>962.08703999999989</v>
          </cell>
          <cell r="J33">
            <v>9807.145199999999</v>
          </cell>
          <cell r="K33">
            <v>0</v>
          </cell>
        </row>
        <row r="34">
          <cell r="B34" t="str">
            <v>CÓDIGO</v>
          </cell>
          <cell r="C34" t="str">
            <v>DESCRIPCIÓN</v>
          </cell>
          <cell r="D34" t="str">
            <v>UNIDAD</v>
          </cell>
          <cell r="E34" t="str">
            <v>COSTO UNITARIO</v>
          </cell>
          <cell r="F34" t="str">
            <v>RENDIMIENTO</v>
          </cell>
          <cell r="G34" t="str">
            <v>TIPO</v>
          </cell>
          <cell r="H34" t="str">
            <v>HERRAMIENTA Y EQUIPOS</v>
          </cell>
          <cell r="I34" t="str">
            <v>MATERIALES</v>
          </cell>
          <cell r="J34" t="str">
            <v>MANO DE OBRA</v>
          </cell>
          <cell r="K34" t="str">
            <v>OTROS</v>
          </cell>
        </row>
        <row r="35">
          <cell r="B35" t="str">
            <v>C8</v>
          </cell>
          <cell r="C35" t="str">
            <v>CUADRILLA AA TIPO 1 (1 OFICIAL + 1 AYUDANTE) (Albañileria)</v>
          </cell>
          <cell r="D35" t="str">
            <v>HR</v>
          </cell>
          <cell r="E35">
            <v>36322.759999999995</v>
          </cell>
          <cell r="F35">
            <v>0.27</v>
          </cell>
          <cell r="G35" t="str">
            <v>Cuadrilla</v>
          </cell>
          <cell r="H35">
            <v>0</v>
          </cell>
          <cell r="I35">
            <v>0</v>
          </cell>
          <cell r="J35">
            <v>9807.145199999999</v>
          </cell>
          <cell r="K35">
            <v>0</v>
          </cell>
        </row>
        <row r="36">
          <cell r="B36"/>
          <cell r="C36" t="str">
            <v>CORTADORA DE CONCRETO PARA PAVIMENTO</v>
          </cell>
          <cell r="D36" t="str">
            <v>ML</v>
          </cell>
          <cell r="E36">
            <v>8186.8399999999992</v>
          </cell>
          <cell r="F36">
            <v>0.4</v>
          </cell>
          <cell r="G36" t="str">
            <v>Equipos</v>
          </cell>
          <cell r="H36">
            <v>3274.7359999999999</v>
          </cell>
          <cell r="I36">
            <v>0</v>
          </cell>
          <cell r="J36">
            <v>0</v>
          </cell>
          <cell r="K36">
            <v>0</v>
          </cell>
        </row>
        <row r="37">
          <cell r="B37"/>
          <cell r="C37" t="str">
            <v>EQUIPO BASICO (HERRAMIENTA MENOR)</v>
          </cell>
          <cell r="D37" t="str">
            <v>UND</v>
          </cell>
          <cell r="E37">
            <v>4111.12</v>
          </cell>
          <cell r="F37">
            <v>0.27</v>
          </cell>
          <cell r="G37" t="str">
            <v>Herramienta</v>
          </cell>
          <cell r="H37">
            <v>1110.0024000000001</v>
          </cell>
          <cell r="I37">
            <v>0</v>
          </cell>
          <cell r="J37">
            <v>0</v>
          </cell>
          <cell r="K37">
            <v>0</v>
          </cell>
        </row>
        <row r="38">
          <cell r="B38"/>
          <cell r="C38" t="str">
            <v>ACARREO INTERNO</v>
          </cell>
          <cell r="D38" t="str">
            <v>UND</v>
          </cell>
          <cell r="E38">
            <v>2152.3199999999997</v>
          </cell>
          <cell r="F38">
            <v>0.44700000000000001</v>
          </cell>
          <cell r="G38" t="str">
            <v>Insumos</v>
          </cell>
          <cell r="H38">
            <v>0</v>
          </cell>
          <cell r="I38">
            <v>962.08703999999989</v>
          </cell>
          <cell r="J38">
            <v>0</v>
          </cell>
          <cell r="K38">
            <v>0</v>
          </cell>
        </row>
        <row r="39">
          <cell r="B39"/>
          <cell r="C39"/>
          <cell r="D39"/>
          <cell r="E39"/>
          <cell r="F39"/>
          <cell r="G39"/>
          <cell r="H39"/>
          <cell r="I39"/>
          <cell r="J39"/>
          <cell r="K39"/>
        </row>
        <row r="40">
          <cell r="B40" t="str">
            <v>ITEM</v>
          </cell>
          <cell r="C40" t="str">
            <v>CONCEPTO</v>
          </cell>
          <cell r="D40" t="str">
            <v>UNIDAD</v>
          </cell>
          <cell r="E40" t="str">
            <v>COSTO DIRECTO</v>
          </cell>
          <cell r="F40"/>
          <cell r="G40"/>
          <cell r="H40" t="str">
            <v>HERRAMIENTA Y EQUIPOS</v>
          </cell>
          <cell r="I40" t="str">
            <v>MATERIALES</v>
          </cell>
          <cell r="J40" t="str">
            <v>MANO DE OBRA</v>
          </cell>
          <cell r="K40" t="str">
            <v>OTROS</v>
          </cell>
        </row>
        <row r="41">
          <cell r="B41" t="str">
            <v>2.2.</v>
          </cell>
          <cell r="C41" t="str">
            <v>DEMOLICION MECANICA DE PAVIMENTO EN CONCRETO HIDRAULICO. INCLUYE RETIRO Y DISPOSICION EN SITIO AUTORIZADO</v>
          </cell>
          <cell r="D41" t="str">
            <v>M3</v>
          </cell>
          <cell r="E41">
            <v>143025</v>
          </cell>
          <cell r="F41"/>
          <cell r="G41"/>
          <cell r="H41">
            <v>130012.71466666667</v>
          </cell>
          <cell r="I41">
            <v>1835.9289599999997</v>
          </cell>
          <cell r="J41">
            <v>11176.016</v>
          </cell>
          <cell r="K41">
            <v>0</v>
          </cell>
        </row>
        <row r="42">
          <cell r="B42" t="str">
            <v>CÓDIGO</v>
          </cell>
          <cell r="C42" t="str">
            <v>DESCRIPCIÓN</v>
          </cell>
          <cell r="D42" t="str">
            <v>UNIDAD</v>
          </cell>
          <cell r="E42" t="str">
            <v>COSTO UNITARIO</v>
          </cell>
          <cell r="F42" t="str">
            <v>RENDIMIENTO</v>
          </cell>
          <cell r="G42" t="str">
            <v>TIPO</v>
          </cell>
          <cell r="H42" t="str">
            <v>HERRAMIENTA Y EQUIPOS</v>
          </cell>
          <cell r="I42" t="str">
            <v>MATERIALES</v>
          </cell>
          <cell r="J42" t="str">
            <v>MANO DE OBRA</v>
          </cell>
          <cell r="K42" t="str">
            <v>OTROS</v>
          </cell>
        </row>
        <row r="43">
          <cell r="B43" t="str">
            <v>C8</v>
          </cell>
          <cell r="C43" t="str">
            <v>CUADRILLA AA (2 AYUDANTES)</v>
          </cell>
          <cell r="D43" t="str">
            <v>HR</v>
          </cell>
          <cell r="E43">
            <v>27940.039999999997</v>
          </cell>
          <cell r="F43">
            <v>0.4</v>
          </cell>
          <cell r="G43" t="str">
            <v>Cuadrilla</v>
          </cell>
          <cell r="H43">
            <v>0</v>
          </cell>
          <cell r="I43">
            <v>0</v>
          </cell>
          <cell r="J43">
            <v>11176.016</v>
          </cell>
          <cell r="K43">
            <v>0</v>
          </cell>
        </row>
        <row r="44">
          <cell r="B44"/>
          <cell r="C44" t="str">
            <v>VOLQUETA  6M3 (CARGUE A MANO) - INCLUYE DISPOSICION EN BOTADERO</v>
          </cell>
          <cell r="D44" t="str">
            <v>VJE</v>
          </cell>
          <cell r="E44">
            <v>365800</v>
          </cell>
          <cell r="F44">
            <v>0.16666666666666666</v>
          </cell>
          <cell r="G44" t="str">
            <v>Equipos</v>
          </cell>
          <cell r="H44">
            <v>60966.666666666664</v>
          </cell>
          <cell r="I44">
            <v>0</v>
          </cell>
          <cell r="J44">
            <v>0</v>
          </cell>
          <cell r="K44">
            <v>0</v>
          </cell>
        </row>
        <row r="45">
          <cell r="B45"/>
          <cell r="C45" t="str">
            <v>Minicargador (CAT -D236)(Bobcat S570) con MARTILLO</v>
          </cell>
          <cell r="D45" t="str">
            <v>HR</v>
          </cell>
          <cell r="E45">
            <v>202204.79999999999</v>
          </cell>
          <cell r="F45">
            <v>0.33333333333333331</v>
          </cell>
          <cell r="G45" t="str">
            <v>Equipos</v>
          </cell>
          <cell r="H45">
            <v>67401.599999999991</v>
          </cell>
          <cell r="I45">
            <v>0</v>
          </cell>
          <cell r="J45">
            <v>0</v>
          </cell>
          <cell r="K45">
            <v>0</v>
          </cell>
        </row>
        <row r="46">
          <cell r="B46"/>
          <cell r="C46" t="str">
            <v>EQUIPO BASICO (HERRAMIENTA MENOR)</v>
          </cell>
          <cell r="D46" t="str">
            <v>UND</v>
          </cell>
          <cell r="E46">
            <v>4111.12</v>
          </cell>
          <cell r="F46">
            <v>0.4</v>
          </cell>
          <cell r="G46" t="str">
            <v>Herramienta</v>
          </cell>
          <cell r="H46">
            <v>1644.4480000000001</v>
          </cell>
          <cell r="I46">
            <v>0</v>
          </cell>
          <cell r="J46">
            <v>0</v>
          </cell>
          <cell r="K46">
            <v>0</v>
          </cell>
        </row>
        <row r="47">
          <cell r="B47"/>
          <cell r="C47" t="str">
            <v>ACARREO INTERNO</v>
          </cell>
          <cell r="D47" t="str">
            <v>UND</v>
          </cell>
          <cell r="E47">
            <v>2152.3199999999997</v>
          </cell>
          <cell r="F47">
            <v>0.85299999999999998</v>
          </cell>
          <cell r="G47" t="str">
            <v>Insumos</v>
          </cell>
          <cell r="H47">
            <v>0</v>
          </cell>
          <cell r="I47">
            <v>1835.9289599999997</v>
          </cell>
          <cell r="J47">
            <v>0</v>
          </cell>
          <cell r="K47">
            <v>0</v>
          </cell>
        </row>
        <row r="48">
          <cell r="B48"/>
          <cell r="C48"/>
          <cell r="D48"/>
          <cell r="E48"/>
          <cell r="F48"/>
          <cell r="G48"/>
          <cell r="H48"/>
          <cell r="I48"/>
          <cell r="J48"/>
          <cell r="K48"/>
        </row>
        <row r="49">
          <cell r="B49" t="str">
            <v>ITEM</v>
          </cell>
          <cell r="C49" t="str">
            <v>CONCEPTO</v>
          </cell>
          <cell r="D49" t="str">
            <v>UNIDAD</v>
          </cell>
          <cell r="E49" t="str">
            <v>COSTO DIRECTO</v>
          </cell>
          <cell r="F49"/>
          <cell r="G49"/>
          <cell r="H49" t="str">
            <v>HERRAMIENTA Y EQUIPOS</v>
          </cell>
          <cell r="I49" t="str">
            <v>MATERIALES</v>
          </cell>
          <cell r="J49" t="str">
            <v>MANO DE OBRA</v>
          </cell>
          <cell r="K49" t="str">
            <v>OTROS</v>
          </cell>
        </row>
        <row r="50">
          <cell r="B50" t="str">
            <v>2.3.</v>
          </cell>
          <cell r="C50" t="str">
            <v>SUMINISTRO, TRANSPORTE E INSTALACION SEÑAL PREVENTIVA, REGLAMENTARIA E INFORMATIVA</v>
          </cell>
          <cell r="D50" t="str">
            <v>UND</v>
          </cell>
          <cell r="E50">
            <v>244793</v>
          </cell>
          <cell r="F50"/>
          <cell r="G50"/>
          <cell r="H50">
            <v>53148.675147999995</v>
          </cell>
          <cell r="I50">
            <v>130080.69770399999</v>
          </cell>
          <cell r="J50">
            <v>61564</v>
          </cell>
          <cell r="K50">
            <v>0</v>
          </cell>
        </row>
        <row r="51">
          <cell r="B51" t="str">
            <v>CÓDIGO</v>
          </cell>
          <cell r="C51" t="str">
            <v>DESCRIPCIÓN</v>
          </cell>
          <cell r="D51" t="str">
            <v>UNIDAD</v>
          </cell>
          <cell r="E51" t="str">
            <v>COSTO UNITARIO</v>
          </cell>
          <cell r="F51" t="str">
            <v>RENDIMIENTO</v>
          </cell>
          <cell r="G51" t="str">
            <v>TIPO</v>
          </cell>
          <cell r="H51" t="str">
            <v>HERRAMIENTA Y EQUIPOS</v>
          </cell>
          <cell r="I51" t="str">
            <v>MATERIALES</v>
          </cell>
          <cell r="J51" t="str">
            <v>MANO DE OBRA</v>
          </cell>
          <cell r="K51" t="str">
            <v>OTROS</v>
          </cell>
        </row>
        <row r="52">
          <cell r="B52" t="str">
            <v>AB4</v>
          </cell>
          <cell r="C52" t="str">
            <v>CONCRETO 2500 psi - 17.5 Mpa</v>
          </cell>
          <cell r="D52" t="str">
            <v>M3</v>
          </cell>
          <cell r="E52">
            <v>553590.07699999993</v>
          </cell>
          <cell r="F52">
            <v>0.01</v>
          </cell>
          <cell r="G52" t="str">
            <v>Analisis Basico</v>
          </cell>
          <cell r="H52">
            <v>0</v>
          </cell>
          <cell r="I52">
            <v>5535.9007699999993</v>
          </cell>
          <cell r="J52">
            <v>0</v>
          </cell>
          <cell r="K52">
            <v>0</v>
          </cell>
        </row>
        <row r="53">
          <cell r="B53" t="str">
            <v>C1</v>
          </cell>
          <cell r="C53" t="str">
            <v>CUADRILLA AA TIPO 1 (1 OFICIAL + 1 AYUDANTE) (Albañileria)</v>
          </cell>
          <cell r="D53" t="str">
            <v>HR</v>
          </cell>
          <cell r="E53">
            <v>30782</v>
          </cell>
          <cell r="F53">
            <v>2</v>
          </cell>
          <cell r="G53" t="str">
            <v>Cuadrilla</v>
          </cell>
          <cell r="H53">
            <v>0</v>
          </cell>
          <cell r="I53">
            <v>0</v>
          </cell>
          <cell r="J53">
            <v>61564</v>
          </cell>
          <cell r="K53">
            <v>0</v>
          </cell>
        </row>
        <row r="54">
          <cell r="B54" t="str">
            <v>E111</v>
          </cell>
          <cell r="C54" t="str">
            <v>FORMALETA PARA BASE DE CONCRETO</v>
          </cell>
          <cell r="D54" t="str">
            <v>UND</v>
          </cell>
          <cell r="E54">
            <v>5991.7509999999993</v>
          </cell>
          <cell r="F54">
            <v>0.5</v>
          </cell>
          <cell r="G54" t="str">
            <v>Equipos</v>
          </cell>
          <cell r="H54">
            <v>2995.8754999999996</v>
          </cell>
          <cell r="I54">
            <v>0</v>
          </cell>
          <cell r="J54">
            <v>0</v>
          </cell>
          <cell r="K54">
            <v>0</v>
          </cell>
        </row>
        <row r="55">
          <cell r="B55" t="str">
            <v>E12</v>
          </cell>
          <cell r="C55" t="str">
            <v>EQUIPO DE TRANSPORTE</v>
          </cell>
          <cell r="D55" t="str">
            <v>DIA</v>
          </cell>
          <cell r="E55">
            <v>189407.01599999997</v>
          </cell>
          <cell r="F55">
            <v>0.22800000000000001</v>
          </cell>
          <cell r="G55" t="str">
            <v>Equipos</v>
          </cell>
          <cell r="H55">
            <v>43184.799647999993</v>
          </cell>
          <cell r="I55">
            <v>0</v>
          </cell>
          <cell r="J55">
            <v>0</v>
          </cell>
          <cell r="K55">
            <v>0</v>
          </cell>
        </row>
        <row r="56">
          <cell r="B56" t="str">
            <v>H2</v>
          </cell>
          <cell r="C56" t="str">
            <v>EQUIPO BASICO (HERRAMIENTA MENOR)</v>
          </cell>
          <cell r="D56" t="str">
            <v>UND</v>
          </cell>
          <cell r="E56">
            <v>3484</v>
          </cell>
          <cell r="F56">
            <v>2</v>
          </cell>
          <cell r="G56" t="str">
            <v>Herramienta</v>
          </cell>
          <cell r="H56">
            <v>6968</v>
          </cell>
          <cell r="I56">
            <v>0</v>
          </cell>
          <cell r="J56">
            <v>0</v>
          </cell>
          <cell r="K56">
            <v>0</v>
          </cell>
        </row>
        <row r="57">
          <cell r="B57" t="str">
            <v>I1565</v>
          </cell>
          <cell r="C57" t="str">
            <v xml:space="preserve">ACARREO INTERNO </v>
          </cell>
          <cell r="D57" t="str">
            <v>UND</v>
          </cell>
          <cell r="E57">
            <v>1915.973</v>
          </cell>
          <cell r="F57">
            <v>0.158</v>
          </cell>
          <cell r="G57" t="str">
            <v>Insumos</v>
          </cell>
          <cell r="H57">
            <v>0</v>
          </cell>
          <cell r="I57">
            <v>302.72373399999998</v>
          </cell>
          <cell r="J57">
            <v>0</v>
          </cell>
          <cell r="K57">
            <v>0</v>
          </cell>
        </row>
        <row r="58">
          <cell r="B58" t="str">
            <v>I450</v>
          </cell>
          <cell r="C58" t="str">
            <v>SEÑAL PREVENTIVA, REGLAMENTARIA E INFORMATIVA (2 USOS)</v>
          </cell>
          <cell r="D58" t="str">
            <v>UND</v>
          </cell>
          <cell r="E58">
            <v>207070.12199999997</v>
          </cell>
          <cell r="F58">
            <v>0.6</v>
          </cell>
          <cell r="G58" t="str">
            <v>Insumos</v>
          </cell>
          <cell r="H58">
            <v>0</v>
          </cell>
          <cell r="I58">
            <v>124242.07319999998</v>
          </cell>
          <cell r="J58">
            <v>0</v>
          </cell>
          <cell r="K58">
            <v>0</v>
          </cell>
        </row>
        <row r="59">
          <cell r="B59"/>
          <cell r="C59"/>
          <cell r="D59"/>
          <cell r="E59"/>
          <cell r="F59"/>
          <cell r="G59"/>
          <cell r="H59"/>
          <cell r="I59"/>
          <cell r="J59"/>
          <cell r="K59"/>
        </row>
        <row r="60">
          <cell r="B60"/>
          <cell r="C60"/>
          <cell r="D60"/>
          <cell r="E60"/>
          <cell r="F60"/>
          <cell r="G60"/>
          <cell r="H60"/>
          <cell r="I60"/>
          <cell r="J60"/>
          <cell r="K60"/>
        </row>
        <row r="61">
          <cell r="B61" t="str">
            <v>ITEM</v>
          </cell>
          <cell r="C61" t="str">
            <v>CONCEPTO</v>
          </cell>
          <cell r="D61" t="str">
            <v>UNIDAD</v>
          </cell>
          <cell r="E61" t="str">
            <v>COSTO DIRECTO</v>
          </cell>
          <cell r="F61"/>
          <cell r="G61"/>
          <cell r="H61" t="str">
            <v>HERRAMIENTA Y EQUIPOS</v>
          </cell>
          <cell r="I61" t="str">
            <v>MATERIALES</v>
          </cell>
          <cell r="J61" t="str">
            <v>MANO DE OBRA</v>
          </cell>
          <cell r="K61" t="str">
            <v>OTROS</v>
          </cell>
        </row>
        <row r="62">
          <cell r="B62" t="str">
            <v>2.4.</v>
          </cell>
          <cell r="C62" t="str">
            <v>CORTE MECANIZADO DE ANDEN EN CONCRETO 0,03 MM</v>
          </cell>
          <cell r="D62" t="str">
            <v>ML</v>
          </cell>
          <cell r="E62">
            <v>9595</v>
          </cell>
          <cell r="F62"/>
          <cell r="G62"/>
          <cell r="H62">
            <v>2273.88</v>
          </cell>
          <cell r="I62">
            <v>856.439931</v>
          </cell>
          <cell r="J62">
            <v>6464.2199999999993</v>
          </cell>
          <cell r="K62">
            <v>0</v>
          </cell>
        </row>
        <row r="63">
          <cell r="B63" t="str">
            <v>CÓDIGO</v>
          </cell>
          <cell r="C63" t="str">
            <v>DESCRIPCIÓN</v>
          </cell>
          <cell r="D63" t="str">
            <v>UNIDAD</v>
          </cell>
          <cell r="E63" t="str">
            <v>COSTO UNITARIO</v>
          </cell>
          <cell r="F63" t="str">
            <v>RENDIMIENTO</v>
          </cell>
          <cell r="G63" t="str">
            <v>TIPO</v>
          </cell>
          <cell r="H63" t="str">
            <v>HERRAMIENTA Y EQUIPOS</v>
          </cell>
          <cell r="I63" t="str">
            <v>MATERIALES</v>
          </cell>
          <cell r="J63" t="str">
            <v>MANO DE OBRA</v>
          </cell>
          <cell r="K63" t="str">
            <v>OTROS</v>
          </cell>
        </row>
        <row r="64">
          <cell r="B64" t="str">
            <v>C1</v>
          </cell>
          <cell r="C64" t="str">
            <v>CUADRILLA AA TIPO 1 (1 OFICIAL + 1 AYUDANTE) (Albañileria)</v>
          </cell>
          <cell r="D64" t="str">
            <v>HR</v>
          </cell>
          <cell r="E64">
            <v>30782</v>
          </cell>
          <cell r="F64">
            <v>0.21</v>
          </cell>
          <cell r="G64" t="str">
            <v>Cuadrilla</v>
          </cell>
          <cell r="H64">
            <v>0</v>
          </cell>
          <cell r="I64">
            <v>0</v>
          </cell>
          <cell r="J64">
            <v>6464.2199999999993</v>
          </cell>
          <cell r="K64">
            <v>0</v>
          </cell>
        </row>
        <row r="65">
          <cell r="B65" t="str">
            <v>H2</v>
          </cell>
          <cell r="C65" t="str">
            <v>EQUIPO BASICO (HERRAMIENTA MENOR)</v>
          </cell>
          <cell r="D65" t="str">
            <v>UND</v>
          </cell>
          <cell r="E65">
            <v>3484</v>
          </cell>
          <cell r="F65">
            <v>0.21</v>
          </cell>
          <cell r="G65" t="str">
            <v>Herramienta</v>
          </cell>
          <cell r="H65">
            <v>731.64</v>
          </cell>
          <cell r="I65">
            <v>0</v>
          </cell>
          <cell r="J65">
            <v>0</v>
          </cell>
          <cell r="K65">
            <v>0</v>
          </cell>
        </row>
        <row r="66">
          <cell r="B66" t="str">
            <v>E14</v>
          </cell>
          <cell r="C66" t="str">
            <v>PULIDORA DE MANO 9"</v>
          </cell>
          <cell r="D66" t="str">
            <v>DIA</v>
          </cell>
          <cell r="E66">
            <v>77112</v>
          </cell>
          <cell r="F66">
            <v>0.02</v>
          </cell>
          <cell r="G66" t="str">
            <v>Equipos</v>
          </cell>
          <cell r="H66">
            <v>1542.24</v>
          </cell>
          <cell r="I66">
            <v>0</v>
          </cell>
          <cell r="J66">
            <v>0</v>
          </cell>
          <cell r="K66">
            <v>0</v>
          </cell>
        </row>
        <row r="67">
          <cell r="B67" t="str">
            <v>I1565</v>
          </cell>
          <cell r="C67" t="str">
            <v xml:space="preserve">ACARREO INTERNO </v>
          </cell>
          <cell r="D67" t="str">
            <v>UND</v>
          </cell>
          <cell r="E67">
            <v>1915.973</v>
          </cell>
          <cell r="F67">
            <v>0.44700000000000001</v>
          </cell>
          <cell r="G67" t="str">
            <v>Insumos</v>
          </cell>
          <cell r="H67">
            <v>0</v>
          </cell>
          <cell r="I67">
            <v>856.439931</v>
          </cell>
          <cell r="J67">
            <v>0</v>
          </cell>
          <cell r="K67">
            <v>0</v>
          </cell>
        </row>
        <row r="68">
          <cell r="B68"/>
          <cell r="C68"/>
          <cell r="D68"/>
          <cell r="E68"/>
          <cell r="F68"/>
          <cell r="G68"/>
          <cell r="H68"/>
          <cell r="I68"/>
          <cell r="J68"/>
          <cell r="K68"/>
        </row>
        <row r="69">
          <cell r="B69" t="str">
            <v>ITEM</v>
          </cell>
          <cell r="C69" t="str">
            <v>CONCEPTO</v>
          </cell>
          <cell r="D69" t="str">
            <v>UNIDAD</v>
          </cell>
          <cell r="E69" t="str">
            <v>COSTO DIRECTO</v>
          </cell>
          <cell r="F69"/>
          <cell r="G69"/>
          <cell r="H69" t="str">
            <v>HERRAMIENTA Y EQUIPOS</v>
          </cell>
          <cell r="I69" t="str">
            <v>MATERIALES</v>
          </cell>
          <cell r="J69" t="str">
            <v>MANO DE OBRA</v>
          </cell>
          <cell r="K69" t="str">
            <v>OTROS</v>
          </cell>
        </row>
        <row r="70">
          <cell r="B70" t="str">
            <v>2.5.</v>
          </cell>
          <cell r="C70" t="str">
            <v>DEMOLICIÓN DE ANDENES Y SARDINELES EN CONCRETO HIDRÁULICO - INCLUYE CARGUE A MANO, RETIRO Y DISPOSICIÓN EN BOTADERO</v>
          </cell>
          <cell r="D70" t="str">
            <v>M2</v>
          </cell>
          <cell r="E70">
            <v>126219</v>
          </cell>
          <cell r="F70"/>
          <cell r="G70"/>
          <cell r="H70">
            <v>98466.321599999996</v>
          </cell>
          <cell r="I70">
            <v>1822.1760000000002</v>
          </cell>
          <cell r="J70">
            <v>25930.756800000006</v>
          </cell>
          <cell r="K70">
            <v>0</v>
          </cell>
        </row>
        <row r="71">
          <cell r="B71" t="str">
            <v>CÓDIGO</v>
          </cell>
          <cell r="C71" t="str">
            <v>DESCRIPCIÓN</v>
          </cell>
          <cell r="D71" t="str">
            <v>UNIDAD</v>
          </cell>
          <cell r="E71" t="str">
            <v>COSTO UNITARIO</v>
          </cell>
          <cell r="F71" t="str">
            <v>RENDIMIENTO</v>
          </cell>
          <cell r="G71" t="str">
            <v>TIPO</v>
          </cell>
          <cell r="H71" t="str">
            <v>HERRAMIENTA Y EQUIPOS</v>
          </cell>
          <cell r="I71" t="str">
            <v>MATERIALES</v>
          </cell>
          <cell r="J71" t="str">
            <v>MANO DE OBRA</v>
          </cell>
          <cell r="K71" t="str">
            <v>OTROS</v>
          </cell>
        </row>
        <row r="72">
          <cell r="B72" t="str">
            <v>C1</v>
          </cell>
          <cell r="C72" t="str">
            <v>CUADRILLA AA TIPO 1 (1 OFICIAL + 1 AYUDANTE) (Albañileria)</v>
          </cell>
          <cell r="D72" t="str">
            <v>HR</v>
          </cell>
          <cell r="E72">
            <v>33244.560000000005</v>
          </cell>
          <cell r="F72">
            <v>0.78</v>
          </cell>
          <cell r="G72" t="str">
            <v>Cuadrilla</v>
          </cell>
          <cell r="H72">
            <v>0</v>
          </cell>
          <cell r="I72">
            <v>0</v>
          </cell>
          <cell r="J72">
            <v>25930.756800000006</v>
          </cell>
          <cell r="K72">
            <v>0</v>
          </cell>
        </row>
        <row r="73">
          <cell r="B73"/>
          <cell r="C73" t="str">
            <v>COMPRESOR 1 MARTILLO 1 OPERARIO</v>
          </cell>
          <cell r="D73" t="str">
            <v>HR</v>
          </cell>
          <cell r="E73">
            <v>82252.800000000003</v>
          </cell>
          <cell r="F73">
            <v>0.5</v>
          </cell>
          <cell r="G73" t="str">
            <v>Equipos</v>
          </cell>
          <cell r="H73">
            <v>41126.400000000001</v>
          </cell>
          <cell r="I73">
            <v>0</v>
          </cell>
          <cell r="J73">
            <v>0</v>
          </cell>
          <cell r="K73">
            <v>0</v>
          </cell>
        </row>
        <row r="74">
          <cell r="B74"/>
          <cell r="C74" t="str">
            <v>VOLQUETA  6M3 (CARGUE A MANO) - INCLUYE DISPOSICION EN BOTADERO</v>
          </cell>
          <cell r="D74" t="str">
            <v>VJE</v>
          </cell>
          <cell r="E74">
            <v>334800</v>
          </cell>
          <cell r="F74">
            <v>0.16250000000000001</v>
          </cell>
          <cell r="G74" t="str">
            <v>Equipos</v>
          </cell>
          <cell r="H74">
            <v>54405</v>
          </cell>
          <cell r="I74">
            <v>0</v>
          </cell>
          <cell r="J74">
            <v>0</v>
          </cell>
          <cell r="K74">
            <v>0</v>
          </cell>
        </row>
        <row r="75">
          <cell r="B75" t="str">
            <v>H2</v>
          </cell>
          <cell r="C75" t="str">
            <v>EQUIPO BASICO (HERRAMIENTA MENOR)</v>
          </cell>
          <cell r="D75" t="str">
            <v>UND</v>
          </cell>
          <cell r="E75">
            <v>3762.7200000000003</v>
          </cell>
          <cell r="F75">
            <v>0.78</v>
          </cell>
          <cell r="G75" t="str">
            <v>Herramienta</v>
          </cell>
          <cell r="H75">
            <v>2934.9216000000001</v>
          </cell>
          <cell r="I75">
            <v>0</v>
          </cell>
          <cell r="J75">
            <v>0</v>
          </cell>
          <cell r="K75">
            <v>0</v>
          </cell>
        </row>
        <row r="76">
          <cell r="B76" t="str">
            <v>I1565</v>
          </cell>
          <cell r="C76" t="str">
            <v>ACARREO INTERNO</v>
          </cell>
          <cell r="D76" t="str">
            <v>UND</v>
          </cell>
          <cell r="E76">
            <v>1969.92</v>
          </cell>
          <cell r="F76">
            <v>0.92500000000000004</v>
          </cell>
          <cell r="G76" t="str">
            <v>Insumos</v>
          </cell>
          <cell r="H76">
            <v>0</v>
          </cell>
          <cell r="I76">
            <v>1822.1760000000002</v>
          </cell>
          <cell r="J76">
            <v>0</v>
          </cell>
          <cell r="K76">
            <v>0</v>
          </cell>
        </row>
        <row r="77">
          <cell r="B77"/>
          <cell r="C77"/>
          <cell r="D77"/>
          <cell r="E77"/>
          <cell r="F77"/>
          <cell r="G77"/>
          <cell r="H77"/>
          <cell r="I77"/>
          <cell r="J77"/>
          <cell r="K77"/>
        </row>
        <row r="78">
          <cell r="B78" t="str">
            <v>3.</v>
          </cell>
          <cell r="C78" t="str">
            <v>EXCAVACIONES Y LLENOS</v>
          </cell>
          <cell r="D78"/>
          <cell r="E78"/>
          <cell r="F78"/>
          <cell r="G78"/>
          <cell r="H78"/>
          <cell r="I78"/>
          <cell r="J78"/>
          <cell r="K78"/>
        </row>
        <row r="79">
          <cell r="B79"/>
          <cell r="C79"/>
          <cell r="D79"/>
          <cell r="E79"/>
          <cell r="F79"/>
          <cell r="G79"/>
          <cell r="H79"/>
          <cell r="I79"/>
          <cell r="J79"/>
          <cell r="K79"/>
        </row>
        <row r="80">
          <cell r="B80" t="str">
            <v>ITEM</v>
          </cell>
          <cell r="C80" t="str">
            <v>CONCEPTO</v>
          </cell>
          <cell r="D80" t="str">
            <v>UNIDAD</v>
          </cell>
          <cell r="E80" t="str">
            <v>COSTO DIRECTO</v>
          </cell>
          <cell r="F80"/>
          <cell r="G80"/>
          <cell r="H80" t="str">
            <v>HERRAMIENTA Y EQUIPOS</v>
          </cell>
          <cell r="I80" t="str">
            <v>MATERIALES</v>
          </cell>
          <cell r="J80" t="str">
            <v>MANO DE OBRA</v>
          </cell>
          <cell r="K80" t="str">
            <v>OTROS</v>
          </cell>
        </row>
        <row r="81">
          <cell r="B81" t="str">
            <v>3.1.</v>
          </cell>
          <cell r="C81" t="str">
            <v>EXCAVACIÓN EN ZANJA - MATERIAL COMÚN - 0.0 A 2.0 M</v>
          </cell>
          <cell r="D81" t="str">
            <v>M3</v>
          </cell>
          <cell r="E81">
            <v>36872</v>
          </cell>
          <cell r="F81"/>
          <cell r="G81"/>
          <cell r="H81">
            <v>696.80000000000007</v>
          </cell>
          <cell r="I81">
            <v>2315.1600000000003</v>
          </cell>
          <cell r="J81">
            <v>33860.200000000004</v>
          </cell>
          <cell r="K81">
            <v>0</v>
          </cell>
        </row>
        <row r="82">
          <cell r="B82" t="str">
            <v>CÓDIGO</v>
          </cell>
          <cell r="C82" t="str">
            <v>DESCRIPCIÓN</v>
          </cell>
          <cell r="D82" t="str">
            <v>UNIDAD</v>
          </cell>
          <cell r="E82" t="str">
            <v>COSTO UNITARIO</v>
          </cell>
          <cell r="F82" t="str">
            <v>RENDIMIENTO</v>
          </cell>
          <cell r="G82" t="str">
            <v>TIPO</v>
          </cell>
          <cell r="H82" t="str">
            <v>HERRAMIENTA Y EQUIPOS</v>
          </cell>
          <cell r="I82" t="str">
            <v>MATERIALES</v>
          </cell>
          <cell r="J82" t="str">
            <v>MANO DE OBRA</v>
          </cell>
          <cell r="K82" t="str">
            <v>OTROS</v>
          </cell>
        </row>
        <row r="83">
          <cell r="B83" t="str">
            <v>C1</v>
          </cell>
          <cell r="C83" t="str">
            <v>CUADRILLA AA TIPO 1 (1 OFICIAL + 1 AYUDANTE) (Albañileria)</v>
          </cell>
          <cell r="D83" t="str">
            <v>HR</v>
          </cell>
          <cell r="E83">
            <v>30782</v>
          </cell>
          <cell r="F83">
            <v>1.1000000000000001</v>
          </cell>
          <cell r="G83" t="str">
            <v>Cuadrilla</v>
          </cell>
          <cell r="H83">
            <v>0</v>
          </cell>
          <cell r="I83">
            <v>0</v>
          </cell>
          <cell r="J83">
            <v>33860.200000000004</v>
          </cell>
          <cell r="K83">
            <v>0</v>
          </cell>
        </row>
        <row r="84">
          <cell r="B84"/>
          <cell r="C84" t="str">
            <v>SUELO CEMENTO 10:1</v>
          </cell>
          <cell r="D84" t="str">
            <v>M3</v>
          </cell>
          <cell r="E84">
            <v>195036</v>
          </cell>
          <cell r="F84">
            <v>0.01</v>
          </cell>
          <cell r="G84" t="str">
            <v>Insumos</v>
          </cell>
          <cell r="H84">
            <v>0</v>
          </cell>
          <cell r="I84">
            <v>1950.3600000000001</v>
          </cell>
          <cell r="J84">
            <v>0</v>
          </cell>
          <cell r="K84">
            <v>0</v>
          </cell>
        </row>
        <row r="85">
          <cell r="B85" t="str">
            <v>H2</v>
          </cell>
          <cell r="C85" t="str">
            <v>EQUIPO BASICO (HERRAMIENTA MENOR)</v>
          </cell>
          <cell r="D85" t="str">
            <v>UND</v>
          </cell>
          <cell r="E85">
            <v>3484</v>
          </cell>
          <cell r="F85">
            <v>0.2</v>
          </cell>
          <cell r="G85" t="str">
            <v>Herramienta</v>
          </cell>
          <cell r="H85">
            <v>696.80000000000007</v>
          </cell>
          <cell r="I85">
            <v>0</v>
          </cell>
          <cell r="J85">
            <v>0</v>
          </cell>
          <cell r="K85">
            <v>0</v>
          </cell>
        </row>
        <row r="86">
          <cell r="B86" t="str">
            <v>I1565</v>
          </cell>
          <cell r="C86" t="str">
            <v>ACARREO INTERNO</v>
          </cell>
          <cell r="D86" t="str">
            <v>UND</v>
          </cell>
          <cell r="E86">
            <v>1824</v>
          </cell>
          <cell r="F86">
            <v>0.2</v>
          </cell>
          <cell r="G86" t="str">
            <v>Insumos</v>
          </cell>
          <cell r="H86">
            <v>0</v>
          </cell>
          <cell r="I86">
            <v>364.8</v>
          </cell>
          <cell r="J86">
            <v>0</v>
          </cell>
          <cell r="K86">
            <v>0</v>
          </cell>
        </row>
        <row r="87">
          <cell r="C87"/>
          <cell r="D87"/>
          <cell r="E87"/>
          <cell r="F87"/>
          <cell r="G87"/>
          <cell r="H87"/>
          <cell r="I87"/>
          <cell r="J87"/>
          <cell r="K87"/>
        </row>
        <row r="88">
          <cell r="B88" t="str">
            <v>ITEM</v>
          </cell>
          <cell r="C88" t="str">
            <v>CONCEPTO</v>
          </cell>
          <cell r="D88" t="str">
            <v>UNIDAD</v>
          </cell>
          <cell r="E88" t="str">
            <v>COSTO DIRECTO</v>
          </cell>
          <cell r="F88"/>
          <cell r="G88"/>
          <cell r="H88" t="str">
            <v>HERRAMIENTA Y EQUIPOS</v>
          </cell>
          <cell r="I88" t="str">
            <v>MATERIALES</v>
          </cell>
          <cell r="J88" t="str">
            <v>MANO DE OBRA</v>
          </cell>
          <cell r="K88" t="str">
            <v>OTROS</v>
          </cell>
        </row>
        <row r="89">
          <cell r="B89" t="str">
            <v>3.2.</v>
          </cell>
          <cell r="C89" t="str">
            <v>RELLENO COMPACTADO CON MATERIAL DE EXCAVACION</v>
          </cell>
          <cell r="D89" t="str">
            <v>M3</v>
          </cell>
          <cell r="E89">
            <v>31755</v>
          </cell>
          <cell r="F89"/>
          <cell r="G89"/>
          <cell r="H89">
            <v>8077.4000000000005</v>
          </cell>
          <cell r="I89">
            <v>0</v>
          </cell>
          <cell r="J89">
            <v>23678</v>
          </cell>
          <cell r="K89">
            <v>0</v>
          </cell>
        </row>
        <row r="90">
          <cell r="B90" t="str">
            <v>CÓDIGO</v>
          </cell>
          <cell r="C90" t="str">
            <v>DESCRIPCIÓN</v>
          </cell>
          <cell r="D90" t="str">
            <v>UNIDAD</v>
          </cell>
          <cell r="E90" t="str">
            <v>COSTO UNITARIO</v>
          </cell>
          <cell r="F90" t="str">
            <v>RENDIMIENTO</v>
          </cell>
          <cell r="G90" t="str">
            <v>TIPO</v>
          </cell>
          <cell r="H90" t="str">
            <v>HERRAMIENTA Y EQUIPOS</v>
          </cell>
          <cell r="I90" t="str">
            <v>MATERIALES</v>
          </cell>
          <cell r="J90" t="str">
            <v>MANO DE OBRA</v>
          </cell>
          <cell r="K90" t="str">
            <v>OTROS</v>
          </cell>
        </row>
        <row r="91">
          <cell r="B91" t="str">
            <v>C8</v>
          </cell>
          <cell r="C91" t="str">
            <v>CUADRILLA AA (2 AYUDANTES)</v>
          </cell>
          <cell r="D91" t="str">
            <v>HR</v>
          </cell>
          <cell r="E91">
            <v>23678</v>
          </cell>
          <cell r="F91">
            <v>1</v>
          </cell>
          <cell r="G91" t="str">
            <v>Cuadrilla</v>
          </cell>
          <cell r="H91">
            <v>0</v>
          </cell>
          <cell r="I91">
            <v>0</v>
          </cell>
          <cell r="J91">
            <v>23678</v>
          </cell>
          <cell r="K91">
            <v>0</v>
          </cell>
        </row>
        <row r="92">
          <cell r="B92" t="str">
            <v>H2</v>
          </cell>
          <cell r="C92" t="str">
            <v>VIBROCOMPACTADOR TIPO RANA</v>
          </cell>
          <cell r="D92" t="str">
            <v>DIA</v>
          </cell>
          <cell r="E92">
            <v>45934</v>
          </cell>
          <cell r="F92">
            <v>0.1</v>
          </cell>
          <cell r="G92" t="str">
            <v>Equipos</v>
          </cell>
          <cell r="H92">
            <v>4593.4000000000005</v>
          </cell>
          <cell r="I92">
            <v>0</v>
          </cell>
          <cell r="J92">
            <v>0</v>
          </cell>
          <cell r="K92">
            <v>0</v>
          </cell>
        </row>
        <row r="93">
          <cell r="B93" t="str">
            <v>I984</v>
          </cell>
          <cell r="C93" t="str">
            <v>EQUIPO BASICO (HERRAMIENTA MENOR)</v>
          </cell>
          <cell r="D93" t="str">
            <v>UND</v>
          </cell>
          <cell r="E93">
            <v>3484</v>
          </cell>
          <cell r="F93">
            <v>1</v>
          </cell>
          <cell r="G93" t="str">
            <v>Herramienta</v>
          </cell>
          <cell r="H93">
            <v>3484</v>
          </cell>
          <cell r="I93">
            <v>0</v>
          </cell>
          <cell r="J93">
            <v>0</v>
          </cell>
          <cell r="K93">
            <v>0</v>
          </cell>
        </row>
        <row r="94">
          <cell r="B94"/>
          <cell r="C94"/>
          <cell r="D94"/>
          <cell r="E94"/>
          <cell r="F94"/>
          <cell r="G94"/>
          <cell r="H94"/>
          <cell r="I94"/>
          <cell r="J94"/>
          <cell r="K94"/>
        </row>
        <row r="95">
          <cell r="B95" t="str">
            <v>ITEM</v>
          </cell>
          <cell r="C95" t="str">
            <v>CONCEPTO</v>
          </cell>
          <cell r="D95" t="str">
            <v>UNIDAD</v>
          </cell>
          <cell r="E95" t="str">
            <v>COSTO DIRECTO</v>
          </cell>
          <cell r="F95"/>
          <cell r="G95"/>
          <cell r="H95" t="str">
            <v>HERRAMIENTA Y EQUIPOS</v>
          </cell>
          <cell r="I95" t="str">
            <v>MATERIALES</v>
          </cell>
          <cell r="J95" t="str">
            <v>MANO DE OBRA</v>
          </cell>
          <cell r="K95" t="str">
            <v>OTROS</v>
          </cell>
        </row>
        <row r="96">
          <cell r="B96" t="str">
            <v>3.3.</v>
          </cell>
          <cell r="C96" t="str">
            <v>SUSTITUCION EN ARENA LIMPIA</v>
          </cell>
          <cell r="D96" t="str">
            <v>M3</v>
          </cell>
          <cell r="E96">
            <v>126458</v>
          </cell>
          <cell r="F96"/>
          <cell r="G96"/>
          <cell r="H96">
            <v>1742</v>
          </cell>
          <cell r="I96">
            <v>108378.29999999999</v>
          </cell>
          <cell r="J96">
            <v>16338</v>
          </cell>
          <cell r="K96">
            <v>0</v>
          </cell>
        </row>
        <row r="97">
          <cell r="B97" t="str">
            <v>CÓDIGO</v>
          </cell>
          <cell r="C97" t="str">
            <v>DESCRIPCIÓN</v>
          </cell>
          <cell r="D97" t="str">
            <v>UNIDAD</v>
          </cell>
          <cell r="E97" t="str">
            <v>COSTO UNITARIO</v>
          </cell>
          <cell r="F97" t="str">
            <v>RENDIMIENTO</v>
          </cell>
          <cell r="G97" t="str">
            <v>TIPO</v>
          </cell>
          <cell r="H97" t="str">
            <v>HERRAMIENTA Y EQUIPOS</v>
          </cell>
          <cell r="I97" t="str">
            <v>MATERIALES</v>
          </cell>
          <cell r="J97" t="str">
            <v>MANO DE OBRA</v>
          </cell>
          <cell r="K97" t="str">
            <v>OTROS</v>
          </cell>
        </row>
        <row r="98">
          <cell r="B98" t="str">
            <v>C8</v>
          </cell>
          <cell r="C98" t="str">
            <v>CUADRILLA AA TIPO 3 (1 OFICIAL + 3 AYUDANTE) (Albañileria)</v>
          </cell>
          <cell r="D98" t="str">
            <v>HR</v>
          </cell>
          <cell r="E98">
            <v>54460</v>
          </cell>
          <cell r="F98">
            <v>0.3</v>
          </cell>
          <cell r="G98" t="str">
            <v>Cuadrilla</v>
          </cell>
          <cell r="H98">
            <v>0</v>
          </cell>
          <cell r="I98">
            <v>0</v>
          </cell>
          <cell r="J98">
            <v>16338</v>
          </cell>
          <cell r="K98">
            <v>0</v>
          </cell>
        </row>
        <row r="99">
          <cell r="B99" t="str">
            <v>H2</v>
          </cell>
          <cell r="C99" t="str">
            <v>EQUIPO BASICO (HERRAMIENTA MENOR)</v>
          </cell>
          <cell r="D99" t="str">
            <v>UND</v>
          </cell>
          <cell r="E99">
            <v>3484</v>
          </cell>
          <cell r="F99">
            <v>0.5</v>
          </cell>
          <cell r="G99" t="str">
            <v>Herramienta</v>
          </cell>
          <cell r="H99">
            <v>1742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I425</v>
          </cell>
          <cell r="C100" t="str">
            <v>ARENA LIMPIA SIN SOBRETAMAÑOS</v>
          </cell>
          <cell r="D100" t="str">
            <v>M3</v>
          </cell>
          <cell r="E100">
            <v>95910</v>
          </cell>
          <cell r="F100">
            <v>1.1299999999999999</v>
          </cell>
          <cell r="G100" t="str">
            <v>Insumos</v>
          </cell>
          <cell r="H100">
            <v>0</v>
          </cell>
          <cell r="I100">
            <v>108378.29999999999</v>
          </cell>
          <cell r="J100">
            <v>0</v>
          </cell>
          <cell r="K100">
            <v>0</v>
          </cell>
        </row>
        <row r="101"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</row>
        <row r="102">
          <cell r="B102" t="str">
            <v>4.</v>
          </cell>
          <cell r="C102" t="str">
            <v>REDES ACUEDUCTO</v>
          </cell>
          <cell r="D102"/>
          <cell r="E102"/>
          <cell r="F102"/>
          <cell r="G102"/>
          <cell r="H102"/>
          <cell r="I102"/>
          <cell r="J102"/>
          <cell r="K102"/>
        </row>
        <row r="103"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</row>
        <row r="104">
          <cell r="B104" t="str">
            <v>ITEM</v>
          </cell>
          <cell r="C104" t="str">
            <v>CONCEPTO</v>
          </cell>
          <cell r="D104" t="str">
            <v>UNIDAD</v>
          </cell>
          <cell r="E104" t="str">
            <v>COSTO DIRECTO</v>
          </cell>
          <cell r="F104"/>
          <cell r="G104"/>
          <cell r="H104" t="str">
            <v>HERRAMIENTA Y EQUIPOS</v>
          </cell>
          <cell r="I104" t="str">
            <v>MATERIALES</v>
          </cell>
          <cell r="J104" t="str">
            <v>MANO DE OBRA</v>
          </cell>
          <cell r="K104" t="str">
            <v>OTROS</v>
          </cell>
        </row>
        <row r="105">
          <cell r="B105" t="str">
            <v>4.1.</v>
          </cell>
          <cell r="C105" t="str">
            <v>SUMINISTRO, TRANSPORTE E INSTALACION TUBERÍA PVC TIPO UNIÓN MECÁNICA RDE 21 DE 2" P/ACUEDUCTO</v>
          </cell>
          <cell r="D105" t="str">
            <v>ML</v>
          </cell>
          <cell r="E105">
            <v>38618</v>
          </cell>
          <cell r="F105"/>
          <cell r="G105"/>
          <cell r="H105">
            <v>5201.97</v>
          </cell>
          <cell r="I105">
            <v>20887.180499999999</v>
          </cell>
          <cell r="J105">
            <v>12528.94</v>
          </cell>
          <cell r="K105">
            <v>0</v>
          </cell>
        </row>
        <row r="106">
          <cell r="B106" t="str">
            <v>CÓDIGO</v>
          </cell>
          <cell r="C106" t="str">
            <v>DESCRIPCIÓN</v>
          </cell>
          <cell r="D106" t="str">
            <v>UNIDAD</v>
          </cell>
          <cell r="E106" t="str">
            <v>COSTO UNITARIO</v>
          </cell>
          <cell r="F106" t="str">
            <v>RENDIMIENTO</v>
          </cell>
          <cell r="G106" t="str">
            <v>TIPO</v>
          </cell>
          <cell r="H106" t="str">
            <v>HERRAMIENTA Y EQUIPOS</v>
          </cell>
          <cell r="I106" t="str">
            <v>MATERIALES</v>
          </cell>
          <cell r="J106" t="str">
            <v>MANO DE OBRA</v>
          </cell>
          <cell r="K106" t="str">
            <v>OTROS</v>
          </cell>
        </row>
        <row r="107">
          <cell r="B107" t="str">
            <v>C8</v>
          </cell>
          <cell r="C107" t="str">
            <v>CUADRILLA BB TIPO 1 (1 OFICIAL + 1 AYUDANTE) (Instalaciones)</v>
          </cell>
          <cell r="D107" t="str">
            <v>HR</v>
          </cell>
          <cell r="E107">
            <v>33862</v>
          </cell>
          <cell r="F107">
            <v>0.37</v>
          </cell>
          <cell r="G107" t="str">
            <v>Cuadrilla</v>
          </cell>
          <cell r="H107">
            <v>0</v>
          </cell>
          <cell r="I107">
            <v>0</v>
          </cell>
          <cell r="J107">
            <v>12528.94</v>
          </cell>
          <cell r="K107">
            <v>0</v>
          </cell>
        </row>
        <row r="108">
          <cell r="B108"/>
          <cell r="C108" t="str">
            <v>EQUIPO DE TRANSPORTE</v>
          </cell>
          <cell r="D108" t="str">
            <v>DIA</v>
          </cell>
          <cell r="E108">
            <v>180217</v>
          </cell>
          <cell r="F108">
            <v>0.01</v>
          </cell>
          <cell r="G108" t="str">
            <v>Equipos</v>
          </cell>
          <cell r="H108">
            <v>1802.17</v>
          </cell>
          <cell r="I108">
            <v>0</v>
          </cell>
          <cell r="J108">
            <v>0</v>
          </cell>
          <cell r="K108">
            <v>0</v>
          </cell>
        </row>
        <row r="109">
          <cell r="B109"/>
          <cell r="C109" t="str">
            <v>EQUIPOS-HERRAMIENTA /PRUEBA HIDROSTATICA</v>
          </cell>
          <cell r="D109" t="str">
            <v>M</v>
          </cell>
          <cell r="E109">
            <v>2703</v>
          </cell>
          <cell r="F109">
            <v>1</v>
          </cell>
          <cell r="G109" t="str">
            <v>Equipos</v>
          </cell>
          <cell r="H109">
            <v>2703</v>
          </cell>
          <cell r="I109">
            <v>0</v>
          </cell>
          <cell r="J109">
            <v>0</v>
          </cell>
          <cell r="K109">
            <v>0</v>
          </cell>
        </row>
        <row r="110">
          <cell r="B110"/>
          <cell r="C110" t="str">
            <v>EQUIPO BASICO (HERRAMIENTA MENOR)</v>
          </cell>
          <cell r="D110" t="str">
            <v>UND</v>
          </cell>
          <cell r="E110">
            <v>3484</v>
          </cell>
          <cell r="F110">
            <v>0.2</v>
          </cell>
          <cell r="G110" t="str">
            <v>Herramienta</v>
          </cell>
          <cell r="H110">
            <v>696.80000000000007</v>
          </cell>
          <cell r="I110">
            <v>0</v>
          </cell>
          <cell r="J110">
            <v>0</v>
          </cell>
          <cell r="K110">
            <v>0</v>
          </cell>
        </row>
        <row r="111">
          <cell r="B111"/>
          <cell r="C111" t="str">
            <v>ACARREO INTERNO</v>
          </cell>
          <cell r="D111" t="str">
            <v>UND</v>
          </cell>
          <cell r="E111">
            <v>1824</v>
          </cell>
          <cell r="F111">
            <v>0.35199999999999998</v>
          </cell>
          <cell r="G111" t="str">
            <v>Insumos</v>
          </cell>
          <cell r="H111">
            <v>0</v>
          </cell>
          <cell r="I111">
            <v>642.048</v>
          </cell>
          <cell r="J111">
            <v>0</v>
          </cell>
          <cell r="K111">
            <v>0</v>
          </cell>
        </row>
        <row r="112">
          <cell r="B112" t="str">
            <v>H2</v>
          </cell>
          <cell r="C112" t="str">
            <v>LUBRICANTE PARA PVC CORRUGADA</v>
          </cell>
          <cell r="D112" t="str">
            <v>UND</v>
          </cell>
          <cell r="E112">
            <v>190551</v>
          </cell>
          <cell r="F112">
            <v>7.4999999999999997E-3</v>
          </cell>
          <cell r="G112" t="str">
            <v>Insumos</v>
          </cell>
          <cell r="H112">
            <v>0</v>
          </cell>
          <cell r="I112">
            <v>1429.1324999999999</v>
          </cell>
          <cell r="J112">
            <v>0</v>
          </cell>
          <cell r="K112">
            <v>0</v>
          </cell>
        </row>
        <row r="113">
          <cell r="B113" t="str">
            <v>I425</v>
          </cell>
          <cell r="C113" t="str">
            <v>TUBERIA PVC TIPO UNION MECANICA RDE 21 DE 2"</v>
          </cell>
          <cell r="D113" t="str">
            <v>M</v>
          </cell>
          <cell r="E113">
            <v>10744</v>
          </cell>
          <cell r="F113">
            <v>1.03</v>
          </cell>
          <cell r="G113" t="str">
            <v>Insumos</v>
          </cell>
          <cell r="H113">
            <v>0</v>
          </cell>
          <cell r="I113">
            <v>18816</v>
          </cell>
          <cell r="J113">
            <v>0</v>
          </cell>
          <cell r="K113">
            <v>0</v>
          </cell>
        </row>
        <row r="114"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</row>
        <row r="115">
          <cell r="B115" t="str">
            <v>ITEM</v>
          </cell>
          <cell r="C115" t="str">
            <v>CONCEPTO</v>
          </cell>
          <cell r="D115" t="str">
            <v>UNIDAD</v>
          </cell>
          <cell r="E115" t="str">
            <v>COSTO DIRECTO</v>
          </cell>
          <cell r="F115"/>
          <cell r="G115"/>
          <cell r="H115" t="str">
            <v>HERRAMIENTA Y EQUIPOS</v>
          </cell>
          <cell r="I115" t="str">
            <v>MATERIALES</v>
          </cell>
          <cell r="J115" t="str">
            <v>MANO DE OBRA</v>
          </cell>
          <cell r="K115" t="str">
            <v>OTROS</v>
          </cell>
        </row>
        <row r="116">
          <cell r="B116" t="str">
            <v>4.2.</v>
          </cell>
          <cell r="C116" t="str">
            <v>SUMINISTRO, TRANSPORTE E INSTALACIÓN TEE PVC P RADIO CORTO DE 2" (Incluye anclaje en concreto)</v>
          </cell>
          <cell r="D116" t="str">
            <v>UND</v>
          </cell>
          <cell r="E116">
            <v>76243</v>
          </cell>
          <cell r="F116"/>
          <cell r="G116"/>
          <cell r="H116">
            <v>17885</v>
          </cell>
          <cell r="I116">
            <v>39858</v>
          </cell>
          <cell r="J116">
            <v>18500</v>
          </cell>
          <cell r="K116">
            <v>0</v>
          </cell>
        </row>
        <row r="117">
          <cell r="B117" t="str">
            <v>CÓDIGO</v>
          </cell>
          <cell r="C117" t="str">
            <v>DESCRIPCIÓN</v>
          </cell>
          <cell r="D117" t="str">
            <v>UNIDAD</v>
          </cell>
          <cell r="E117" t="str">
            <v>COSTO UNITARIO</v>
          </cell>
          <cell r="F117" t="str">
            <v>RENDIMIENTO</v>
          </cell>
          <cell r="G117" t="str">
            <v>TIPO</v>
          </cell>
          <cell r="H117" t="str">
            <v>HERRAMIENTA Y EQUIPOS</v>
          </cell>
          <cell r="I117" t="str">
            <v>MATERIALES</v>
          </cell>
          <cell r="J117" t="str">
            <v>MANO DE OBRA</v>
          </cell>
          <cell r="K117" t="str">
            <v>OTROS</v>
          </cell>
        </row>
        <row r="118">
          <cell r="B118" t="str">
            <v>C8</v>
          </cell>
          <cell r="C118" t="str">
            <v>TEE PVC PRESION 2"</v>
          </cell>
          <cell r="D118" t="str">
            <v>UND</v>
          </cell>
          <cell r="E118">
            <v>18500</v>
          </cell>
          <cell r="F118">
            <v>1</v>
          </cell>
          <cell r="G118" t="str">
            <v>Cuadrilla</v>
          </cell>
          <cell r="H118">
            <v>0</v>
          </cell>
          <cell r="I118">
            <v>0</v>
          </cell>
          <cell r="J118">
            <v>18500</v>
          </cell>
          <cell r="K118">
            <v>0</v>
          </cell>
        </row>
        <row r="119">
          <cell r="B119"/>
          <cell r="C119" t="str">
            <v>LIMPIADOR REMOVEDOR 1/4 GL</v>
          </cell>
          <cell r="D119" t="str">
            <v>GAL</v>
          </cell>
          <cell r="E119">
            <v>85000</v>
          </cell>
          <cell r="F119">
            <v>5.0000000000000001E-3</v>
          </cell>
          <cell r="G119" t="str">
            <v>Equipos</v>
          </cell>
          <cell r="H119">
            <v>425</v>
          </cell>
          <cell r="I119">
            <v>0</v>
          </cell>
          <cell r="J119">
            <v>0</v>
          </cell>
          <cell r="K119">
            <v>0</v>
          </cell>
        </row>
        <row r="120">
          <cell r="B120"/>
          <cell r="C120" t="str">
            <v>SOLDADURA LIQUIDA 1/4 GL</v>
          </cell>
          <cell r="D120" t="str">
            <v>GAL</v>
          </cell>
          <cell r="E120">
            <v>120000</v>
          </cell>
          <cell r="F120">
            <v>8.0000000000000002E-3</v>
          </cell>
          <cell r="G120" t="str">
            <v>Equipos</v>
          </cell>
          <cell r="H120">
            <v>960</v>
          </cell>
          <cell r="I120">
            <v>0</v>
          </cell>
          <cell r="J120">
            <v>0</v>
          </cell>
          <cell r="K120">
            <v>0</v>
          </cell>
        </row>
        <row r="121">
          <cell r="B121"/>
          <cell r="C121" t="str">
            <v>CONCRETO 3000 PSI</v>
          </cell>
          <cell r="D121" t="str">
            <v>M3</v>
          </cell>
          <cell r="E121">
            <v>550000</v>
          </cell>
          <cell r="F121">
            <v>0.03</v>
          </cell>
          <cell r="G121" t="str">
            <v>Herramienta</v>
          </cell>
          <cell r="H121">
            <v>16500</v>
          </cell>
          <cell r="I121">
            <v>0</v>
          </cell>
          <cell r="J121">
            <v>0</v>
          </cell>
          <cell r="K121">
            <v>0</v>
          </cell>
        </row>
        <row r="122">
          <cell r="B122"/>
          <cell r="C122" t="str">
            <v>CUADRILLA BB TIPO 1 (1 OFICIAL + 1 AYUDANTE) (Instalaciones)</v>
          </cell>
          <cell r="D122" t="str">
            <v>HR</v>
          </cell>
          <cell r="E122">
            <v>52000</v>
          </cell>
          <cell r="F122">
            <v>0.73</v>
          </cell>
          <cell r="G122" t="str">
            <v>Insumos</v>
          </cell>
          <cell r="H122">
            <v>0</v>
          </cell>
          <cell r="I122">
            <v>37960</v>
          </cell>
          <cell r="J122">
            <v>0</v>
          </cell>
          <cell r="K122">
            <v>0</v>
          </cell>
        </row>
        <row r="123">
          <cell r="B123" t="str">
            <v>H2</v>
          </cell>
          <cell r="C123" t="str">
            <v>EQUIPO BASICO (HERRAMIENTA MENOR)</v>
          </cell>
          <cell r="D123" t="str">
            <v>GL</v>
          </cell>
          <cell r="E123">
            <v>37960</v>
          </cell>
          <cell r="F123">
            <v>0.05</v>
          </cell>
          <cell r="G123" t="str">
            <v>Insumos</v>
          </cell>
          <cell r="H123">
            <v>0</v>
          </cell>
          <cell r="I123">
            <v>1898</v>
          </cell>
          <cell r="J123">
            <v>0</v>
          </cell>
          <cell r="K123">
            <v>0</v>
          </cell>
        </row>
        <row r="124"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</row>
        <row r="125">
          <cell r="B125" t="str">
            <v>ITEM</v>
          </cell>
          <cell r="C125" t="str">
            <v>CONCEPTO</v>
          </cell>
          <cell r="D125" t="str">
            <v>UNIDAD</v>
          </cell>
          <cell r="E125" t="str">
            <v>COSTO DIRECTO</v>
          </cell>
          <cell r="F125"/>
          <cell r="G125"/>
          <cell r="H125" t="str">
            <v>HERRAMIENTA Y EQUIPOS</v>
          </cell>
          <cell r="I125" t="str">
            <v>MATERIALES</v>
          </cell>
          <cell r="J125" t="str">
            <v>MANO DE OBRA</v>
          </cell>
          <cell r="K125" t="str">
            <v>OTROS</v>
          </cell>
        </row>
        <row r="126">
          <cell r="B126" t="str">
            <v>4.3.</v>
          </cell>
          <cell r="C126" t="str">
            <v>SUMINISTRO, TRANSPORTE E INSTALACIÓN CODO PVC P RADIO CORTO DE 2" (Incluye anclaje en concreto)</v>
          </cell>
          <cell r="D126" t="str">
            <v>UND</v>
          </cell>
          <cell r="E126">
            <v>58254</v>
          </cell>
          <cell r="F126"/>
          <cell r="G126"/>
          <cell r="H126">
            <v>14810</v>
          </cell>
          <cell r="I126">
            <v>34944</v>
          </cell>
          <cell r="J126">
            <v>8500</v>
          </cell>
          <cell r="K126">
            <v>0</v>
          </cell>
        </row>
        <row r="127">
          <cell r="B127" t="str">
            <v>CÓDIGO</v>
          </cell>
          <cell r="C127" t="str">
            <v>DESCRIPCIÓN</v>
          </cell>
          <cell r="D127" t="str">
            <v>UNIDAD</v>
          </cell>
          <cell r="E127" t="str">
            <v>COSTO UNITARIO</v>
          </cell>
          <cell r="F127" t="str">
            <v>RENDIMIENTO</v>
          </cell>
          <cell r="G127" t="str">
            <v>TIPO</v>
          </cell>
          <cell r="H127" t="str">
            <v>HERRAMIENTA Y EQUIPOS</v>
          </cell>
          <cell r="I127" t="str">
            <v>MATERIALES</v>
          </cell>
          <cell r="J127" t="str">
            <v>MANO DE OBRA</v>
          </cell>
          <cell r="K127" t="str">
            <v>OTROS</v>
          </cell>
        </row>
        <row r="128">
          <cell r="B128" t="str">
            <v>C8</v>
          </cell>
          <cell r="C128" t="str">
            <v>CODO 90 PVC PRESION 2"</v>
          </cell>
          <cell r="D128" t="str">
            <v>UND</v>
          </cell>
          <cell r="E128">
            <v>8500</v>
          </cell>
          <cell r="F128">
            <v>1</v>
          </cell>
          <cell r="G128" t="str">
            <v>Cuadrilla</v>
          </cell>
          <cell r="H128">
            <v>0</v>
          </cell>
          <cell r="I128">
            <v>0</v>
          </cell>
          <cell r="J128">
            <v>8500</v>
          </cell>
          <cell r="K128">
            <v>0</v>
          </cell>
        </row>
        <row r="129">
          <cell r="B129"/>
          <cell r="C129" t="str">
            <v>LIMPIADOR REMOVEDOR 1/4 GL</v>
          </cell>
          <cell r="D129" t="str">
            <v>GAL</v>
          </cell>
          <cell r="E129">
            <v>85000</v>
          </cell>
          <cell r="F129">
            <v>4.0000000000000001E-3</v>
          </cell>
          <cell r="G129" t="str">
            <v>Equipos</v>
          </cell>
          <cell r="H129">
            <v>340</v>
          </cell>
          <cell r="I129">
            <v>0</v>
          </cell>
          <cell r="J129">
            <v>0</v>
          </cell>
          <cell r="K129">
            <v>0</v>
          </cell>
        </row>
        <row r="130">
          <cell r="B130"/>
          <cell r="C130" t="str">
            <v>SOLDADURA LIQUIDA 1/4 GL</v>
          </cell>
          <cell r="D130" t="str">
            <v>GAL</v>
          </cell>
          <cell r="E130">
            <v>120000</v>
          </cell>
          <cell r="F130">
            <v>6.0000000000000001E-3</v>
          </cell>
          <cell r="G130" t="str">
            <v>Equipos</v>
          </cell>
          <cell r="H130">
            <v>720</v>
          </cell>
          <cell r="I130">
            <v>0</v>
          </cell>
          <cell r="J130">
            <v>0</v>
          </cell>
          <cell r="K130">
            <v>0</v>
          </cell>
        </row>
        <row r="131">
          <cell r="B131"/>
          <cell r="C131" t="str">
            <v>CONCRETO 3000 PSI</v>
          </cell>
          <cell r="D131" t="str">
            <v>M3</v>
          </cell>
          <cell r="E131">
            <v>550000</v>
          </cell>
          <cell r="F131">
            <v>2.5000000000000001E-2</v>
          </cell>
          <cell r="G131" t="str">
            <v>Herramienta</v>
          </cell>
          <cell r="H131">
            <v>13750</v>
          </cell>
          <cell r="I131">
            <v>0</v>
          </cell>
          <cell r="J131">
            <v>0</v>
          </cell>
          <cell r="K131">
            <v>0</v>
          </cell>
        </row>
        <row r="132">
          <cell r="B132"/>
          <cell r="C132" t="str">
            <v>CUADRILLA BB TIPO 1 (1 OFICIAL + 1 AYUDANTE) (Instalaciones)</v>
          </cell>
          <cell r="D132" t="str">
            <v>HR</v>
          </cell>
          <cell r="E132">
            <v>52000</v>
          </cell>
          <cell r="F132">
            <v>0.64</v>
          </cell>
          <cell r="G132" t="str">
            <v>Insumos</v>
          </cell>
          <cell r="H132">
            <v>0</v>
          </cell>
          <cell r="I132">
            <v>33280</v>
          </cell>
          <cell r="J132">
            <v>0</v>
          </cell>
          <cell r="K132">
            <v>0</v>
          </cell>
        </row>
        <row r="133">
          <cell r="B133" t="str">
            <v>H2</v>
          </cell>
          <cell r="C133" t="str">
            <v>EQUIPO BASICO (HERRAMIENTA MENOR)</v>
          </cell>
          <cell r="D133" t="str">
            <v>GL</v>
          </cell>
          <cell r="E133">
            <v>33280</v>
          </cell>
          <cell r="F133">
            <v>0.05</v>
          </cell>
          <cell r="G133" t="str">
            <v>Insumos</v>
          </cell>
          <cell r="H133">
            <v>0</v>
          </cell>
          <cell r="I133">
            <v>1664</v>
          </cell>
          <cell r="J133">
            <v>0</v>
          </cell>
          <cell r="K133">
            <v>0</v>
          </cell>
        </row>
        <row r="134">
          <cell r="B134"/>
          <cell r="C134"/>
          <cell r="D134"/>
          <cell r="E134"/>
          <cell r="F134"/>
          <cell r="G134"/>
          <cell r="H134"/>
          <cell r="I134"/>
          <cell r="J134"/>
          <cell r="K134"/>
        </row>
        <row r="135">
          <cell r="B135" t="str">
            <v>ITEM</v>
          </cell>
          <cell r="C135" t="str">
            <v>CONCEPTO</v>
          </cell>
          <cell r="D135" t="str">
            <v>UNIDAD</v>
          </cell>
          <cell r="E135" t="str">
            <v>COSTO DIRECTO</v>
          </cell>
          <cell r="F135"/>
          <cell r="G135"/>
          <cell r="H135" t="str">
            <v>HERRAMIENTA Y EQUIPOS</v>
          </cell>
          <cell r="I135" t="str">
            <v>MATERIALES</v>
          </cell>
          <cell r="J135" t="str">
            <v>MANO DE OBRA</v>
          </cell>
          <cell r="K135" t="str">
            <v>OTROS</v>
          </cell>
        </row>
        <row r="136">
          <cell r="B136" t="str">
            <v>4.4.</v>
          </cell>
          <cell r="C136" t="str">
            <v>SUMINISTRO, TRANSPORTE E INSTALACIÓN DE VÁLVULA DE COMPUERTA DE 2"</v>
          </cell>
          <cell r="D136" t="str">
            <v>UND</v>
          </cell>
          <cell r="E136">
            <v>1218368</v>
          </cell>
          <cell r="F136"/>
          <cell r="G136"/>
          <cell r="H136">
            <v>82944.344928132894</v>
          </cell>
          <cell r="I136">
            <v>731679.48992221581</v>
          </cell>
          <cell r="J136">
            <v>403743.75651297573</v>
          </cell>
          <cell r="K136">
            <v>0</v>
          </cell>
        </row>
        <row r="137">
          <cell r="B137" t="str">
            <v>CÓDIGO</v>
          </cell>
          <cell r="C137" t="str">
            <v>DESCRIPCIÓN</v>
          </cell>
          <cell r="D137" t="str">
            <v>UNIDAD</v>
          </cell>
          <cell r="E137" t="str">
            <v>COSTO UNITARIO</v>
          </cell>
          <cell r="F137" t="str">
            <v>RENDIMIENTO</v>
          </cell>
          <cell r="G137" t="str">
            <v>TIPO</v>
          </cell>
          <cell r="H137" t="str">
            <v>HERRAMIENTA Y EQUIPOS</v>
          </cell>
          <cell r="I137" t="str">
            <v>MATERIALES</v>
          </cell>
          <cell r="J137" t="str">
            <v>MANO DE OBRA</v>
          </cell>
          <cell r="K137" t="str">
            <v>OTROS</v>
          </cell>
        </row>
        <row r="138">
          <cell r="B138" t="str">
            <v>C8</v>
          </cell>
          <cell r="C138" t="str">
            <v>CUADRILLA BB TIPO 4 (1 OFICIAL + 4 AYUDANTE) (Instalaciones)</v>
          </cell>
          <cell r="D138" t="str">
            <v>HR</v>
          </cell>
          <cell r="E138">
            <v>115355.35900370734</v>
          </cell>
          <cell r="F138">
            <v>3.5</v>
          </cell>
          <cell r="G138" t="str">
            <v>Cuadrilla</v>
          </cell>
          <cell r="H138">
            <v>0</v>
          </cell>
          <cell r="I138">
            <v>0</v>
          </cell>
          <cell r="J138">
            <v>403743.75651297573</v>
          </cell>
          <cell r="K138">
            <v>0</v>
          </cell>
        </row>
        <row r="139">
          <cell r="B139"/>
          <cell r="C139" t="str">
            <v>EQUIPO DE TRANSPORTE</v>
          </cell>
          <cell r="D139" t="str">
            <v>DIA</v>
          </cell>
          <cell r="E139">
            <v>285038.48319811234</v>
          </cell>
          <cell r="F139">
            <v>0.17499999999999999</v>
          </cell>
          <cell r="G139" t="str">
            <v>Equipos</v>
          </cell>
          <cell r="H139">
            <v>49881.734559669654</v>
          </cell>
          <cell r="I139">
            <v>0</v>
          </cell>
          <cell r="J139">
            <v>0</v>
          </cell>
          <cell r="K139">
            <v>0</v>
          </cell>
        </row>
        <row r="140">
          <cell r="B140"/>
          <cell r="C140" t="str">
            <v>EQUIPO BASICO (HERRAMIENTA MENOR)</v>
          </cell>
          <cell r="D140" t="str">
            <v>UND</v>
          </cell>
          <cell r="E140">
            <v>5510.4350614105406</v>
          </cell>
          <cell r="F140">
            <v>6</v>
          </cell>
          <cell r="G140" t="str">
            <v>Herramienta</v>
          </cell>
          <cell r="H140">
            <v>33062.61036846324</v>
          </cell>
          <cell r="I140">
            <v>0</v>
          </cell>
          <cell r="J140">
            <v>0</v>
          </cell>
          <cell r="K140">
            <v>0</v>
          </cell>
        </row>
        <row r="141">
          <cell r="B141"/>
          <cell r="C141" t="str">
            <v>ACARREO INTERNO</v>
          </cell>
          <cell r="D141" t="str">
            <v>UND</v>
          </cell>
          <cell r="E141">
            <v>2884.912041335484</v>
          </cell>
          <cell r="F141">
            <v>3.9</v>
          </cell>
          <cell r="G141" t="str">
            <v>Insumos</v>
          </cell>
          <cell r="H141">
            <v>0</v>
          </cell>
          <cell r="I141">
            <v>11251.156961208388</v>
          </cell>
          <cell r="J141">
            <v>0</v>
          </cell>
          <cell r="K141">
            <v>0</v>
          </cell>
        </row>
        <row r="142">
          <cell r="B142"/>
          <cell r="C142" t="str">
            <v>MANEJO DE VALVULA HF DE 2"</v>
          </cell>
          <cell r="D142" t="str">
            <v>UND</v>
          </cell>
          <cell r="E142">
            <v>1082512.6310191872</v>
          </cell>
          <cell r="F142">
            <v>0.05</v>
          </cell>
          <cell r="G142" t="str">
            <v>Insumos</v>
          </cell>
          <cell r="H142">
            <v>0</v>
          </cell>
          <cell r="I142">
            <v>54125.631550959362</v>
          </cell>
          <cell r="J142">
            <v>0</v>
          </cell>
          <cell r="K142">
            <v>0</v>
          </cell>
        </row>
        <row r="143">
          <cell r="B143" t="str">
            <v>H2</v>
          </cell>
          <cell r="C143" t="str">
            <v>VÁLVULA DE COMPUERTA ELÁSTICA VÁSTAGO NO ASCENDENTE HF DE 2" PARA ACUEDUCTO E.L</v>
          </cell>
          <cell r="D143" t="str">
            <v>UND</v>
          </cell>
          <cell r="E143">
            <v>666302.70141004806</v>
          </cell>
          <cell r="F143">
            <v>1</v>
          </cell>
          <cell r="G143" t="str">
            <v>Insumos</v>
          </cell>
          <cell r="H143">
            <v>0</v>
          </cell>
          <cell r="I143">
            <v>666302.70141004806</v>
          </cell>
          <cell r="J143">
            <v>0</v>
          </cell>
          <cell r="K143">
            <v>0</v>
          </cell>
        </row>
        <row r="144"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</row>
        <row r="145">
          <cell r="B145" t="str">
            <v>ITEM</v>
          </cell>
          <cell r="C145" t="str">
            <v>CONCEPTO</v>
          </cell>
          <cell r="D145" t="str">
            <v>UNIDAD</v>
          </cell>
          <cell r="E145" t="str">
            <v>COSTO DIRECTO</v>
          </cell>
          <cell r="F145"/>
          <cell r="G145"/>
          <cell r="H145" t="str">
            <v>HERRAMIENTA Y EQUIPOS</v>
          </cell>
          <cell r="I145" t="str">
            <v>MATERIALES</v>
          </cell>
          <cell r="J145" t="str">
            <v>MANO DE OBRA</v>
          </cell>
          <cell r="K145" t="str">
            <v>OTROS</v>
          </cell>
        </row>
        <row r="146">
          <cell r="B146" t="str">
            <v>4.5.</v>
          </cell>
          <cell r="C146" t="str">
            <v>SUMINISTRO, TRANSPORTE E INSTALACION VENTOSA 2" DOBLE CAMARA TRIPLE EFECTO BRIDADA (INCLUYE ACCESORIOS)</v>
          </cell>
          <cell r="D146" t="str">
            <v>UND</v>
          </cell>
          <cell r="E146">
            <v>1570944</v>
          </cell>
          <cell r="F146"/>
          <cell r="G146"/>
          <cell r="H146">
            <v>45000</v>
          </cell>
          <cell r="I146">
            <v>1525944</v>
          </cell>
          <cell r="J146">
            <v>0</v>
          </cell>
          <cell r="K146">
            <v>0</v>
          </cell>
        </row>
        <row r="147">
          <cell r="B147" t="str">
            <v>CÓDIGO</v>
          </cell>
          <cell r="C147" t="str">
            <v>DESCRIPCIÓN</v>
          </cell>
          <cell r="D147" t="str">
            <v>UNIDAD</v>
          </cell>
          <cell r="E147" t="str">
            <v>COSTO UNITARIO</v>
          </cell>
          <cell r="F147" t="str">
            <v>RENDIMIENTO</v>
          </cell>
          <cell r="G147" t="str">
            <v>TIPO</v>
          </cell>
          <cell r="H147" t="str">
            <v>HERRAMIENTA Y EQUIPOS</v>
          </cell>
          <cell r="I147" t="str">
            <v>MATERIALES</v>
          </cell>
          <cell r="J147" t="str">
            <v>MANO DE OBRA</v>
          </cell>
          <cell r="K147" t="str">
            <v>OTROS</v>
          </cell>
        </row>
        <row r="148">
          <cell r="B148" t="str">
            <v>C8</v>
          </cell>
          <cell r="C148" t="str">
            <v>VENTOSA TRIPLE ACCION 2"</v>
          </cell>
          <cell r="D148" t="str">
            <v>UND</v>
          </cell>
          <cell r="E148">
            <v>1150000</v>
          </cell>
          <cell r="F148">
            <v>1</v>
          </cell>
          <cell r="G148" t="str">
            <v>Insumos</v>
          </cell>
          <cell r="H148">
            <v>0</v>
          </cell>
          <cell r="I148">
            <v>1150000</v>
          </cell>
          <cell r="J148">
            <v>0</v>
          </cell>
          <cell r="K148">
            <v>0</v>
          </cell>
        </row>
        <row r="149">
          <cell r="B149"/>
          <cell r="C149" t="str">
            <v>VALVULA DE COMPUERTA 2" BRIDADA</v>
          </cell>
          <cell r="D149" t="str">
            <v>UND</v>
          </cell>
          <cell r="E149">
            <v>280000</v>
          </cell>
          <cell r="F149">
            <v>1</v>
          </cell>
          <cell r="G149" t="str">
            <v>Insumos</v>
          </cell>
          <cell r="H149">
            <v>0</v>
          </cell>
          <cell r="I149">
            <v>280000</v>
          </cell>
          <cell r="J149">
            <v>0</v>
          </cell>
          <cell r="K149">
            <v>0</v>
          </cell>
        </row>
        <row r="150">
          <cell r="B150"/>
          <cell r="C150" t="str">
            <v>ADAPTADOR PVC BRIDA 2"</v>
          </cell>
          <cell r="D150" t="str">
            <v>UND</v>
          </cell>
          <cell r="E150">
            <v>55000</v>
          </cell>
          <cell r="F150">
            <v>1</v>
          </cell>
          <cell r="G150" t="str">
            <v>Insumos</v>
          </cell>
          <cell r="H150">
            <v>0</v>
          </cell>
          <cell r="I150">
            <v>55000</v>
          </cell>
          <cell r="J150">
            <v>0</v>
          </cell>
          <cell r="K150">
            <v>0</v>
          </cell>
        </row>
        <row r="151">
          <cell r="B151"/>
          <cell r="C151" t="str">
            <v>KIT DE INSTALACION</v>
          </cell>
          <cell r="D151" t="str">
            <v>GL</v>
          </cell>
          <cell r="E151">
            <v>45000</v>
          </cell>
          <cell r="F151">
            <v>1</v>
          </cell>
          <cell r="G151" t="str">
            <v>Equipos</v>
          </cell>
          <cell r="H151">
            <v>45000</v>
          </cell>
          <cell r="I151">
            <v>0</v>
          </cell>
          <cell r="J151">
            <v>0</v>
          </cell>
          <cell r="K151">
            <v>0</v>
          </cell>
        </row>
        <row r="152">
          <cell r="B152"/>
          <cell r="C152" t="str">
            <v>SOLDADURA Y LIMPIADOR</v>
          </cell>
          <cell r="D152" t="str">
            <v>GL</v>
          </cell>
          <cell r="E152">
            <v>120000</v>
          </cell>
          <cell r="F152">
            <v>0.05</v>
          </cell>
          <cell r="G152" t="str">
            <v>Insumos</v>
          </cell>
          <cell r="H152">
            <v>0</v>
          </cell>
          <cell r="I152">
            <v>6000</v>
          </cell>
          <cell r="J152">
            <v>0</v>
          </cell>
          <cell r="K152">
            <v>0</v>
          </cell>
        </row>
        <row r="153">
          <cell r="B153"/>
          <cell r="C153" t="str">
            <v>CUADRILLA BB TIPO 1 (1 OFICIAL + 1 AYUDANTE) (Instalaciones)</v>
          </cell>
          <cell r="D153" t="str">
            <v>HR</v>
          </cell>
          <cell r="E153">
            <v>52000</v>
          </cell>
          <cell r="F153">
            <v>2.5</v>
          </cell>
          <cell r="G153" t="str">
            <v>Cuadrilla</v>
          </cell>
          <cell r="H153">
            <v>0</v>
          </cell>
          <cell r="I153">
            <v>33280</v>
          </cell>
          <cell r="J153">
            <v>0</v>
          </cell>
          <cell r="K153">
            <v>0</v>
          </cell>
        </row>
        <row r="154">
          <cell r="B154" t="str">
            <v>H2</v>
          </cell>
          <cell r="C154" t="str">
            <v>EQUIPO BASICO (HERRAMIENTA MENOR)</v>
          </cell>
          <cell r="D154" t="str">
            <v>GL</v>
          </cell>
          <cell r="E154">
            <v>130000</v>
          </cell>
          <cell r="F154">
            <v>0.05</v>
          </cell>
          <cell r="G154" t="str">
            <v>Herramienta</v>
          </cell>
          <cell r="H154">
            <v>0</v>
          </cell>
          <cell r="I154">
            <v>1664</v>
          </cell>
          <cell r="J154">
            <v>0</v>
          </cell>
          <cell r="K154">
            <v>0</v>
          </cell>
        </row>
        <row r="155"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</row>
        <row r="156">
          <cell r="B156" t="str">
            <v>ITEM</v>
          </cell>
          <cell r="C156" t="str">
            <v>CONCEPTO</v>
          </cell>
          <cell r="D156" t="str">
            <v>UNIDAD</v>
          </cell>
          <cell r="E156" t="str">
            <v>COSTO DIRECTO</v>
          </cell>
          <cell r="F156"/>
          <cell r="G156"/>
          <cell r="H156" t="str">
            <v>HERRAMIENTA Y EQUIPOS</v>
          </cell>
          <cell r="I156" t="str">
            <v>MATERIALES</v>
          </cell>
          <cell r="J156" t="str">
            <v>MANO DE OBRA</v>
          </cell>
          <cell r="K156" t="str">
            <v>OTROS</v>
          </cell>
        </row>
        <row r="157">
          <cell r="B157" t="str">
            <v>4.6.</v>
          </cell>
          <cell r="C157" t="str">
            <v>SUMINISTRO, TRANSPORTE E INSTALACION HIDRANTE 2 SALIDAS 2" EXTREMO LISO ( A TODO COSTO) INCLUYE ESE DE NIVELACIÓN EXTREMO GARRA DE TIGRE, ACCESORIOS, UNION,CAJA PARA VALVULA TIPO CHOROTE.</v>
          </cell>
          <cell r="D157" t="str">
            <v>UND</v>
          </cell>
          <cell r="E157">
            <v>4981123</v>
          </cell>
          <cell r="F157"/>
          <cell r="G157"/>
          <cell r="H157">
            <v>33994.855300000003</v>
          </cell>
          <cell r="I157">
            <v>4767398.2</v>
          </cell>
          <cell r="J157">
            <v>179730</v>
          </cell>
          <cell r="K157">
            <v>0</v>
          </cell>
        </row>
        <row r="158">
          <cell r="B158" t="str">
            <v>CÓDIGO</v>
          </cell>
          <cell r="C158" t="str">
            <v>DESCRIPCIÓN</v>
          </cell>
          <cell r="D158" t="str">
            <v>UNIDAD</v>
          </cell>
          <cell r="E158" t="str">
            <v>COSTO UNITARIO</v>
          </cell>
          <cell r="F158" t="str">
            <v>RENDIMIENTO</v>
          </cell>
          <cell r="G158" t="str">
            <v>TIPO</v>
          </cell>
          <cell r="H158" t="str">
            <v>HERRAMIENTA Y EQUIPOS</v>
          </cell>
          <cell r="I158" t="str">
            <v>MATERIALES</v>
          </cell>
          <cell r="J158" t="str">
            <v>MANO DE OBRA</v>
          </cell>
          <cell r="K158" t="str">
            <v>OTROS</v>
          </cell>
        </row>
        <row r="159">
          <cell r="B159" t="str">
            <v>C8</v>
          </cell>
          <cell r="C159" t="str">
            <v>CUADRILLA BB TIPO 3 (1 OFICIAL + 3 AYUDANTE) (Instalaciones)</v>
          </cell>
          <cell r="D159" t="str">
            <v>HR</v>
          </cell>
          <cell r="E159">
            <v>59910</v>
          </cell>
          <cell r="F159">
            <v>3</v>
          </cell>
          <cell r="G159" t="str">
            <v>Cuadrilla</v>
          </cell>
          <cell r="H159">
            <v>0</v>
          </cell>
          <cell r="I159">
            <v>0</v>
          </cell>
          <cell r="J159">
            <v>179730</v>
          </cell>
          <cell r="K159">
            <v>0</v>
          </cell>
        </row>
        <row r="160">
          <cell r="B160"/>
          <cell r="C160" t="str">
            <v>EQUIPO DE TRANSPORTE</v>
          </cell>
          <cell r="D160" t="str">
            <v>DIA</v>
          </cell>
          <cell r="E160">
            <v>180217</v>
          </cell>
          <cell r="F160">
            <v>0.18090000000000001</v>
          </cell>
          <cell r="G160" t="str">
            <v>Equipos</v>
          </cell>
          <cell r="H160">
            <v>32601.255300000001</v>
          </cell>
          <cell r="I160">
            <v>0</v>
          </cell>
          <cell r="J160">
            <v>0</v>
          </cell>
          <cell r="K160">
            <v>0</v>
          </cell>
        </row>
        <row r="161">
          <cell r="B161"/>
          <cell r="C161" t="str">
            <v>EQUIPO BASICO (HERRAMIENTA MENOR)</v>
          </cell>
          <cell r="D161" t="str">
            <v>UND</v>
          </cell>
          <cell r="E161">
            <v>3484</v>
          </cell>
          <cell r="F161">
            <v>0.4</v>
          </cell>
          <cell r="G161" t="str">
            <v>Herramienta</v>
          </cell>
          <cell r="H161">
            <v>1393.6000000000001</v>
          </cell>
          <cell r="I161">
            <v>0</v>
          </cell>
          <cell r="J161">
            <v>0</v>
          </cell>
          <cell r="K161">
            <v>0</v>
          </cell>
        </row>
        <row r="162">
          <cell r="B162"/>
          <cell r="C162" t="str">
            <v>ACARREO INTERNO</v>
          </cell>
          <cell r="D162" t="str">
            <v>UND</v>
          </cell>
          <cell r="E162">
            <v>1824</v>
          </cell>
          <cell r="F162">
            <v>27.3</v>
          </cell>
          <cell r="G162" t="str">
            <v>Insumos</v>
          </cell>
          <cell r="H162">
            <v>0</v>
          </cell>
          <cell r="I162">
            <v>49795.200000000004</v>
          </cell>
          <cell r="J162">
            <v>0</v>
          </cell>
          <cell r="K162">
            <v>0</v>
          </cell>
        </row>
        <row r="163">
          <cell r="B163"/>
          <cell r="C163" t="str">
            <v>CAJA PARA VALVULA TIPO CHOROTE EN HIERRO DUCTIL</v>
          </cell>
          <cell r="D163" t="str">
            <v>UND</v>
          </cell>
          <cell r="E163">
            <v>640726</v>
          </cell>
          <cell r="F163">
            <v>1</v>
          </cell>
          <cell r="G163" t="str">
            <v>Insumos</v>
          </cell>
          <cell r="H163">
            <v>0</v>
          </cell>
          <cell r="I163">
            <v>640726</v>
          </cell>
          <cell r="J163">
            <v>0</v>
          </cell>
          <cell r="K163">
            <v>0</v>
          </cell>
        </row>
        <row r="164">
          <cell r="B164"/>
          <cell r="C164" t="str">
            <v>ESE DE NIVELACION EXT. GARRA DE TIGRE 3" L=40 CM</v>
          </cell>
          <cell r="D164" t="str">
            <v>UND</v>
          </cell>
          <cell r="E164">
            <v>662794</v>
          </cell>
          <cell r="F164">
            <v>1</v>
          </cell>
          <cell r="G164" t="str">
            <v>Insumos</v>
          </cell>
          <cell r="H164">
            <v>0</v>
          </cell>
          <cell r="I164">
            <v>662794</v>
          </cell>
          <cell r="J164">
            <v>0</v>
          </cell>
          <cell r="K164">
            <v>0</v>
          </cell>
        </row>
        <row r="165">
          <cell r="B165"/>
          <cell r="C165" t="str">
            <v>Hidrante 2 Salidas Extremo Bridado 2"</v>
          </cell>
          <cell r="D165" t="str">
            <v>UND</v>
          </cell>
          <cell r="E165">
            <v>3027836</v>
          </cell>
          <cell r="F165">
            <v>1</v>
          </cell>
          <cell r="G165" t="str">
            <v>Insumos</v>
          </cell>
          <cell r="H165">
            <v>0</v>
          </cell>
          <cell r="I165">
            <v>3027836</v>
          </cell>
          <cell r="J165">
            <v>0</v>
          </cell>
          <cell r="K165">
            <v>0</v>
          </cell>
        </row>
        <row r="166">
          <cell r="B166"/>
          <cell r="C166" t="str">
            <v xml:space="preserve">TEE 4"  X  3" HD EXTREMO LISO </v>
          </cell>
          <cell r="D166" t="str">
            <v>UND</v>
          </cell>
          <cell r="E166">
            <v>262835</v>
          </cell>
          <cell r="F166">
            <v>1</v>
          </cell>
          <cell r="G166" t="str">
            <v>Insumos</v>
          </cell>
          <cell r="H166">
            <v>0</v>
          </cell>
          <cell r="I166">
            <v>262835</v>
          </cell>
          <cell r="J166">
            <v>0</v>
          </cell>
          <cell r="K166">
            <v>0</v>
          </cell>
        </row>
        <row r="167">
          <cell r="B167" t="str">
            <v>H2</v>
          </cell>
          <cell r="C167" t="str">
            <v>UNION UNIVERSAL 3" HIERRO DUCTIL</v>
          </cell>
          <cell r="D167" t="str">
            <v>UND</v>
          </cell>
          <cell r="E167">
            <v>123412</v>
          </cell>
          <cell r="F167">
            <v>1</v>
          </cell>
          <cell r="G167" t="str">
            <v>Insumos</v>
          </cell>
          <cell r="H167">
            <v>0</v>
          </cell>
          <cell r="I167">
            <v>123412</v>
          </cell>
          <cell r="J167">
            <v>0</v>
          </cell>
          <cell r="K167">
            <v>0</v>
          </cell>
        </row>
        <row r="168"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</row>
        <row r="169">
          <cell r="B169" t="str">
            <v>ITEM</v>
          </cell>
          <cell r="C169" t="str">
            <v>CONCEPTO</v>
          </cell>
          <cell r="D169" t="str">
            <v>UNIDAD</v>
          </cell>
          <cell r="E169" t="str">
            <v>COSTO DIRECTO</v>
          </cell>
          <cell r="F169"/>
          <cell r="G169"/>
          <cell r="H169" t="str">
            <v>HERRAMIENTA Y EQUIPOS</v>
          </cell>
          <cell r="I169" t="str">
            <v>MATERIALES</v>
          </cell>
          <cell r="J169" t="str">
            <v>MANO DE OBRA</v>
          </cell>
          <cell r="K169" t="str">
            <v>OTROS</v>
          </cell>
        </row>
        <row r="170">
          <cell r="B170" t="str">
            <v>4.7.</v>
          </cell>
          <cell r="C170" t="str">
            <v xml:space="preserve">SUMINISTRO, TRANSPORTE E INSTALACION CAJA DE INSPECCIÓN TIPO II (0,80X0,80X 1,0 M) EN CONCRETO CLASE II </v>
          </cell>
          <cell r="D170" t="str">
            <v>UND</v>
          </cell>
          <cell r="E170">
            <v>865089</v>
          </cell>
          <cell r="F170"/>
          <cell r="G170"/>
          <cell r="H170">
            <v>39030.821244000006</v>
          </cell>
          <cell r="I170">
            <v>398455.49599999998</v>
          </cell>
          <cell r="J170">
            <v>427602.24000000005</v>
          </cell>
          <cell r="K170">
            <v>0</v>
          </cell>
        </row>
        <row r="171">
          <cell r="B171" t="str">
            <v>CÓDIGO</v>
          </cell>
          <cell r="C171" t="str">
            <v>DESCRIPCIÓN</v>
          </cell>
          <cell r="D171" t="str">
            <v>UNIDAD</v>
          </cell>
          <cell r="E171" t="str">
            <v>COSTO UNITARIO</v>
          </cell>
          <cell r="F171" t="str">
            <v>RENDIMIENTO</v>
          </cell>
          <cell r="G171" t="str">
            <v>TIPO</v>
          </cell>
          <cell r="H171" t="str">
            <v>HERRAMIENTA Y EQUIPOS</v>
          </cell>
          <cell r="I171" t="str">
            <v>MATERIALES</v>
          </cell>
          <cell r="J171" t="str">
            <v>MANO DE OBRA</v>
          </cell>
          <cell r="K171" t="str">
            <v>OTROS</v>
          </cell>
        </row>
        <row r="172">
          <cell r="B172" t="str">
            <v>C8</v>
          </cell>
          <cell r="C172" t="str">
            <v>CUADRILLA BB TIPO 6 (1 OFICIAL + 6 AYUDANTE) (Instalaciones)</v>
          </cell>
          <cell r="D172" t="str">
            <v>HR</v>
          </cell>
          <cell r="E172">
            <v>106900.56000000001</v>
          </cell>
          <cell r="F172">
            <v>4</v>
          </cell>
          <cell r="G172" t="str">
            <v>Cuadrilla</v>
          </cell>
          <cell r="H172">
            <v>0</v>
          </cell>
          <cell r="I172">
            <v>0</v>
          </cell>
          <cell r="J172">
            <v>427602.24000000005</v>
          </cell>
          <cell r="K172">
            <v>0</v>
          </cell>
        </row>
        <row r="173">
          <cell r="B173"/>
          <cell r="C173" t="str">
            <v>FORMALETA</v>
          </cell>
          <cell r="D173" t="str">
            <v>DIA</v>
          </cell>
          <cell r="E173">
            <v>12453.480000000001</v>
          </cell>
          <cell r="F173">
            <v>2</v>
          </cell>
          <cell r="G173" t="str">
            <v>Equipos</v>
          </cell>
          <cell r="H173">
            <v>24906.960000000003</v>
          </cell>
          <cell r="I173">
            <v>0</v>
          </cell>
          <cell r="J173">
            <v>0</v>
          </cell>
          <cell r="K173">
            <v>0</v>
          </cell>
        </row>
        <row r="174">
          <cell r="B174"/>
          <cell r="C174" t="str">
            <v>EQUIPO DE TRANSPORTE</v>
          </cell>
          <cell r="D174" t="str">
            <v>DIA</v>
          </cell>
          <cell r="E174">
            <v>194634.36000000002</v>
          </cell>
          <cell r="F174">
            <v>6.2899999999999998E-2</v>
          </cell>
          <cell r="G174" t="str">
            <v>Equipos</v>
          </cell>
          <cell r="H174">
            <v>12242.501244000001</v>
          </cell>
          <cell r="I174">
            <v>0</v>
          </cell>
          <cell r="J174">
            <v>0</v>
          </cell>
          <cell r="K174">
            <v>0</v>
          </cell>
        </row>
        <row r="175">
          <cell r="B175"/>
          <cell r="C175" t="str">
            <v>EQUIPO BASICO (HERRAMIENTA MENOR)</v>
          </cell>
          <cell r="D175" t="str">
            <v>UND</v>
          </cell>
          <cell r="E175">
            <v>3762.7200000000003</v>
          </cell>
          <cell r="F175">
            <v>0.5</v>
          </cell>
          <cell r="G175" t="str">
            <v>Herramienta</v>
          </cell>
          <cell r="H175">
            <v>1881.3600000000001</v>
          </cell>
          <cell r="I175">
            <v>0</v>
          </cell>
          <cell r="J175">
            <v>0</v>
          </cell>
          <cell r="K175">
            <v>0</v>
          </cell>
        </row>
        <row r="176">
          <cell r="B176"/>
          <cell r="C176" t="str">
            <v>ACARREO INTERNO</v>
          </cell>
          <cell r="D176" t="str">
            <v>UND</v>
          </cell>
          <cell r="E176">
            <v>1969.92</v>
          </cell>
          <cell r="F176">
            <v>10</v>
          </cell>
          <cell r="G176" t="str">
            <v>Insumos</v>
          </cell>
          <cell r="H176">
            <v>0</v>
          </cell>
          <cell r="I176">
            <v>19699.2</v>
          </cell>
          <cell r="J176">
            <v>0</v>
          </cell>
          <cell r="K176">
            <v>0</v>
          </cell>
        </row>
        <row r="177">
          <cell r="B177"/>
          <cell r="C177" t="str">
            <v>CEMENTO GRIS</v>
          </cell>
          <cell r="D177" t="str">
            <v>KG</v>
          </cell>
          <cell r="E177">
            <v>934</v>
          </cell>
          <cell r="F177">
            <v>275</v>
          </cell>
          <cell r="G177" t="str">
            <v>Insumos</v>
          </cell>
          <cell r="H177">
            <v>0</v>
          </cell>
          <cell r="I177">
            <v>256850</v>
          </cell>
          <cell r="J177">
            <v>0</v>
          </cell>
          <cell r="K177">
            <v>0</v>
          </cell>
        </row>
        <row r="178">
          <cell r="B178"/>
          <cell r="C178" t="str">
            <v>ARENA DELGADA (Inc Transporte hasta 39 km)</v>
          </cell>
          <cell r="D178" t="str">
            <v>M3</v>
          </cell>
          <cell r="E178">
            <v>115203.6</v>
          </cell>
          <cell r="F178">
            <v>0.26</v>
          </cell>
          <cell r="G178" t="str">
            <v>Insumos</v>
          </cell>
          <cell r="H178">
            <v>0</v>
          </cell>
          <cell r="I178">
            <v>29952.936000000002</v>
          </cell>
          <cell r="J178">
            <v>0</v>
          </cell>
          <cell r="K178">
            <v>0</v>
          </cell>
        </row>
        <row r="179">
          <cell r="B179"/>
          <cell r="C179" t="str">
            <v>TRITURADO DE 3/4" (Inc. Transporte hasta 39 km)</v>
          </cell>
          <cell r="D179" t="str">
            <v>M3</v>
          </cell>
          <cell r="E179">
            <v>147333.6</v>
          </cell>
          <cell r="F179">
            <v>0.62</v>
          </cell>
          <cell r="G179" t="str">
            <v>Insumos</v>
          </cell>
          <cell r="H179">
            <v>0</v>
          </cell>
          <cell r="I179">
            <v>91346.832000000009</v>
          </cell>
          <cell r="J179">
            <v>0</v>
          </cell>
          <cell r="K179">
            <v>0</v>
          </cell>
        </row>
        <row r="180">
          <cell r="B180" t="str">
            <v>H2</v>
          </cell>
          <cell r="C180" t="str">
            <v>AGUA M3</v>
          </cell>
          <cell r="D180" t="str">
            <v>M3</v>
          </cell>
          <cell r="E180">
            <v>3032.6400000000003</v>
          </cell>
          <cell r="F180">
            <v>0.2</v>
          </cell>
          <cell r="G180" t="str">
            <v>Insumos</v>
          </cell>
          <cell r="H180">
            <v>0</v>
          </cell>
          <cell r="I180">
            <v>606.52800000000013</v>
          </cell>
          <cell r="J180">
            <v>0</v>
          </cell>
          <cell r="K180">
            <v>0</v>
          </cell>
        </row>
        <row r="181"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</row>
        <row r="182">
          <cell r="B182" t="str">
            <v>ITEM</v>
          </cell>
          <cell r="C182" t="str">
            <v>CONCEPTO</v>
          </cell>
          <cell r="D182" t="str">
            <v>UNIDAD</v>
          </cell>
          <cell r="E182" t="str">
            <v>COSTO DIRECTO</v>
          </cell>
          <cell r="F182"/>
          <cell r="G182"/>
          <cell r="H182" t="str">
            <v>HERRAMIENTA Y EQUIPOS</v>
          </cell>
          <cell r="I182" t="str">
            <v>MATERIALES</v>
          </cell>
          <cell r="J182" t="str">
            <v>MANO DE OBRA</v>
          </cell>
          <cell r="K182" t="str">
            <v>OTROS</v>
          </cell>
        </row>
        <row r="183">
          <cell r="B183" t="str">
            <v>4.8.</v>
          </cell>
          <cell r="C183" t="str">
            <v>SUMINISTRO, TRANSPORTE E INSTALACIÓN DE EMPALME A RED DE ACUEDUCTO EXISTENTE, INCLUYE VÁLVULA DE COMPUERTA ELÁSTICA, ANCLAJE EN CONCRETO 60x40x40cm, UNIÓN UNIVERSAL POR BRIDA 2"</v>
          </cell>
          <cell r="D183" t="str">
            <v>UND</v>
          </cell>
          <cell r="E183">
            <v>5473755</v>
          </cell>
          <cell r="F183"/>
          <cell r="G183"/>
          <cell r="H183">
            <v>3605755</v>
          </cell>
          <cell r="I183">
            <v>1048000</v>
          </cell>
          <cell r="J183">
            <v>820000</v>
          </cell>
          <cell r="K183">
            <v>0</v>
          </cell>
        </row>
        <row r="184">
          <cell r="B184" t="str">
            <v>CÓDIGO</v>
          </cell>
          <cell r="C184" t="str">
            <v>DESCRIPCIÓN</v>
          </cell>
          <cell r="D184" t="str">
            <v>UNIDAD</v>
          </cell>
          <cell r="E184" t="str">
            <v>COSTO UNITARIO</v>
          </cell>
          <cell r="F184" t="str">
            <v>RENDIMIENTO</v>
          </cell>
          <cell r="G184" t="str">
            <v>TIPO</v>
          </cell>
          <cell r="H184" t="str">
            <v>HERRAMIENTA Y EQUIPOS</v>
          </cell>
          <cell r="I184" t="str">
            <v>MATERIALES</v>
          </cell>
          <cell r="J184" t="str">
            <v>MANO DE OBRA</v>
          </cell>
          <cell r="K184" t="str">
            <v>OTROS</v>
          </cell>
        </row>
        <row r="185">
          <cell r="B185" t="str">
            <v>C8</v>
          </cell>
          <cell r="C185" t="str">
            <v>VALVULA DE COMPUERTA ELASTICA 2"</v>
          </cell>
          <cell r="D185" t="str">
            <v>UND</v>
          </cell>
          <cell r="E185">
            <v>820000</v>
          </cell>
          <cell r="F185">
            <v>1</v>
          </cell>
          <cell r="G185" t="str">
            <v>Cuadrilla</v>
          </cell>
          <cell r="H185">
            <v>0</v>
          </cell>
          <cell r="I185">
            <v>0</v>
          </cell>
          <cell r="J185">
            <v>820000</v>
          </cell>
          <cell r="K185">
            <v>0</v>
          </cell>
        </row>
        <row r="186">
          <cell r="B186"/>
          <cell r="C186" t="str">
            <v>UNION UNIVERSAL DE FRAN RANGO 2"</v>
          </cell>
          <cell r="D186" t="str">
            <v>UND</v>
          </cell>
          <cell r="E186">
            <v>485000</v>
          </cell>
          <cell r="F186">
            <v>1</v>
          </cell>
          <cell r="G186" t="str">
            <v>Equipos</v>
          </cell>
          <cell r="H186">
            <v>485000</v>
          </cell>
          <cell r="I186">
            <v>0</v>
          </cell>
          <cell r="J186">
            <v>0</v>
          </cell>
          <cell r="K186">
            <v>0</v>
          </cell>
        </row>
        <row r="187">
          <cell r="B187"/>
          <cell r="C187" t="str">
            <v>KIT DE EMPALME DE RED</v>
          </cell>
          <cell r="D187" t="str">
            <v>GL</v>
          </cell>
          <cell r="E187">
            <v>3055755</v>
          </cell>
          <cell r="F187">
            <v>1</v>
          </cell>
          <cell r="G187" t="str">
            <v>Equipos</v>
          </cell>
          <cell r="H187">
            <v>3055755</v>
          </cell>
          <cell r="I187">
            <v>0</v>
          </cell>
          <cell r="J187">
            <v>0</v>
          </cell>
          <cell r="K187">
            <v>0</v>
          </cell>
        </row>
        <row r="188">
          <cell r="B188"/>
          <cell r="C188" t="str">
            <v>CONCRETO 3500</v>
          </cell>
          <cell r="D188" t="str">
            <v>M3</v>
          </cell>
          <cell r="E188">
            <v>650000</v>
          </cell>
          <cell r="F188">
            <v>0.1</v>
          </cell>
          <cell r="G188" t="str">
            <v>Herramienta</v>
          </cell>
          <cell r="H188">
            <v>65000</v>
          </cell>
          <cell r="I188">
            <v>0</v>
          </cell>
          <cell r="J188">
            <v>0</v>
          </cell>
          <cell r="K188">
            <v>0</v>
          </cell>
        </row>
        <row r="189">
          <cell r="B189"/>
          <cell r="C189" t="str">
            <v>CUADRILLA BB TIPO 6 (1 OFICIAL + 6 AYUDANTE) (Instalaciones)</v>
          </cell>
          <cell r="D189" t="str">
            <v>HR</v>
          </cell>
          <cell r="E189">
            <v>68000</v>
          </cell>
          <cell r="F189">
            <v>12</v>
          </cell>
          <cell r="G189" t="str">
            <v>Insumos</v>
          </cell>
          <cell r="H189">
            <v>0</v>
          </cell>
          <cell r="I189">
            <v>816000</v>
          </cell>
          <cell r="J189">
            <v>0</v>
          </cell>
          <cell r="K189">
            <v>0</v>
          </cell>
        </row>
        <row r="190">
          <cell r="B190"/>
          <cell r="C190" t="str">
            <v>EQUIPO DE PERFORACIÓN</v>
          </cell>
          <cell r="D190" t="str">
            <v>GL</v>
          </cell>
          <cell r="E190">
            <v>180000</v>
          </cell>
          <cell r="F190">
            <v>1</v>
          </cell>
          <cell r="G190" t="str">
            <v>Insumos</v>
          </cell>
          <cell r="H190">
            <v>0</v>
          </cell>
          <cell r="I190">
            <v>180000</v>
          </cell>
          <cell r="J190">
            <v>0</v>
          </cell>
          <cell r="K190">
            <v>0</v>
          </cell>
        </row>
        <row r="191">
          <cell r="B191"/>
          <cell r="C191" t="str">
            <v>HERRAMIENTA MENOR</v>
          </cell>
          <cell r="D191" t="str">
            <v>GL</v>
          </cell>
          <cell r="E191">
            <v>52000</v>
          </cell>
          <cell r="F191">
            <v>1</v>
          </cell>
          <cell r="G191" t="str">
            <v>Insumos</v>
          </cell>
          <cell r="H191">
            <v>0</v>
          </cell>
          <cell r="I191">
            <v>52000</v>
          </cell>
          <cell r="J191">
            <v>0</v>
          </cell>
          <cell r="K191">
            <v>0</v>
          </cell>
        </row>
        <row r="192">
          <cell r="B192"/>
          <cell r="C192"/>
          <cell r="D192"/>
          <cell r="E192"/>
          <cell r="F192"/>
          <cell r="G192"/>
          <cell r="H192"/>
          <cell r="I192"/>
          <cell r="J192"/>
          <cell r="K192"/>
        </row>
        <row r="193">
          <cell r="B193" t="str">
            <v>ITEM</v>
          </cell>
          <cell r="C193" t="str">
            <v>CONCEPTO</v>
          </cell>
          <cell r="D193" t="str">
            <v>UNIDAD</v>
          </cell>
          <cell r="E193" t="str">
            <v>COSTO DIRECTO</v>
          </cell>
          <cell r="F193"/>
          <cell r="G193"/>
          <cell r="H193" t="str">
            <v>HERRAMIENTA Y EQUIPOS</v>
          </cell>
          <cell r="I193" t="str">
            <v>MATERIALES</v>
          </cell>
          <cell r="J193" t="str">
            <v>MANO DE OBRA</v>
          </cell>
          <cell r="K193" t="str">
            <v>OTROS</v>
          </cell>
        </row>
        <row r="194">
          <cell r="B194" t="str">
            <v>4.9.</v>
          </cell>
          <cell r="C194" t="str">
            <v>SUMINISTRO, TRANSPORTE E INSTALACION EMPALME PVC DE 2" X 1/2" PARA ACOMETIDA DE ACUEDUCTO</v>
          </cell>
          <cell r="D194" t="str">
            <v>UND</v>
          </cell>
          <cell r="E194">
            <v>78944</v>
          </cell>
          <cell r="F194"/>
          <cell r="G194"/>
          <cell r="H194">
            <v>1021.1906000000001</v>
          </cell>
          <cell r="I194">
            <v>47447.199999999997</v>
          </cell>
          <cell r="J194">
            <v>30475.8</v>
          </cell>
          <cell r="K194">
            <v>0</v>
          </cell>
        </row>
        <row r="195">
          <cell r="B195" t="str">
            <v>CÓDIGO</v>
          </cell>
          <cell r="C195" t="str">
            <v>DESCRIPCIÓN</v>
          </cell>
          <cell r="D195" t="str">
            <v>UNIDAD</v>
          </cell>
          <cell r="E195" t="str">
            <v>COSTO UNITARIO</v>
          </cell>
          <cell r="F195" t="str">
            <v>RENDIMIENTO</v>
          </cell>
          <cell r="G195" t="str">
            <v>TIPO</v>
          </cell>
          <cell r="H195" t="str">
            <v>HERRAMIENTA Y EQUIPOS</v>
          </cell>
          <cell r="I195" t="str">
            <v>MATERIALES</v>
          </cell>
          <cell r="J195" t="str">
            <v>MANO DE OBRA</v>
          </cell>
          <cell r="K195" t="str">
            <v>OTROS</v>
          </cell>
        </row>
        <row r="196">
          <cell r="B196" t="str">
            <v>C8</v>
          </cell>
          <cell r="C196" t="str">
            <v>CUADRILLA BB TIPO 1 (1 OFICIAL + 1 AYUDANTE) (Instalaciones)</v>
          </cell>
          <cell r="D196" t="str">
            <v>HR</v>
          </cell>
          <cell r="E196">
            <v>33862</v>
          </cell>
          <cell r="F196">
            <v>0.9</v>
          </cell>
          <cell r="G196" t="str">
            <v>Cuadrilla</v>
          </cell>
          <cell r="H196">
            <v>0</v>
          </cell>
          <cell r="I196">
            <v>0</v>
          </cell>
          <cell r="J196">
            <v>30475.8</v>
          </cell>
          <cell r="K196">
            <v>0</v>
          </cell>
        </row>
        <row r="197">
          <cell r="B197"/>
          <cell r="C197" t="str">
            <v>EQUIPO DE TRANSPORTE</v>
          </cell>
          <cell r="D197" t="str">
            <v>DIA</v>
          </cell>
          <cell r="E197">
            <v>180217</v>
          </cell>
          <cell r="F197">
            <v>1.8E-3</v>
          </cell>
          <cell r="G197" t="str">
            <v>Equipos</v>
          </cell>
          <cell r="H197">
            <v>324.39060000000001</v>
          </cell>
          <cell r="I197">
            <v>0</v>
          </cell>
          <cell r="J197">
            <v>0</v>
          </cell>
          <cell r="K197">
            <v>0</v>
          </cell>
        </row>
        <row r="198">
          <cell r="B198"/>
          <cell r="C198" t="str">
            <v>EQUIPO BASICO (HERRAMIENTA MENOR)</v>
          </cell>
          <cell r="D198" t="str">
            <v>UND</v>
          </cell>
          <cell r="E198">
            <v>3484</v>
          </cell>
          <cell r="F198">
            <v>0.2</v>
          </cell>
          <cell r="G198" t="str">
            <v>Herramienta</v>
          </cell>
          <cell r="H198">
            <v>696.80000000000007</v>
          </cell>
          <cell r="I198">
            <v>0</v>
          </cell>
          <cell r="J198">
            <v>0</v>
          </cell>
          <cell r="K198">
            <v>0</v>
          </cell>
        </row>
        <row r="199">
          <cell r="B199"/>
          <cell r="C199" t="str">
            <v>ACARREO INTERNO</v>
          </cell>
          <cell r="D199" t="str">
            <v>UND</v>
          </cell>
          <cell r="E199">
            <v>1824</v>
          </cell>
          <cell r="F199">
            <v>1.05</v>
          </cell>
          <cell r="G199" t="str">
            <v>Insumos</v>
          </cell>
          <cell r="H199">
            <v>0</v>
          </cell>
          <cell r="I199">
            <v>1915.2</v>
          </cell>
          <cell r="J199">
            <v>0</v>
          </cell>
          <cell r="K199">
            <v>0</v>
          </cell>
        </row>
        <row r="200">
          <cell r="B200"/>
          <cell r="C200" t="str">
            <v>SOLDADURA Y LIMPIADOR</v>
          </cell>
          <cell r="D200" t="str">
            <v>UND</v>
          </cell>
          <cell r="E200">
            <v>2908</v>
          </cell>
          <cell r="F200">
            <v>4</v>
          </cell>
          <cell r="G200" t="str">
            <v>Insumos</v>
          </cell>
          <cell r="H200">
            <v>0</v>
          </cell>
          <cell r="I200">
            <v>11632</v>
          </cell>
          <cell r="J200">
            <v>0</v>
          </cell>
          <cell r="K200">
            <v>0</v>
          </cell>
        </row>
        <row r="201">
          <cell r="B201"/>
          <cell r="C201" t="str">
            <v>COLLARIN DE DERIVACION  PVC 3"X1/2" PARA ACUEDUCTO CON INSERTO METÁLICO</v>
          </cell>
          <cell r="D201" t="str">
            <v>UND</v>
          </cell>
          <cell r="E201">
            <v>33900</v>
          </cell>
          <cell r="F201">
            <v>1</v>
          </cell>
          <cell r="G201" t="str">
            <v>Insumos</v>
          </cell>
          <cell r="H201">
            <v>0</v>
          </cell>
          <cell r="I201">
            <v>33900</v>
          </cell>
          <cell r="J201">
            <v>0</v>
          </cell>
          <cell r="K201">
            <v>0</v>
          </cell>
        </row>
        <row r="202">
          <cell r="B202"/>
          <cell r="C202"/>
          <cell r="D202"/>
          <cell r="E202"/>
          <cell r="F202"/>
          <cell r="G202"/>
          <cell r="H202"/>
          <cell r="I202"/>
          <cell r="J202"/>
          <cell r="K202"/>
        </row>
        <row r="203">
          <cell r="B203" t="str">
            <v>ITEM</v>
          </cell>
          <cell r="C203" t="str">
            <v>CONCEPTO</v>
          </cell>
          <cell r="D203" t="str">
            <v>UNIDAD</v>
          </cell>
          <cell r="E203" t="str">
            <v>COSTO DIRECTO</v>
          </cell>
          <cell r="F203"/>
          <cell r="G203"/>
          <cell r="H203" t="str">
            <v>HERRAMIENTA Y EQUIPOS</v>
          </cell>
          <cell r="I203" t="str">
            <v>MATERIALES</v>
          </cell>
          <cell r="J203" t="str">
            <v>MANO DE OBRA</v>
          </cell>
          <cell r="K203" t="str">
            <v>OTROS</v>
          </cell>
        </row>
        <row r="204">
          <cell r="B204" t="str">
            <v>4.10.</v>
          </cell>
          <cell r="C204" t="str">
            <v>SUMINISTRO, TRANSPORTE E INSTALACION ACOMETIDA  AGUA PRESION  PVC 2 ".  INCLUYE ACCESORIOS.</v>
          </cell>
          <cell r="D204" t="str">
            <v>UND</v>
          </cell>
          <cell r="E204">
            <v>87500</v>
          </cell>
          <cell r="F204"/>
          <cell r="G204"/>
          <cell r="H204">
            <v>15000</v>
          </cell>
          <cell r="I204">
            <v>38000</v>
          </cell>
          <cell r="J204">
            <v>34500</v>
          </cell>
          <cell r="K204">
            <v>0</v>
          </cell>
        </row>
        <row r="205">
          <cell r="B205" t="str">
            <v>CÓDIGO</v>
          </cell>
          <cell r="C205" t="str">
            <v>DESCRIPCIÓN</v>
          </cell>
          <cell r="D205" t="str">
            <v>UNIDAD</v>
          </cell>
          <cell r="E205" t="str">
            <v>COSTO UNITARIO</v>
          </cell>
          <cell r="F205" t="str">
            <v>RENDIMIENTO</v>
          </cell>
          <cell r="G205" t="str">
            <v>TIPO</v>
          </cell>
          <cell r="H205" t="str">
            <v>HERRAMIENTA Y EQUIPOS</v>
          </cell>
          <cell r="I205" t="str">
            <v>MATERIALES</v>
          </cell>
          <cell r="J205" t="str">
            <v>MANO DE OBRA</v>
          </cell>
          <cell r="K205" t="str">
            <v>OTROS</v>
          </cell>
        </row>
        <row r="206">
          <cell r="B206" t="str">
            <v>C8</v>
          </cell>
          <cell r="C206" t="str">
            <v>TUBERIA PVC PRESION 2"</v>
          </cell>
          <cell r="D206" t="str">
            <v>ML</v>
          </cell>
          <cell r="E206">
            <v>11500</v>
          </cell>
          <cell r="F206">
            <v>3</v>
          </cell>
          <cell r="G206" t="str">
            <v>Cuadrilla</v>
          </cell>
          <cell r="H206">
            <v>0</v>
          </cell>
          <cell r="I206">
            <v>0</v>
          </cell>
          <cell r="J206">
            <v>34500</v>
          </cell>
          <cell r="K206">
            <v>0</v>
          </cell>
        </row>
        <row r="207">
          <cell r="B207"/>
          <cell r="C207" t="str">
            <v>COLLARIN DE DERIVACION 2"</v>
          </cell>
          <cell r="D207" t="str">
            <v>UND</v>
          </cell>
          <cell r="E207">
            <v>12500</v>
          </cell>
          <cell r="F207">
            <v>1</v>
          </cell>
          <cell r="G207" t="str">
            <v>Equipos</v>
          </cell>
          <cell r="H207">
            <v>12500</v>
          </cell>
          <cell r="I207">
            <v>0</v>
          </cell>
          <cell r="J207">
            <v>0</v>
          </cell>
          <cell r="K207">
            <v>0</v>
          </cell>
        </row>
        <row r="208">
          <cell r="B208"/>
          <cell r="C208" t="str">
            <v>SOLDADURA Y LIMPIADOR</v>
          </cell>
          <cell r="D208" t="str">
            <v>GL</v>
          </cell>
          <cell r="E208">
            <v>2500</v>
          </cell>
          <cell r="F208">
            <v>1</v>
          </cell>
          <cell r="G208" t="str">
            <v>Herramienta</v>
          </cell>
          <cell r="H208">
            <v>2500</v>
          </cell>
          <cell r="I208">
            <v>0</v>
          </cell>
          <cell r="J208">
            <v>0</v>
          </cell>
          <cell r="K208">
            <v>0</v>
          </cell>
        </row>
        <row r="209">
          <cell r="B209"/>
          <cell r="C209" t="str">
            <v>CUADRILLA BB TIPO 1 (1 OFICIAL + 1 AYUDANTE) (Instalaciones)</v>
          </cell>
          <cell r="D209" t="str">
            <v>HR</v>
          </cell>
          <cell r="E209">
            <v>52000</v>
          </cell>
          <cell r="F209">
            <v>0.69499999999999995</v>
          </cell>
          <cell r="G209" t="str">
            <v>Insumos</v>
          </cell>
          <cell r="H209">
            <v>0</v>
          </cell>
          <cell r="I209">
            <v>36140</v>
          </cell>
          <cell r="J209">
            <v>0</v>
          </cell>
          <cell r="K209">
            <v>0</v>
          </cell>
        </row>
        <row r="210">
          <cell r="B210"/>
          <cell r="C210" t="str">
            <v>EQUIPO BASICO (HERRAMIENTA MENOR)</v>
          </cell>
          <cell r="D210" t="str">
            <v>GL</v>
          </cell>
          <cell r="E210">
            <v>1807</v>
          </cell>
          <cell r="F210">
            <v>1</v>
          </cell>
          <cell r="G210" t="str">
            <v>Insumos</v>
          </cell>
          <cell r="H210">
            <v>0</v>
          </cell>
          <cell r="I210">
            <v>1807</v>
          </cell>
          <cell r="J210">
            <v>0</v>
          </cell>
          <cell r="K210">
            <v>0</v>
          </cell>
        </row>
        <row r="211">
          <cell r="B211"/>
          <cell r="C211" t="str">
            <v>TRANSPORTE</v>
          </cell>
          <cell r="D211" t="str">
            <v>GL</v>
          </cell>
          <cell r="E211">
            <v>53</v>
          </cell>
          <cell r="F211">
            <v>1</v>
          </cell>
          <cell r="G211" t="str">
            <v>Insumos</v>
          </cell>
          <cell r="H211">
            <v>0</v>
          </cell>
          <cell r="I211">
            <v>53</v>
          </cell>
          <cell r="J211">
            <v>0</v>
          </cell>
          <cell r="K211">
            <v>0</v>
          </cell>
        </row>
        <row r="212"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</row>
        <row r="213">
          <cell r="B213" t="str">
            <v>ITEM</v>
          </cell>
          <cell r="C213" t="str">
            <v>CONCEPTO</v>
          </cell>
          <cell r="D213" t="str">
            <v>UNIDAD</v>
          </cell>
          <cell r="E213" t="str">
            <v>COSTO DIRECTO</v>
          </cell>
          <cell r="F213"/>
          <cell r="G213"/>
          <cell r="H213" t="str">
            <v>HERRAMIENTA Y EQUIPOS</v>
          </cell>
          <cell r="I213" t="str">
            <v>MATERIALES</v>
          </cell>
          <cell r="J213" t="str">
            <v>MANO DE OBRA</v>
          </cell>
          <cell r="K213" t="str">
            <v>OTROS</v>
          </cell>
        </row>
        <row r="214">
          <cell r="B214" t="str">
            <v>4.11.</v>
          </cell>
          <cell r="C214" t="str">
            <v xml:space="preserve">SUMINISTRO, TRANSPORTE E INSTALACION MEDIDORES AGUA  1/2"  (INCLUYE CAJA DE 60*60*14) </v>
          </cell>
          <cell r="D214" t="str">
            <v>UND</v>
          </cell>
          <cell r="E214">
            <v>722578</v>
          </cell>
          <cell r="F214"/>
          <cell r="G214"/>
          <cell r="H214">
            <v>14140.929599999999</v>
          </cell>
          <cell r="I214">
            <v>515762.4</v>
          </cell>
          <cell r="J214">
            <v>192674.78</v>
          </cell>
          <cell r="K214">
            <v>0</v>
          </cell>
        </row>
        <row r="215">
          <cell r="B215" t="str">
            <v>CÓDIGO</v>
          </cell>
          <cell r="C215" t="str">
            <v>DESCRIPCIÓN</v>
          </cell>
          <cell r="D215" t="str">
            <v>UNIDAD</v>
          </cell>
          <cell r="E215" t="str">
            <v>COSTO UNITARIO</v>
          </cell>
          <cell r="F215" t="str">
            <v>RENDIMIENTO</v>
          </cell>
          <cell r="G215" t="str">
            <v>TIPO</v>
          </cell>
          <cell r="H215" t="str">
            <v>HERRAMIENTA Y EQUIPOS</v>
          </cell>
          <cell r="I215" t="str">
            <v>MATERIALES</v>
          </cell>
          <cell r="J215" t="str">
            <v>MANO DE OBRA</v>
          </cell>
          <cell r="K215" t="str">
            <v>OTROS</v>
          </cell>
        </row>
        <row r="216">
          <cell r="B216" t="str">
            <v>C8</v>
          </cell>
          <cell r="C216" t="str">
            <v>CUADRILLA BB TIPO 1 (1 OFICIAL + 1 AYUDANTE) (Instalaciones)</v>
          </cell>
          <cell r="D216" t="str">
            <v>HR</v>
          </cell>
          <cell r="E216">
            <v>33862</v>
          </cell>
          <cell r="F216">
            <v>5.69</v>
          </cell>
          <cell r="G216" t="str">
            <v>Cuadrilla</v>
          </cell>
          <cell r="H216">
            <v>0</v>
          </cell>
          <cell r="I216">
            <v>0</v>
          </cell>
          <cell r="J216">
            <v>192674.78</v>
          </cell>
          <cell r="K216">
            <v>0</v>
          </cell>
        </row>
        <row r="217">
          <cell r="B217"/>
          <cell r="C217" t="str">
            <v>EQUIPO DE TRANSPORTE</v>
          </cell>
          <cell r="D217" t="str">
            <v>DIA</v>
          </cell>
          <cell r="E217">
            <v>180217</v>
          </cell>
          <cell r="F217">
            <v>6.88E-2</v>
          </cell>
          <cell r="G217" t="str">
            <v>Equipos</v>
          </cell>
          <cell r="H217">
            <v>12398.929599999999</v>
          </cell>
          <cell r="I217">
            <v>0</v>
          </cell>
          <cell r="J217">
            <v>0</v>
          </cell>
          <cell r="K217">
            <v>0</v>
          </cell>
        </row>
        <row r="218">
          <cell r="B218"/>
          <cell r="C218" t="str">
            <v>EQUIPO BASICO (HERRAMIENTA MENOR)</v>
          </cell>
          <cell r="D218" t="str">
            <v>UND</v>
          </cell>
          <cell r="E218">
            <v>3484</v>
          </cell>
          <cell r="F218">
            <v>0.5</v>
          </cell>
          <cell r="G218" t="str">
            <v>Herramienta</v>
          </cell>
          <cell r="H218">
            <v>1742</v>
          </cell>
          <cell r="I218">
            <v>0</v>
          </cell>
          <cell r="J218">
            <v>0</v>
          </cell>
          <cell r="K218">
            <v>0</v>
          </cell>
        </row>
        <row r="219">
          <cell r="B219"/>
          <cell r="C219" t="str">
            <v>ACARREO INTERNO</v>
          </cell>
          <cell r="D219" t="str">
            <v>UND</v>
          </cell>
          <cell r="E219">
            <v>1824</v>
          </cell>
          <cell r="F219">
            <v>6.6</v>
          </cell>
          <cell r="G219" t="str">
            <v>Insumos</v>
          </cell>
          <cell r="H219">
            <v>0</v>
          </cell>
          <cell r="I219">
            <v>12038.4</v>
          </cell>
          <cell r="J219">
            <v>0</v>
          </cell>
          <cell r="K219">
            <v>0</v>
          </cell>
        </row>
        <row r="220">
          <cell r="B220"/>
          <cell r="C220" t="str">
            <v>CAJA MEDIDOR DE AGUA 60 X 60 X 14 A TODO COSTO CON TAPA HG</v>
          </cell>
          <cell r="D220" t="str">
            <v>UND</v>
          </cell>
          <cell r="E220">
            <v>172720</v>
          </cell>
          <cell r="F220">
            <v>1</v>
          </cell>
          <cell r="G220" t="str">
            <v>Insumos</v>
          </cell>
          <cell r="H220">
            <v>0</v>
          </cell>
          <cell r="I220">
            <v>172720</v>
          </cell>
          <cell r="J220">
            <v>0</v>
          </cell>
          <cell r="K220">
            <v>0</v>
          </cell>
        </row>
        <row r="221">
          <cell r="B221"/>
          <cell r="C221" t="str">
            <v xml:space="preserve">MEDIDOR DE AGUA 1/2" VELOCIDAD CLASE C A ACCESORIOS Y ELEMENTOS DE CONEXION TODO COSTO </v>
          </cell>
          <cell r="D221" t="str">
            <v>UND</v>
          </cell>
          <cell r="E221">
            <v>331004</v>
          </cell>
          <cell r="F221">
            <v>1</v>
          </cell>
          <cell r="G221" t="str">
            <v>Insumos</v>
          </cell>
          <cell r="H221">
            <v>0</v>
          </cell>
          <cell r="I221">
            <v>331004</v>
          </cell>
          <cell r="J221">
            <v>0</v>
          </cell>
          <cell r="K221">
            <v>0</v>
          </cell>
        </row>
        <row r="222"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</row>
        <row r="223">
          <cell r="B223">
            <v>5</v>
          </cell>
          <cell r="C223" t="str">
            <v>ALCANTARILLADO</v>
          </cell>
          <cell r="D223"/>
          <cell r="E223"/>
          <cell r="F223"/>
          <cell r="G223"/>
          <cell r="H223"/>
          <cell r="I223"/>
          <cell r="J223"/>
          <cell r="K223"/>
        </row>
        <row r="224"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</row>
        <row r="225">
          <cell r="B225" t="str">
            <v>6.</v>
          </cell>
          <cell r="C225" t="str">
            <v>EXCAVACIONES Y LLENOS ALCANTARILLADO</v>
          </cell>
          <cell r="D225"/>
          <cell r="E225"/>
          <cell r="F225"/>
          <cell r="G225"/>
          <cell r="H225"/>
          <cell r="I225"/>
          <cell r="J225"/>
          <cell r="K225"/>
        </row>
        <row r="226">
          <cell r="B226"/>
          <cell r="C226"/>
          <cell r="D226"/>
          <cell r="E226"/>
          <cell r="F226"/>
          <cell r="G226"/>
          <cell r="H226"/>
          <cell r="I226"/>
          <cell r="J226"/>
          <cell r="K226"/>
        </row>
        <row r="227">
          <cell r="B227" t="str">
            <v>ITEM</v>
          </cell>
          <cell r="C227" t="str">
            <v>CONCEPTO</v>
          </cell>
          <cell r="D227" t="str">
            <v>UNIDAD</v>
          </cell>
          <cell r="E227" t="str">
            <v>COSTO DIRECTO</v>
          </cell>
          <cell r="F227"/>
          <cell r="G227"/>
          <cell r="H227" t="str">
            <v>HERRAMIENTA Y EQUIPOS</v>
          </cell>
          <cell r="I227" t="str">
            <v>MATERIALES</v>
          </cell>
          <cell r="J227" t="str">
            <v>MANO DE OBRA</v>
          </cell>
          <cell r="K227" t="str">
            <v>OTROS</v>
          </cell>
        </row>
        <row r="228">
          <cell r="B228" t="str">
            <v>6.1.</v>
          </cell>
          <cell r="C228" t="str">
            <v>EXCAVACIÓN EN ZANJA - CONGLOMERADO - 0.0 A 2.0 M</v>
          </cell>
          <cell r="D228" t="str">
            <v>M3</v>
          </cell>
          <cell r="E228">
            <v>36872</v>
          </cell>
          <cell r="F228"/>
          <cell r="G228"/>
          <cell r="H228">
            <v>2647.1600000000003</v>
          </cell>
          <cell r="I228">
            <v>364.8</v>
          </cell>
          <cell r="J228">
            <v>33860.200000000004</v>
          </cell>
          <cell r="K228">
            <v>0</v>
          </cell>
        </row>
        <row r="229">
          <cell r="B229" t="str">
            <v>CÓDIGO</v>
          </cell>
          <cell r="C229" t="str">
            <v>DESCRIPCIÓN</v>
          </cell>
          <cell r="D229" t="str">
            <v>UNIDAD</v>
          </cell>
          <cell r="E229" t="str">
            <v>COSTO UNITARIO</v>
          </cell>
          <cell r="F229" t="str">
            <v>RENDIMIENTO</v>
          </cell>
          <cell r="G229" t="str">
            <v>TIPO</v>
          </cell>
          <cell r="H229" t="str">
            <v>HERRAMIENTA Y EQUIPOS</v>
          </cell>
          <cell r="I229" t="str">
            <v>MATERIALES</v>
          </cell>
          <cell r="J229" t="str">
            <v>MANO DE OBRA</v>
          </cell>
          <cell r="K229" t="str">
            <v>OTROS</v>
          </cell>
        </row>
        <row r="230">
          <cell r="B230" t="str">
            <v>C1</v>
          </cell>
          <cell r="C230" t="str">
            <v>CUADRILLA AA TIPO 1 (1 OFICIAL + 1 AYUDANTE) (Albañileria)</v>
          </cell>
          <cell r="D230" t="str">
            <v>HR</v>
          </cell>
          <cell r="E230">
            <v>30782</v>
          </cell>
          <cell r="F230">
            <v>1.1000000000000001</v>
          </cell>
          <cell r="G230" t="str">
            <v>Cuadrilla</v>
          </cell>
          <cell r="H230">
            <v>0</v>
          </cell>
          <cell r="I230">
            <v>0</v>
          </cell>
          <cell r="J230">
            <v>33860.200000000004</v>
          </cell>
          <cell r="K230">
            <v>0</v>
          </cell>
        </row>
        <row r="231">
          <cell r="B231" t="str">
            <v>E29</v>
          </cell>
          <cell r="C231" t="str">
            <v>SUELO CEMENTO 10:1</v>
          </cell>
          <cell r="D231" t="str">
            <v>M3</v>
          </cell>
          <cell r="E231">
            <v>195036</v>
          </cell>
          <cell r="F231">
            <v>0.01</v>
          </cell>
          <cell r="G231" t="str">
            <v>Equipos</v>
          </cell>
          <cell r="H231">
            <v>1950.3600000000001</v>
          </cell>
          <cell r="I231">
            <v>0</v>
          </cell>
          <cell r="J231">
            <v>0</v>
          </cell>
          <cell r="K231">
            <v>0</v>
          </cell>
        </row>
        <row r="232">
          <cell r="B232" t="str">
            <v>H2</v>
          </cell>
          <cell r="C232" t="str">
            <v>EQUIPO BASICO (HERRAMIENTA MENOR)</v>
          </cell>
          <cell r="D232" t="str">
            <v>UND</v>
          </cell>
          <cell r="E232">
            <v>3484</v>
          </cell>
          <cell r="F232">
            <v>0.2</v>
          </cell>
          <cell r="G232" t="str">
            <v>Herramienta</v>
          </cell>
          <cell r="H232">
            <v>696.80000000000007</v>
          </cell>
          <cell r="I232">
            <v>0</v>
          </cell>
          <cell r="J232">
            <v>0</v>
          </cell>
          <cell r="K232">
            <v>0</v>
          </cell>
        </row>
        <row r="233">
          <cell r="B233" t="str">
            <v>I1565</v>
          </cell>
          <cell r="C233" t="str">
            <v>ACARREO INTERNO</v>
          </cell>
          <cell r="D233" t="str">
            <v>UND</v>
          </cell>
          <cell r="E233">
            <v>1824</v>
          </cell>
          <cell r="F233">
            <v>0.2</v>
          </cell>
          <cell r="G233" t="str">
            <v>Insumos</v>
          </cell>
          <cell r="H233">
            <v>0</v>
          </cell>
          <cell r="I233">
            <v>364.8</v>
          </cell>
          <cell r="J233">
            <v>0</v>
          </cell>
          <cell r="K233">
            <v>0</v>
          </cell>
        </row>
        <row r="234">
          <cell r="B234"/>
          <cell r="C234"/>
          <cell r="D234"/>
          <cell r="E234"/>
          <cell r="F234"/>
          <cell r="G234"/>
          <cell r="H234"/>
          <cell r="I234"/>
          <cell r="J234"/>
          <cell r="K234"/>
        </row>
        <row r="235">
          <cell r="B235" t="str">
            <v>ITEM</v>
          </cell>
          <cell r="C235" t="str">
            <v>CONCEPTO</v>
          </cell>
          <cell r="D235" t="str">
            <v>UNIDAD</v>
          </cell>
          <cell r="E235" t="str">
            <v>COSTO DIRECTO</v>
          </cell>
          <cell r="F235"/>
          <cell r="G235"/>
          <cell r="H235" t="str">
            <v>HERRAMIENTA Y EQUIPOS</v>
          </cell>
          <cell r="I235" t="str">
            <v>MATERIALES</v>
          </cell>
          <cell r="J235" t="str">
            <v>MANO DE OBRA</v>
          </cell>
          <cell r="K235" t="str">
            <v>OTROS</v>
          </cell>
        </row>
        <row r="236">
          <cell r="B236" t="str">
            <v>6.2.</v>
          </cell>
          <cell r="C236" t="str">
            <v>RETIRO DE MATERIAL SOBRANTE EN VOLQUETA, CARGUE MANUAL, DISPOSICIÓN EN BOTADERO (HASTA 25 KM)</v>
          </cell>
          <cell r="D236" t="str">
            <v>M3</v>
          </cell>
          <cell r="E236">
            <v>40777</v>
          </cell>
          <cell r="F236"/>
          <cell r="G236"/>
          <cell r="H236">
            <v>20223.400000000001</v>
          </cell>
          <cell r="I236">
            <v>8715</v>
          </cell>
          <cell r="J236">
            <v>11839</v>
          </cell>
          <cell r="K236">
            <v>0</v>
          </cell>
        </row>
        <row r="237">
          <cell r="B237" t="str">
            <v>CÓDIGO</v>
          </cell>
          <cell r="C237" t="str">
            <v>DESCRIPCIÓN</v>
          </cell>
          <cell r="D237" t="str">
            <v>UNIDAD</v>
          </cell>
          <cell r="E237" t="str">
            <v>COSTO UNITARIO</v>
          </cell>
          <cell r="F237" t="str">
            <v>RENDIMIENTO</v>
          </cell>
          <cell r="G237" t="str">
            <v>TIPO</v>
          </cell>
          <cell r="H237" t="str">
            <v>HERRAMIENTA Y EQUIPOS</v>
          </cell>
          <cell r="I237" t="str">
            <v>MATERIALES</v>
          </cell>
          <cell r="J237" t="str">
            <v>MANO DE OBRA</v>
          </cell>
          <cell r="K237" t="str">
            <v>OTROS</v>
          </cell>
        </row>
        <row r="238">
          <cell r="B238" t="str">
            <v>C44</v>
          </cell>
          <cell r="C238" t="str">
            <v>DERECHO A BOTADERO - LA NUBIA</v>
          </cell>
          <cell r="D238" t="str">
            <v>M3</v>
          </cell>
          <cell r="E238">
            <v>8715</v>
          </cell>
          <cell r="F238">
            <v>1</v>
          </cell>
          <cell r="G238" t="str">
            <v>Insumos</v>
          </cell>
          <cell r="H238">
            <v>0</v>
          </cell>
          <cell r="I238">
            <v>8715</v>
          </cell>
          <cell r="J238">
            <v>0</v>
          </cell>
          <cell r="K238">
            <v>0</v>
          </cell>
        </row>
        <row r="239">
          <cell r="B239" t="str">
            <v>E24</v>
          </cell>
          <cell r="C239" t="str">
            <v>EQUIPO BASICO (HERRAMIENTA MENOR)</v>
          </cell>
          <cell r="D239" t="str">
            <v>UND</v>
          </cell>
          <cell r="E239">
            <v>3484</v>
          </cell>
          <cell r="F239">
            <v>0.1</v>
          </cell>
          <cell r="G239" t="str">
            <v>Herramienta</v>
          </cell>
          <cell r="H239">
            <v>348.40000000000003</v>
          </cell>
          <cell r="I239">
            <v>0</v>
          </cell>
          <cell r="J239">
            <v>0</v>
          </cell>
          <cell r="K239">
            <v>0</v>
          </cell>
        </row>
        <row r="240">
          <cell r="B240" t="str">
            <v>E140</v>
          </cell>
          <cell r="C240" t="str">
            <v>CUADRILLA AA (2 AYUDANTES)</v>
          </cell>
          <cell r="D240" t="str">
            <v>HR</v>
          </cell>
          <cell r="E240">
            <v>23678</v>
          </cell>
          <cell r="F240">
            <v>0.5</v>
          </cell>
          <cell r="G240" t="str">
            <v>Cuadrilla</v>
          </cell>
          <cell r="H240">
            <v>0</v>
          </cell>
          <cell r="I240">
            <v>0</v>
          </cell>
          <cell r="J240">
            <v>11839</v>
          </cell>
          <cell r="K240">
            <v>0</v>
          </cell>
        </row>
        <row r="241">
          <cell r="B241" t="str">
            <v>H2</v>
          </cell>
          <cell r="C241" t="str">
            <v>VOLQUETA SENCILLA 8M3</v>
          </cell>
          <cell r="D241" t="str">
            <v>VJE</v>
          </cell>
          <cell r="E241">
            <v>159000</v>
          </cell>
          <cell r="F241">
            <v>0.125</v>
          </cell>
          <cell r="G241" t="str">
            <v>Equipos</v>
          </cell>
          <cell r="H241">
            <v>19875</v>
          </cell>
          <cell r="I241">
            <v>0</v>
          </cell>
          <cell r="J241">
            <v>0</v>
          </cell>
          <cell r="K241">
            <v>0</v>
          </cell>
        </row>
        <row r="242">
          <cell r="B242"/>
          <cell r="C242"/>
          <cell r="D242"/>
          <cell r="E242"/>
          <cell r="F242"/>
          <cell r="G242"/>
          <cell r="H242"/>
          <cell r="I242"/>
          <cell r="J242"/>
          <cell r="K242"/>
        </row>
        <row r="243">
          <cell r="B243" t="str">
            <v>ITEM</v>
          </cell>
          <cell r="C243" t="str">
            <v>CONCEPTO</v>
          </cell>
          <cell r="D243" t="str">
            <v>UNIDAD</v>
          </cell>
          <cell r="E243" t="str">
            <v>COSTO DIRECTO</v>
          </cell>
          <cell r="F243"/>
          <cell r="G243"/>
          <cell r="H243" t="str">
            <v>HERRAMIENTA Y EQUIPOS</v>
          </cell>
          <cell r="I243" t="str">
            <v>MATERIALES</v>
          </cell>
          <cell r="J243" t="str">
            <v>MANO DE OBRA</v>
          </cell>
          <cell r="K243" t="str">
            <v>OTROS</v>
          </cell>
        </row>
        <row r="244">
          <cell r="B244" t="str">
            <v>6.3.</v>
          </cell>
          <cell r="C244" t="str">
            <v>RELLENO COMPACTADO CON MATERIAL SELECCIONADO DE EXCAVACIÓN</v>
          </cell>
          <cell r="D244" t="str">
            <v>M3</v>
          </cell>
          <cell r="E244">
            <v>31755</v>
          </cell>
          <cell r="F244"/>
          <cell r="G244"/>
          <cell r="H244">
            <v>8077.4000000000005</v>
          </cell>
          <cell r="I244">
            <v>0</v>
          </cell>
          <cell r="J244">
            <v>23678</v>
          </cell>
          <cell r="K244">
            <v>0</v>
          </cell>
        </row>
        <row r="245">
          <cell r="B245" t="str">
            <v>CÓDIGO</v>
          </cell>
          <cell r="C245" t="str">
            <v>DESCRIPCIÓN</v>
          </cell>
          <cell r="D245" t="str">
            <v>UNIDAD</v>
          </cell>
          <cell r="E245" t="str">
            <v>COSTO UNITARIO</v>
          </cell>
          <cell r="F245" t="str">
            <v>RENDIMIENTO</v>
          </cell>
          <cell r="G245" t="str">
            <v>TIPO</v>
          </cell>
          <cell r="H245" t="str">
            <v>HERRAMIENTA Y EQUIPOS</v>
          </cell>
          <cell r="I245" t="str">
            <v>MATERIALES</v>
          </cell>
          <cell r="J245" t="str">
            <v>MANO DE OBRA</v>
          </cell>
          <cell r="K245" t="str">
            <v>OTROS</v>
          </cell>
        </row>
        <row r="246">
          <cell r="B246" t="str">
            <v>C44</v>
          </cell>
          <cell r="C246" t="str">
            <v>CUADRILLA AA (2 AYUDANTES)</v>
          </cell>
          <cell r="D246" t="str">
            <v>HR</v>
          </cell>
          <cell r="E246">
            <v>23678</v>
          </cell>
          <cell r="F246">
            <v>1</v>
          </cell>
          <cell r="G246" t="str">
            <v>Cuadrilla</v>
          </cell>
          <cell r="H246">
            <v>0</v>
          </cell>
          <cell r="I246">
            <v>0</v>
          </cell>
          <cell r="J246">
            <v>23678</v>
          </cell>
          <cell r="K246">
            <v>0</v>
          </cell>
        </row>
        <row r="247">
          <cell r="B247" t="str">
            <v>E24</v>
          </cell>
          <cell r="C247" t="str">
            <v>VIBROCOMPACTADOR TIPO RANA</v>
          </cell>
          <cell r="D247" t="str">
            <v>DIA</v>
          </cell>
          <cell r="E247">
            <v>45934</v>
          </cell>
          <cell r="F247">
            <v>0.1</v>
          </cell>
          <cell r="G247" t="str">
            <v>Equipos</v>
          </cell>
          <cell r="H247">
            <v>4593.4000000000005</v>
          </cell>
          <cell r="I247">
            <v>0</v>
          </cell>
          <cell r="J247">
            <v>0</v>
          </cell>
          <cell r="K247">
            <v>0</v>
          </cell>
        </row>
        <row r="248">
          <cell r="B248" t="str">
            <v>E139</v>
          </cell>
          <cell r="C248" t="str">
            <v>EQUIPO BASICO (HERRAMIENTA MENOR)</v>
          </cell>
          <cell r="D248" t="str">
            <v>UND</v>
          </cell>
          <cell r="E248">
            <v>3484</v>
          </cell>
          <cell r="F248">
            <v>1</v>
          </cell>
          <cell r="G248" t="str">
            <v>Herramienta</v>
          </cell>
          <cell r="H248">
            <v>3484</v>
          </cell>
          <cell r="I248"/>
          <cell r="J248"/>
          <cell r="K248"/>
        </row>
        <row r="249">
          <cell r="B249"/>
          <cell r="C249"/>
          <cell r="D249"/>
          <cell r="E249"/>
          <cell r="F249"/>
          <cell r="G249"/>
          <cell r="H249"/>
          <cell r="I249"/>
          <cell r="J249"/>
          <cell r="K249"/>
        </row>
        <row r="250">
          <cell r="B250" t="str">
            <v>ITEM</v>
          </cell>
          <cell r="C250" t="str">
            <v>CONCEPTO</v>
          </cell>
          <cell r="D250" t="str">
            <v>UNIDAD</v>
          </cell>
          <cell r="E250" t="str">
            <v>COSTO DIRECTO</v>
          </cell>
          <cell r="F250"/>
          <cell r="G250"/>
          <cell r="H250" t="str">
            <v>HERRAMIENTA Y EQUIPOS</v>
          </cell>
          <cell r="I250" t="str">
            <v>MATERIALES</v>
          </cell>
          <cell r="J250" t="str">
            <v>MANO DE OBRA</v>
          </cell>
          <cell r="K250" t="str">
            <v>OTROS</v>
          </cell>
        </row>
        <row r="251">
          <cell r="B251" t="str">
            <v>6.4.</v>
          </cell>
          <cell r="C251" t="str">
            <v>SUSTITUCION EN ARENA LIMPIA</v>
          </cell>
          <cell r="D251" t="str">
            <v>M3</v>
          </cell>
          <cell r="E251">
            <v>126458</v>
          </cell>
          <cell r="F251"/>
          <cell r="G251"/>
          <cell r="H251">
            <v>1742</v>
          </cell>
          <cell r="I251">
            <v>108378.29999999999</v>
          </cell>
          <cell r="J251">
            <v>16338</v>
          </cell>
          <cell r="K251">
            <v>0</v>
          </cell>
        </row>
        <row r="252">
          <cell r="B252" t="str">
            <v>CÓDIGO</v>
          </cell>
          <cell r="C252" t="str">
            <v>DESCRIPCIÓN</v>
          </cell>
          <cell r="D252" t="str">
            <v>UNIDAD</v>
          </cell>
          <cell r="E252" t="str">
            <v>COSTO UNITARIO</v>
          </cell>
          <cell r="F252" t="str">
            <v>RENDIMIENTO</v>
          </cell>
          <cell r="G252" t="str">
            <v>TIPO</v>
          </cell>
          <cell r="H252" t="str">
            <v>HERRAMIENTA Y EQUIPOS</v>
          </cell>
          <cell r="I252" t="str">
            <v>MATERIALES</v>
          </cell>
          <cell r="J252" t="str">
            <v>MANO DE OBRA</v>
          </cell>
          <cell r="K252" t="str">
            <v>OTROS</v>
          </cell>
        </row>
        <row r="253">
          <cell r="B253" t="str">
            <v>C44</v>
          </cell>
          <cell r="C253" t="str">
            <v>CUADRILLA AA TIPO 3 (1 OFICIAL + 3 AYUDANTE) (Albañileria)</v>
          </cell>
          <cell r="D253" t="str">
            <v>HR</v>
          </cell>
          <cell r="E253">
            <v>54460</v>
          </cell>
          <cell r="F253">
            <v>0.3</v>
          </cell>
          <cell r="G253" t="str">
            <v>Cuadrilla</v>
          </cell>
          <cell r="H253">
            <v>0</v>
          </cell>
          <cell r="I253">
            <v>0</v>
          </cell>
          <cell r="J253">
            <v>16338</v>
          </cell>
          <cell r="K253">
            <v>0</v>
          </cell>
        </row>
        <row r="254">
          <cell r="B254"/>
          <cell r="C254" t="str">
            <v>EQUIPO BASICO (HERRAMIENTA MENOR)</v>
          </cell>
          <cell r="D254" t="str">
            <v>UND</v>
          </cell>
          <cell r="E254">
            <v>3484</v>
          </cell>
          <cell r="F254">
            <v>0.5</v>
          </cell>
          <cell r="G254" t="str">
            <v>Herramienta</v>
          </cell>
          <cell r="H254">
            <v>1742</v>
          </cell>
          <cell r="I254">
            <v>0</v>
          </cell>
          <cell r="J254">
            <v>0</v>
          </cell>
          <cell r="K254">
            <v>0</v>
          </cell>
        </row>
        <row r="255">
          <cell r="B255"/>
          <cell r="C255" t="str">
            <v>ARENA LIMPIA SIN SOBRETAMAÑOS</v>
          </cell>
          <cell r="D255" t="str">
            <v>M3</v>
          </cell>
          <cell r="E255">
            <v>95910</v>
          </cell>
          <cell r="F255">
            <v>1.1299999999999999</v>
          </cell>
          <cell r="G255" t="str">
            <v>Insumos</v>
          </cell>
          <cell r="H255">
            <v>0</v>
          </cell>
          <cell r="I255">
            <v>108378.29999999999</v>
          </cell>
          <cell r="J255">
            <v>0</v>
          </cell>
          <cell r="K255">
            <v>0</v>
          </cell>
        </row>
        <row r="256">
          <cell r="B256"/>
          <cell r="C256"/>
          <cell r="D256"/>
          <cell r="E256"/>
          <cell r="F256"/>
          <cell r="G256"/>
          <cell r="H256"/>
          <cell r="I256"/>
          <cell r="J256"/>
          <cell r="K256"/>
        </row>
        <row r="257">
          <cell r="B257" t="str">
            <v>ITEM</v>
          </cell>
          <cell r="C257" t="str">
            <v>CONCEPTO</v>
          </cell>
          <cell r="D257" t="str">
            <v>UNIDAD</v>
          </cell>
          <cell r="E257" t="str">
            <v>COSTO DIRECTO</v>
          </cell>
          <cell r="F257"/>
          <cell r="G257"/>
          <cell r="H257" t="str">
            <v>HERRAMIENTA Y EQUIPOS</v>
          </cell>
          <cell r="I257" t="str">
            <v>MATERIALES</v>
          </cell>
          <cell r="J257" t="str">
            <v>MANO DE OBRA</v>
          </cell>
          <cell r="K257" t="str">
            <v>OTROS</v>
          </cell>
        </row>
        <row r="258">
          <cell r="B258" t="str">
            <v>6.5.</v>
          </cell>
          <cell r="C258" t="str">
            <v>RELLENO COMPACTADO CON MATERIAL DE PRESTAMO</v>
          </cell>
          <cell r="D258" t="str">
            <v>M3</v>
          </cell>
          <cell r="E258">
            <v>81048</v>
          </cell>
          <cell r="F258"/>
          <cell r="G258"/>
          <cell r="H258">
            <v>6858</v>
          </cell>
          <cell r="I258">
            <v>38791.4</v>
          </cell>
          <cell r="J258">
            <v>35399</v>
          </cell>
          <cell r="K258">
            <v>0</v>
          </cell>
        </row>
        <row r="259">
          <cell r="B259" t="str">
            <v>CÓDIGO</v>
          </cell>
          <cell r="C259" t="str">
            <v>DESCRIPCIÓN</v>
          </cell>
          <cell r="D259" t="str">
            <v>UNIDAD</v>
          </cell>
          <cell r="E259" t="str">
            <v>COSTO UNITARIO</v>
          </cell>
          <cell r="F259" t="str">
            <v>RENDIMIENTO</v>
          </cell>
          <cell r="G259" t="str">
            <v>TIPO</v>
          </cell>
          <cell r="H259" t="str">
            <v>HERRAMIENTA Y EQUIPOS</v>
          </cell>
          <cell r="I259" t="str">
            <v>MATERIALES</v>
          </cell>
          <cell r="J259" t="str">
            <v>MANO DE OBRA</v>
          </cell>
          <cell r="K259" t="str">
            <v>OTROS</v>
          </cell>
        </row>
        <row r="260">
          <cell r="B260" t="str">
            <v>C44</v>
          </cell>
          <cell r="C260" t="str">
            <v>CUADRILLA AA TIPO 3 (1 OFICIAL + 3 AYUDANTE) (Albañileria)</v>
          </cell>
          <cell r="D260" t="str">
            <v>HR</v>
          </cell>
          <cell r="E260">
            <v>54460</v>
          </cell>
          <cell r="F260">
            <v>0.65</v>
          </cell>
          <cell r="G260" t="str">
            <v>Cuadrilla</v>
          </cell>
          <cell r="H260">
            <v>0</v>
          </cell>
          <cell r="I260">
            <v>0</v>
          </cell>
          <cell r="J260">
            <v>35399</v>
          </cell>
          <cell r="K260">
            <v>0</v>
          </cell>
        </row>
        <row r="261">
          <cell r="B261"/>
          <cell r="C261" t="str">
            <v>EQUIPO BASICO (HERRAMIENTA MENOR)</v>
          </cell>
          <cell r="D261" t="str">
            <v>UND</v>
          </cell>
          <cell r="E261">
            <v>3484</v>
          </cell>
          <cell r="F261">
            <v>0.65</v>
          </cell>
          <cell r="G261" t="str">
            <v>Herramienta</v>
          </cell>
          <cell r="H261">
            <v>2264.6</v>
          </cell>
          <cell r="I261">
            <v>0</v>
          </cell>
          <cell r="J261">
            <v>0</v>
          </cell>
          <cell r="K261">
            <v>0</v>
          </cell>
        </row>
        <row r="262">
          <cell r="B262"/>
          <cell r="C262" t="str">
            <v>VIBROCOMPACTADOR TIPO RANA</v>
          </cell>
          <cell r="D262" t="str">
            <v>DIA</v>
          </cell>
          <cell r="E262">
            <v>45934</v>
          </cell>
          <cell r="F262">
            <v>0.1</v>
          </cell>
          <cell r="G262" t="str">
            <v>Equipos</v>
          </cell>
          <cell r="H262">
            <v>4593.4000000000005</v>
          </cell>
          <cell r="I262">
            <v>0</v>
          </cell>
          <cell r="J262">
            <v>0</v>
          </cell>
          <cell r="K262">
            <v>0</v>
          </cell>
        </row>
        <row r="263">
          <cell r="B263"/>
          <cell r="C263" t="str">
            <v>ACARREO INTERNO</v>
          </cell>
          <cell r="D263" t="str">
            <v>UND</v>
          </cell>
          <cell r="E263">
            <v>1824</v>
          </cell>
          <cell r="F263">
            <v>0.5</v>
          </cell>
          <cell r="G263" t="str">
            <v>Insumos</v>
          </cell>
          <cell r="H263">
            <v>0</v>
          </cell>
          <cell r="I263">
            <v>912</v>
          </cell>
          <cell r="J263">
            <v>0</v>
          </cell>
          <cell r="K263">
            <v>0</v>
          </cell>
        </row>
        <row r="264">
          <cell r="B264"/>
          <cell r="C264" t="str">
            <v>MATERIAL DE PRESTAMO CARGADO Y PUESTO EN OBRA</v>
          </cell>
          <cell r="D264" t="str">
            <v>M3</v>
          </cell>
          <cell r="E264">
            <v>29138</v>
          </cell>
          <cell r="F264">
            <v>1.3</v>
          </cell>
          <cell r="G264" t="str">
            <v>Insumos</v>
          </cell>
          <cell r="H264">
            <v>0</v>
          </cell>
          <cell r="I264">
            <v>37879.4</v>
          </cell>
          <cell r="J264">
            <v>0</v>
          </cell>
          <cell r="K264">
            <v>0</v>
          </cell>
        </row>
        <row r="265">
          <cell r="B265"/>
          <cell r="C265"/>
          <cell r="D265"/>
          <cell r="E265"/>
          <cell r="F265"/>
          <cell r="G265"/>
          <cell r="H265"/>
          <cell r="I265"/>
          <cell r="J265"/>
          <cell r="K265"/>
        </row>
        <row r="266">
          <cell r="B266" t="str">
            <v>7.</v>
          </cell>
          <cell r="C266" t="str">
            <v>REDES ALCANTARILLADO</v>
          </cell>
          <cell r="D266"/>
          <cell r="E266"/>
          <cell r="F266"/>
          <cell r="G266"/>
          <cell r="H266"/>
          <cell r="I266"/>
          <cell r="J266"/>
          <cell r="K266"/>
        </row>
        <row r="267">
          <cell r="B267"/>
          <cell r="C267"/>
          <cell r="D267"/>
          <cell r="E267"/>
          <cell r="F267"/>
          <cell r="G267"/>
          <cell r="H267"/>
          <cell r="I267"/>
          <cell r="J267"/>
          <cell r="K267"/>
        </row>
        <row r="268">
          <cell r="B268" t="str">
            <v>7.1.</v>
          </cell>
          <cell r="C268" t="str">
            <v>SUMINISTRO, TRANSPORTE E INSTALACION DE TUBERIA PVC CORRUGADO BAJO TIERRA 8" (NOVAFORT O SIMILAR)</v>
          </cell>
          <cell r="D268" t="str">
            <v>ML</v>
          </cell>
          <cell r="E268">
            <v>81169</v>
          </cell>
          <cell r="F268"/>
          <cell r="G268"/>
          <cell r="H268">
            <v>1544.0272727272729</v>
          </cell>
          <cell r="I268">
            <v>64338.725000000006</v>
          </cell>
          <cell r="J268">
            <v>15285.869999999999</v>
          </cell>
          <cell r="K268">
            <v>0</v>
          </cell>
        </row>
        <row r="269">
          <cell r="B269" t="str">
            <v>CÓDIGO</v>
          </cell>
          <cell r="C269" t="str">
            <v>DESCRIPCIÓN</v>
          </cell>
          <cell r="D269" t="str">
            <v>UNIDAD</v>
          </cell>
          <cell r="E269" t="str">
            <v>COSTO UNITARIO</v>
          </cell>
          <cell r="F269" t="str">
            <v>RENDIMIENTO</v>
          </cell>
          <cell r="G269" t="str">
            <v>TIPO</v>
          </cell>
          <cell r="H269" t="str">
            <v>HERRAMIENTA Y EQUIPOS</v>
          </cell>
          <cell r="I269" t="str">
            <v>MATERIALES</v>
          </cell>
          <cell r="J269" t="str">
            <v>MANO DE OBRA</v>
          </cell>
          <cell r="K269" t="str">
            <v>OTROS</v>
          </cell>
        </row>
        <row r="270">
          <cell r="B270" t="str">
            <v>C44</v>
          </cell>
          <cell r="C270" t="str">
            <v>Tubería PVC de alcantarillado de pared estructural d =  8", exterior corrugado</v>
          </cell>
          <cell r="D270" t="str">
            <v>M</v>
          </cell>
          <cell r="E270">
            <v>60993.833333333336</v>
          </cell>
          <cell r="F270">
            <v>1.05</v>
          </cell>
          <cell r="G270" t="str">
            <v>Insumos</v>
          </cell>
          <cell r="H270">
            <v>0</v>
          </cell>
          <cell r="I270">
            <v>64043.525000000009</v>
          </cell>
          <cell r="J270">
            <v>0</v>
          </cell>
          <cell r="K270">
            <v>0</v>
          </cell>
        </row>
        <row r="271">
          <cell r="B271"/>
          <cell r="C271" t="str">
            <v>Vaselina</v>
          </cell>
          <cell r="D271" t="str">
            <v>Lb</v>
          </cell>
          <cell r="E271">
            <v>24600</v>
          </cell>
          <cell r="F271">
            <v>1.2E-2</v>
          </cell>
          <cell r="G271" t="str">
            <v>Insumos</v>
          </cell>
          <cell r="H271">
            <v>0</v>
          </cell>
          <cell r="I271">
            <v>295.2</v>
          </cell>
          <cell r="J271">
            <v>0</v>
          </cell>
          <cell r="K271">
            <v>0</v>
          </cell>
        </row>
        <row r="272">
          <cell r="B272"/>
          <cell r="C272" t="str">
            <v>Cuadrilla G 1 Of + 2 Ay (jornal + prestaciones)</v>
          </cell>
          <cell r="D272" t="str">
            <v>Día</v>
          </cell>
          <cell r="E272">
            <v>339686</v>
          </cell>
          <cell r="F272">
            <v>4.4999999999999998E-2</v>
          </cell>
          <cell r="G272" t="str">
            <v>Cuadrilla</v>
          </cell>
          <cell r="H272">
            <v>0</v>
          </cell>
          <cell r="I272">
            <v>0</v>
          </cell>
          <cell r="J272">
            <v>15285.869999999999</v>
          </cell>
          <cell r="K272">
            <v>0</v>
          </cell>
        </row>
        <row r="273">
          <cell r="B273"/>
          <cell r="C273" t="str">
            <v>Herramienta menor (% mano obra)</v>
          </cell>
          <cell r="D273" t="str">
            <v>%MO</v>
          </cell>
          <cell r="E273">
            <v>15440.272727272728</v>
          </cell>
          <cell r="F273">
            <v>0.1</v>
          </cell>
          <cell r="G273" t="str">
            <v>Herramienta</v>
          </cell>
          <cell r="H273">
            <v>1544.0272727272729</v>
          </cell>
          <cell r="I273">
            <v>0</v>
          </cell>
          <cell r="J273">
            <v>0</v>
          </cell>
          <cell r="K273">
            <v>0</v>
          </cell>
        </row>
        <row r="274">
          <cell r="B274"/>
          <cell r="C274"/>
          <cell r="D274"/>
          <cell r="E274"/>
          <cell r="F274"/>
          <cell r="G274"/>
          <cell r="H274"/>
          <cell r="I274"/>
          <cell r="J274"/>
          <cell r="K274"/>
        </row>
        <row r="275">
          <cell r="B275" t="str">
            <v>ITEM</v>
          </cell>
          <cell r="C275" t="str">
            <v>CONCEPTO</v>
          </cell>
          <cell r="D275" t="str">
            <v>UNIDAD</v>
          </cell>
          <cell r="E275" t="str">
            <v>COSTO DIRECTO</v>
          </cell>
          <cell r="F275"/>
          <cell r="G275"/>
          <cell r="H275" t="str">
            <v>HERRAMIENTA Y EQUIPOS</v>
          </cell>
          <cell r="I275" t="str">
            <v>MATERIALES</v>
          </cell>
          <cell r="J275" t="str">
            <v>MANO DE OBRA</v>
          </cell>
          <cell r="K275" t="str">
            <v>OTROS</v>
          </cell>
        </row>
        <row r="276">
          <cell r="B276" t="str">
            <v>7.2.</v>
          </cell>
          <cell r="C276" t="str">
            <v>SUMINISTRO, TRANSPORTE E INSTALACION DE TUBERIA PVC CORRUGADO BAJO TIERRA 10" (NOVAFORT O SIMILAR)</v>
          </cell>
          <cell r="D276" t="str">
            <v>ML</v>
          </cell>
          <cell r="E276">
            <v>114666</v>
          </cell>
          <cell r="F276"/>
          <cell r="G276"/>
          <cell r="H276">
            <v>1887.1444444444442</v>
          </cell>
          <cell r="I276">
            <v>93907.55</v>
          </cell>
          <cell r="J276">
            <v>18871.444444444442</v>
          </cell>
          <cell r="K276">
            <v>0</v>
          </cell>
        </row>
        <row r="277">
          <cell r="B277" t="str">
            <v>CÓDIGO</v>
          </cell>
          <cell r="C277" t="str">
            <v>DESCRIPCIÓN</v>
          </cell>
          <cell r="D277" t="str">
            <v>UNIDAD</v>
          </cell>
          <cell r="E277" t="str">
            <v>COSTO UNITARIO</v>
          </cell>
          <cell r="F277" t="str">
            <v>RENDIMIENTO</v>
          </cell>
          <cell r="G277" t="str">
            <v>TIPO</v>
          </cell>
          <cell r="H277" t="str">
            <v>HERRAMIENTA Y EQUIPOS</v>
          </cell>
          <cell r="I277" t="str">
            <v>MATERIALES</v>
          </cell>
          <cell r="J277" t="str">
            <v>MANO DE OBRA</v>
          </cell>
          <cell r="K277" t="str">
            <v>OTROS</v>
          </cell>
        </row>
        <row r="278">
          <cell r="B278" t="str">
            <v>C44</v>
          </cell>
          <cell r="C278" t="str">
            <v>Tubería PVC de alcantarillado de pared estructural d =  10", exterior corrugado</v>
          </cell>
          <cell r="D278" t="str">
            <v>M</v>
          </cell>
          <cell r="E278">
            <v>89084.333333333328</v>
          </cell>
          <cell r="F278">
            <v>1.05</v>
          </cell>
          <cell r="G278" t="str">
            <v>Insumos</v>
          </cell>
          <cell r="H278">
            <v>0</v>
          </cell>
          <cell r="I278">
            <v>93538.55</v>
          </cell>
          <cell r="J278">
            <v>0</v>
          </cell>
          <cell r="K278">
            <v>0</v>
          </cell>
        </row>
        <row r="279">
          <cell r="B279"/>
          <cell r="C279" t="str">
            <v>Vaselina</v>
          </cell>
          <cell r="D279" t="str">
            <v>Lb</v>
          </cell>
          <cell r="E279">
            <v>24600</v>
          </cell>
          <cell r="F279">
            <v>1.4999999999999999E-2</v>
          </cell>
          <cell r="G279" t="str">
            <v>Insumos</v>
          </cell>
          <cell r="H279">
            <v>0</v>
          </cell>
          <cell r="I279">
            <v>369</v>
          </cell>
          <cell r="J279">
            <v>0</v>
          </cell>
          <cell r="K279">
            <v>0</v>
          </cell>
        </row>
        <row r="280">
          <cell r="B280"/>
          <cell r="C280" t="str">
            <v>Cuadrilla G 1 Of + 2 Ay (jornal + prestaciones)</v>
          </cell>
          <cell r="D280" t="str">
            <v>Día</v>
          </cell>
          <cell r="E280">
            <v>339686</v>
          </cell>
          <cell r="F280">
            <v>5.5555555555555552E-2</v>
          </cell>
          <cell r="G280" t="str">
            <v>Cuadrilla</v>
          </cell>
          <cell r="H280">
            <v>0</v>
          </cell>
          <cell r="I280">
            <v>0</v>
          </cell>
          <cell r="J280">
            <v>18871.444444444442</v>
          </cell>
          <cell r="K280">
            <v>0</v>
          </cell>
        </row>
        <row r="281">
          <cell r="B281"/>
          <cell r="C281" t="str">
            <v>Herramienta menor (% mano obra)</v>
          </cell>
          <cell r="D281" t="str">
            <v>%MO</v>
          </cell>
          <cell r="E281">
            <v>18871.444444444442</v>
          </cell>
          <cell r="F281">
            <v>0.1</v>
          </cell>
          <cell r="G281" t="str">
            <v>Herramienta</v>
          </cell>
          <cell r="H281">
            <v>1887.1444444444442</v>
          </cell>
          <cell r="I281">
            <v>0</v>
          </cell>
          <cell r="J281">
            <v>0</v>
          </cell>
          <cell r="K281">
            <v>0</v>
          </cell>
        </row>
        <row r="282">
          <cell r="B282"/>
          <cell r="C282"/>
          <cell r="D282"/>
          <cell r="E282"/>
          <cell r="F282"/>
          <cell r="G282"/>
          <cell r="H282"/>
          <cell r="I282"/>
          <cell r="J282"/>
          <cell r="K282"/>
        </row>
        <row r="283">
          <cell r="B283" t="str">
            <v>ITEM</v>
          </cell>
          <cell r="C283" t="str">
            <v>CONCEPTO</v>
          </cell>
          <cell r="D283" t="str">
            <v>UNIDAD</v>
          </cell>
          <cell r="E283" t="str">
            <v>COSTO DIRECTO</v>
          </cell>
          <cell r="F283"/>
          <cell r="G283"/>
          <cell r="H283" t="str">
            <v>HERRAMIENTA Y EQUIPOS</v>
          </cell>
          <cell r="I283" t="str">
            <v>MATERIALES</v>
          </cell>
          <cell r="J283" t="str">
            <v>MANO DE OBRA</v>
          </cell>
          <cell r="K283" t="str">
            <v>OTROS</v>
          </cell>
        </row>
        <row r="284">
          <cell r="B284" t="str">
            <v>7.3.</v>
          </cell>
          <cell r="C284" t="str">
            <v>SUMINISTRO, TRANSPORTE E INSTALACION CÁMARA CIRCULAR DE INSPECCIÓN/CAÍDA D=1.20 M. EN CONCRETO REFORZADO DE 3000 PSI. INCLUYE REFUERZO EN MALLA 15X15X5.0MM  Y PASOS EN VARILLA DE 3/4" ANCLADOS CON EPÓXICO</v>
          </cell>
          <cell r="D284" t="str">
            <v>ML</v>
          </cell>
          <cell r="E284">
            <v>860884</v>
          </cell>
          <cell r="F284"/>
          <cell r="G284"/>
          <cell r="H284">
            <v>66515.082200000004</v>
          </cell>
          <cell r="I284">
            <v>320443.50692228158</v>
          </cell>
          <cell r="J284">
            <v>473925.81599999999</v>
          </cell>
          <cell r="K284">
            <v>0</v>
          </cell>
        </row>
        <row r="285">
          <cell r="B285" t="str">
            <v>CÓDIGO</v>
          </cell>
          <cell r="C285" t="str">
            <v>DESCRIPCIÓN</v>
          </cell>
          <cell r="D285" t="str">
            <v>UNIDAD</v>
          </cell>
          <cell r="E285" t="str">
            <v>COSTO UNITARIO</v>
          </cell>
          <cell r="F285" t="str">
            <v>RENDIMIENTO</v>
          </cell>
          <cell r="G285" t="str">
            <v>TIPO</v>
          </cell>
          <cell r="H285" t="str">
            <v>HERRAMIENTA Y EQUIPOS</v>
          </cell>
          <cell r="I285" t="str">
            <v>MATERIALES</v>
          </cell>
          <cell r="J285" t="str">
            <v>MANO DE OBRA</v>
          </cell>
          <cell r="K285" t="str">
            <v>OTROS</v>
          </cell>
        </row>
        <row r="286">
          <cell r="B286" t="str">
            <v>C44</v>
          </cell>
          <cell r="C286" t="str">
            <v>CUADRILLA BB TIPO 6 (1 OFICIAL + 6 AYUDANTE) (Instalaciones)</v>
          </cell>
          <cell r="D286" t="str">
            <v>HR</v>
          </cell>
          <cell r="E286">
            <v>131646.06</v>
          </cell>
          <cell r="F286">
            <v>3.6</v>
          </cell>
          <cell r="G286" t="str">
            <v>Cuadrilla</v>
          </cell>
          <cell r="H286">
            <v>0</v>
          </cell>
          <cell r="I286">
            <v>0</v>
          </cell>
          <cell r="J286">
            <v>473925.81599999999</v>
          </cell>
          <cell r="K286">
            <v>0</v>
          </cell>
        </row>
        <row r="287">
          <cell r="B287"/>
          <cell r="C287" t="str">
            <v>FORMALETA METALICA PARA CAMARA CIRCULAR 1.20 / 1.50 x 1.0M</v>
          </cell>
          <cell r="D287" t="str">
            <v>DIA</v>
          </cell>
          <cell r="E287">
            <v>15336.230000000001</v>
          </cell>
          <cell r="F287">
            <v>3</v>
          </cell>
          <cell r="G287" t="str">
            <v>Equipos</v>
          </cell>
          <cell r="H287">
            <v>46008.69</v>
          </cell>
          <cell r="I287">
            <v>0</v>
          </cell>
          <cell r="J287">
            <v>0</v>
          </cell>
          <cell r="K287">
            <v>0</v>
          </cell>
        </row>
        <row r="288">
          <cell r="B288"/>
          <cell r="C288" t="str">
            <v>EQUIPO DE TRANSPORTE</v>
          </cell>
          <cell r="D288" t="str">
            <v>DIA</v>
          </cell>
          <cell r="E288">
            <v>239688.61000000002</v>
          </cell>
          <cell r="F288">
            <v>0.02</v>
          </cell>
          <cell r="G288" t="str">
            <v>Equipos</v>
          </cell>
          <cell r="H288">
            <v>4793.7722000000003</v>
          </cell>
          <cell r="I288">
            <v>0</v>
          </cell>
          <cell r="J288">
            <v>0</v>
          </cell>
          <cell r="K288">
            <v>0</v>
          </cell>
        </row>
        <row r="289">
          <cell r="B289"/>
          <cell r="C289" t="str">
            <v>EQUIPO BASICO (HERRAMIENTA MENOR)</v>
          </cell>
          <cell r="D289" t="str">
            <v>UND</v>
          </cell>
          <cell r="E289">
            <v>4633.72</v>
          </cell>
          <cell r="F289">
            <v>1</v>
          </cell>
          <cell r="G289" t="str">
            <v>Herramienta</v>
          </cell>
          <cell r="H289">
            <v>4633.72</v>
          </cell>
          <cell r="I289">
            <v>0</v>
          </cell>
          <cell r="J289">
            <v>0</v>
          </cell>
          <cell r="K289">
            <v>0</v>
          </cell>
        </row>
        <row r="290">
          <cell r="B290"/>
          <cell r="C290" t="str">
            <v>ACARREO INTERNO</v>
          </cell>
          <cell r="D290" t="str">
            <v>UND</v>
          </cell>
          <cell r="E290">
            <v>2425.92</v>
          </cell>
          <cell r="F290">
            <v>1</v>
          </cell>
          <cell r="G290" t="str">
            <v>Insumos</v>
          </cell>
          <cell r="H290">
            <v>0</v>
          </cell>
          <cell r="I290">
            <v>2425.92</v>
          </cell>
          <cell r="J290">
            <v>0</v>
          </cell>
          <cell r="K290">
            <v>0</v>
          </cell>
        </row>
        <row r="291">
          <cell r="B291"/>
          <cell r="C291" t="str">
            <v>CONCRETO 3000 psi - 21 Mpa</v>
          </cell>
          <cell r="D291" t="str">
            <v>M3</v>
          </cell>
          <cell r="E291">
            <v>747094.25</v>
          </cell>
          <cell r="F291">
            <v>0.25421543924649603</v>
          </cell>
          <cell r="G291" t="str">
            <v>Analisis Basico</v>
          </cell>
          <cell r="H291">
            <v>0</v>
          </cell>
          <cell r="I291">
            <v>189922.89292228152</v>
          </cell>
          <cell r="J291">
            <v>0</v>
          </cell>
          <cell r="K291">
            <v>0</v>
          </cell>
        </row>
        <row r="292">
          <cell r="B292"/>
          <cell r="C292" t="str">
            <v>BARRA CORRUGADA DE 3/4" x 6.0M</v>
          </cell>
          <cell r="D292" t="str">
            <v>UN</v>
          </cell>
          <cell r="E292">
            <v>73841.600000000006</v>
          </cell>
          <cell r="F292">
            <v>0.34999999999999992</v>
          </cell>
          <cell r="G292" t="str">
            <v>Insumos</v>
          </cell>
          <cell r="H292">
            <v>0</v>
          </cell>
          <cell r="I292">
            <v>25844.559999999998</v>
          </cell>
          <cell r="J292">
            <v>0</v>
          </cell>
          <cell r="K292">
            <v>0</v>
          </cell>
        </row>
        <row r="293">
          <cell r="B293"/>
          <cell r="C293" t="str">
            <v>MALLA ELECTROSOLDADA XX-131 5.0MM C/ 15 CM EN AMBOS SENTIDOS</v>
          </cell>
          <cell r="D293" t="str">
            <v>KG</v>
          </cell>
          <cell r="E293">
            <v>6727.14</v>
          </cell>
          <cell r="F293">
            <v>12</v>
          </cell>
          <cell r="G293" t="str">
            <v>Insumos</v>
          </cell>
          <cell r="H293">
            <v>0</v>
          </cell>
          <cell r="I293">
            <v>80725.680000000008</v>
          </cell>
          <cell r="J293">
            <v>0</v>
          </cell>
          <cell r="K293">
            <v>0</v>
          </cell>
        </row>
        <row r="294">
          <cell r="B294"/>
          <cell r="C294" t="str">
            <v>SIKA ANCHORFIX-4 PARA ADHERENCIA 600 CC O SIMILAR</v>
          </cell>
          <cell r="D294" t="str">
            <v>UND</v>
          </cell>
          <cell r="E294">
            <v>132867</v>
          </cell>
          <cell r="F294">
            <v>0.16200000000000001</v>
          </cell>
          <cell r="G294" t="str">
            <v>Insumos</v>
          </cell>
          <cell r="H294">
            <v>0</v>
          </cell>
          <cell r="I294">
            <v>21524.454000000002</v>
          </cell>
          <cell r="J294">
            <v>0</v>
          </cell>
          <cell r="K294">
            <v>0</v>
          </cell>
        </row>
        <row r="295">
          <cell r="B295"/>
          <cell r="C295" t="str">
            <v>TALADRO ROTO PERCUTOR</v>
          </cell>
          <cell r="D295" t="str">
            <v>DIA</v>
          </cell>
          <cell r="E295">
            <v>110789</v>
          </cell>
          <cell r="F295">
            <v>0.1</v>
          </cell>
          <cell r="G295" t="str">
            <v>Equipos</v>
          </cell>
          <cell r="H295">
            <v>11078.900000000001</v>
          </cell>
          <cell r="I295">
            <v>0</v>
          </cell>
          <cell r="J295">
            <v>0</v>
          </cell>
          <cell r="K295">
            <v>0</v>
          </cell>
        </row>
        <row r="296">
          <cell r="B296"/>
          <cell r="C296"/>
          <cell r="D296"/>
          <cell r="E296"/>
          <cell r="F296"/>
          <cell r="G296"/>
          <cell r="H296"/>
          <cell r="I296"/>
          <cell r="J296"/>
          <cell r="K296"/>
        </row>
        <row r="297">
          <cell r="B297" t="str">
            <v>ITEM</v>
          </cell>
          <cell r="C297" t="str">
            <v>CONCEPTO</v>
          </cell>
          <cell r="D297" t="str">
            <v>UNIDAD</v>
          </cell>
          <cell r="E297" t="str">
            <v>COSTO DIRECTO</v>
          </cell>
          <cell r="F297"/>
          <cell r="G297"/>
          <cell r="H297" t="str">
            <v>HERRAMIENTA Y EQUIPOS</v>
          </cell>
          <cell r="I297" t="str">
            <v>MATERIALES</v>
          </cell>
          <cell r="J297" t="str">
            <v>MANO DE OBRA</v>
          </cell>
          <cell r="K297" t="str">
            <v>OTROS</v>
          </cell>
        </row>
        <row r="298">
          <cell r="B298" t="str">
            <v>7.4.</v>
          </cell>
          <cell r="C298" t="str">
            <v>SUMINISTRO, TRANSPORTE E INSTALACION BASE-CAÑUELA CÁMARA CIRCULAR INSPEC D=1.20 M EN CONCRETO CLASE II</v>
          </cell>
          <cell r="D298" t="str">
            <v>UND</v>
          </cell>
          <cell r="E298">
            <v>565967</v>
          </cell>
          <cell r="F298"/>
          <cell r="G298"/>
          <cell r="H298">
            <v>15655.165311999999</v>
          </cell>
          <cell r="I298">
            <v>363600.63999999996</v>
          </cell>
          <cell r="J298">
            <v>186711.04000000001</v>
          </cell>
          <cell r="K298">
            <v>0</v>
          </cell>
        </row>
        <row r="299">
          <cell r="B299" t="str">
            <v>CÓDIGO</v>
          </cell>
          <cell r="C299" t="str">
            <v>DESCRIPCIÓN</v>
          </cell>
          <cell r="D299" t="str">
            <v>UNIDAD</v>
          </cell>
          <cell r="E299" t="str">
            <v>COSTO UNITARIO</v>
          </cell>
          <cell r="F299" t="str">
            <v>RENDIMIENTO</v>
          </cell>
          <cell r="G299" t="str">
            <v>TIPO</v>
          </cell>
          <cell r="H299" t="str">
            <v>HERRAMIENTA Y EQUIPOS</v>
          </cell>
          <cell r="I299" t="str">
            <v>MATERIALES</v>
          </cell>
          <cell r="J299" t="str">
            <v>MANO DE OBRA</v>
          </cell>
          <cell r="K299" t="str">
            <v>OTROS</v>
          </cell>
        </row>
        <row r="300">
          <cell r="B300" t="str">
            <v>C44</v>
          </cell>
          <cell r="C300" t="str">
            <v>CUADRILLA BB TIPO 4 (1 OFICIAL + 4 AYUDANTE) (Instalaciones)</v>
          </cell>
          <cell r="D300" t="str">
            <v>HR</v>
          </cell>
          <cell r="E300">
            <v>93355.520000000004</v>
          </cell>
          <cell r="F300">
            <v>2</v>
          </cell>
          <cell r="G300" t="str">
            <v>Cuadrilla</v>
          </cell>
          <cell r="H300">
            <v>0</v>
          </cell>
          <cell r="I300">
            <v>0</v>
          </cell>
          <cell r="J300">
            <v>186711.04000000001</v>
          </cell>
          <cell r="K300">
            <v>0</v>
          </cell>
        </row>
        <row r="301">
          <cell r="B301"/>
          <cell r="C301" t="str">
            <v>ENSAYOS DE RESISTENCIA A COMPRESION</v>
          </cell>
          <cell r="D301" t="str">
            <v>UND</v>
          </cell>
          <cell r="E301">
            <v>64588.800000000003</v>
          </cell>
          <cell r="F301">
            <v>0.08</v>
          </cell>
          <cell r="G301" t="str">
            <v>Equipos</v>
          </cell>
          <cell r="H301">
            <v>5167.1040000000003</v>
          </cell>
          <cell r="I301">
            <v>0</v>
          </cell>
          <cell r="J301">
            <v>0</v>
          </cell>
          <cell r="K301">
            <v>0</v>
          </cell>
        </row>
        <row r="302">
          <cell r="B302"/>
          <cell r="C302" t="str">
            <v>EQUIPO DE TRANSPORTE</v>
          </cell>
          <cell r="D302" t="str">
            <v>DIA</v>
          </cell>
          <cell r="E302">
            <v>230677.76000000001</v>
          </cell>
          <cell r="F302">
            <v>3.8699999999999998E-2</v>
          </cell>
          <cell r="G302" t="str">
            <v>Equipos</v>
          </cell>
          <cell r="H302">
            <v>8927.2293119999995</v>
          </cell>
          <cell r="I302">
            <v>0</v>
          </cell>
          <cell r="J302">
            <v>0</v>
          </cell>
          <cell r="K302">
            <v>0</v>
          </cell>
        </row>
        <row r="303">
          <cell r="B303"/>
          <cell r="C303" t="str">
            <v>EQUIPO BASICO (HERRAMIENTA MENOR)</v>
          </cell>
          <cell r="D303" t="str">
            <v>UND</v>
          </cell>
          <cell r="E303">
            <v>4459.5200000000004</v>
          </cell>
          <cell r="F303">
            <v>0.35</v>
          </cell>
          <cell r="G303" t="str">
            <v>Herramienta</v>
          </cell>
          <cell r="H303">
            <v>1560.8320000000001</v>
          </cell>
          <cell r="I303">
            <v>0</v>
          </cell>
          <cell r="J303">
            <v>0</v>
          </cell>
          <cell r="K303">
            <v>0</v>
          </cell>
        </row>
        <row r="304">
          <cell r="B304"/>
          <cell r="C304" t="str">
            <v>ACARREO INTERNO</v>
          </cell>
          <cell r="D304" t="str">
            <v>UND</v>
          </cell>
          <cell r="E304">
            <v>2334.7200000000003</v>
          </cell>
          <cell r="F304">
            <v>8.1999999999999993</v>
          </cell>
          <cell r="G304" t="str">
            <v>Insumos</v>
          </cell>
          <cell r="H304">
            <v>0</v>
          </cell>
          <cell r="I304">
            <v>19144.704000000002</v>
          </cell>
          <cell r="J304">
            <v>0</v>
          </cell>
          <cell r="K304">
            <v>0</v>
          </cell>
        </row>
        <row r="305">
          <cell r="B305"/>
          <cell r="C305" t="str">
            <v>CEMENTO GRIS</v>
          </cell>
          <cell r="D305" t="str">
            <v>KG</v>
          </cell>
          <cell r="E305">
            <v>870.4</v>
          </cell>
          <cell r="F305">
            <v>235</v>
          </cell>
          <cell r="G305" t="str">
            <v>Insumos</v>
          </cell>
          <cell r="H305">
            <v>0</v>
          </cell>
          <cell r="I305">
            <v>204544</v>
          </cell>
          <cell r="J305">
            <v>0</v>
          </cell>
          <cell r="K305">
            <v>0</v>
          </cell>
        </row>
        <row r="306">
          <cell r="B306"/>
          <cell r="C306" t="str">
            <v>ARENA DELGADA (Inc Transporte hasta 39 km)</v>
          </cell>
          <cell r="D306" t="str">
            <v>M3</v>
          </cell>
          <cell r="E306">
            <v>136537.60000000001</v>
          </cell>
          <cell r="F306">
            <v>0.38</v>
          </cell>
          <cell r="G306" t="str">
            <v>Insumos</v>
          </cell>
          <cell r="H306">
            <v>0</v>
          </cell>
          <cell r="I306">
            <v>51884.288</v>
          </cell>
          <cell r="J306">
            <v>0</v>
          </cell>
          <cell r="K306">
            <v>0</v>
          </cell>
        </row>
        <row r="307">
          <cell r="B307"/>
          <cell r="C307" t="str">
            <v>TRITURADO DE 3/4" (Inc. Transporte hasta 39 km)</v>
          </cell>
          <cell r="D307" t="str">
            <v>M3</v>
          </cell>
          <cell r="E307">
            <v>174617.60000000001</v>
          </cell>
          <cell r="F307">
            <v>0.5</v>
          </cell>
          <cell r="G307" t="str">
            <v>Insumos</v>
          </cell>
          <cell r="H307">
            <v>0</v>
          </cell>
          <cell r="I307">
            <v>87308.800000000003</v>
          </cell>
          <cell r="J307">
            <v>0</v>
          </cell>
          <cell r="K307">
            <v>0</v>
          </cell>
        </row>
        <row r="308">
          <cell r="B308"/>
          <cell r="C308" t="str">
            <v>AGUA M3</v>
          </cell>
          <cell r="D308" t="str">
            <v>M3</v>
          </cell>
          <cell r="E308">
            <v>3594.2400000000002</v>
          </cell>
          <cell r="F308">
            <v>0.2</v>
          </cell>
          <cell r="G308" t="str">
            <v>Insumos</v>
          </cell>
          <cell r="H308">
            <v>0</v>
          </cell>
          <cell r="I308">
            <v>718.84800000000007</v>
          </cell>
          <cell r="J308">
            <v>0</v>
          </cell>
          <cell r="K308">
            <v>0</v>
          </cell>
        </row>
        <row r="309">
          <cell r="B309"/>
          <cell r="C309"/>
          <cell r="D309"/>
          <cell r="E309"/>
          <cell r="F309"/>
          <cell r="G309"/>
          <cell r="H309"/>
          <cell r="I309"/>
          <cell r="J309"/>
          <cell r="K309"/>
        </row>
        <row r="310">
          <cell r="B310" t="str">
            <v>ITEM</v>
          </cell>
          <cell r="C310" t="str">
            <v>CONCEPTO</v>
          </cell>
          <cell r="D310" t="str">
            <v>UNIDAD</v>
          </cell>
          <cell r="E310" t="str">
            <v>COSTO DIRECTO</v>
          </cell>
          <cell r="F310"/>
          <cell r="G310"/>
          <cell r="H310" t="str">
            <v>HERRAMIENTA Y EQUIPOS</v>
          </cell>
          <cell r="I310" t="str">
            <v>MATERIALES</v>
          </cell>
          <cell r="J310" t="str">
            <v>MANO DE OBRA</v>
          </cell>
          <cell r="K310" t="str">
            <v>OTROS</v>
          </cell>
        </row>
        <row r="311">
          <cell r="B311" t="str">
            <v>7.5.</v>
          </cell>
          <cell r="C311" t="str">
            <v xml:space="preserve">SUMINISTRO, TRANSPORTE E INSTALACION TAPA D=0.68 M. P/CÁMARA DE INSPECCIÓN EN CONCRETO REFORZ CLASE I VEHIC    </v>
          </cell>
          <cell r="D311" t="str">
            <v>UND</v>
          </cell>
          <cell r="E311">
            <v>234763</v>
          </cell>
          <cell r="F311"/>
          <cell r="G311"/>
          <cell r="H311">
            <v>3400.0257000000001</v>
          </cell>
          <cell r="I311">
            <v>171973.47</v>
          </cell>
          <cell r="J311">
            <v>59389.2</v>
          </cell>
          <cell r="K311">
            <v>0</v>
          </cell>
        </row>
        <row r="312">
          <cell r="B312" t="str">
            <v>CÓDIGO</v>
          </cell>
          <cell r="C312" t="str">
            <v>DESCRIPCIÓN</v>
          </cell>
          <cell r="D312" t="str">
            <v>UNIDAD</v>
          </cell>
          <cell r="E312" t="str">
            <v>COSTO UNITARIO</v>
          </cell>
          <cell r="F312" t="str">
            <v>RENDIMIENTO</v>
          </cell>
          <cell r="G312" t="str">
            <v>TIPO</v>
          </cell>
          <cell r="H312" t="str">
            <v>HERRAMIENTA Y EQUIPOS</v>
          </cell>
          <cell r="I312" t="str">
            <v>MATERIALES</v>
          </cell>
          <cell r="J312" t="str">
            <v>MANO DE OBRA</v>
          </cell>
          <cell r="K312" t="str">
            <v>OTROS</v>
          </cell>
        </row>
        <row r="313">
          <cell r="B313" t="str">
            <v>C44</v>
          </cell>
          <cell r="C313" t="str">
            <v>CUADRILLA BB TIPO 6 (1 OFICIAL + 6 AYUDANTE) (Instalaciones)</v>
          </cell>
          <cell r="D313" t="str">
            <v>HR</v>
          </cell>
          <cell r="E313">
            <v>98982</v>
          </cell>
          <cell r="F313">
            <v>0.6</v>
          </cell>
          <cell r="G313" t="str">
            <v>Cuadrilla</v>
          </cell>
          <cell r="H313">
            <v>0</v>
          </cell>
          <cell r="I313">
            <v>0</v>
          </cell>
          <cell r="J313">
            <v>59389.2</v>
          </cell>
          <cell r="K313">
            <v>0</v>
          </cell>
        </row>
        <row r="314">
          <cell r="B314"/>
          <cell r="C314" t="str">
            <v>EQUIPO DE TRANSPORTE</v>
          </cell>
          <cell r="D314" t="str">
            <v>DIA</v>
          </cell>
          <cell r="E314">
            <v>180217</v>
          </cell>
          <cell r="F314">
            <v>1.21E-2</v>
          </cell>
          <cell r="G314" t="str">
            <v>Equipos</v>
          </cell>
          <cell r="H314">
            <v>2180.6257000000001</v>
          </cell>
          <cell r="I314">
            <v>0</v>
          </cell>
          <cell r="J314">
            <v>0</v>
          </cell>
          <cell r="K314">
            <v>0</v>
          </cell>
        </row>
        <row r="315">
          <cell r="B315"/>
          <cell r="C315" t="str">
            <v>EQUIPO BASICO (HERRAMIENTA MENOR)</v>
          </cell>
          <cell r="D315" t="str">
            <v>UND</v>
          </cell>
          <cell r="E315">
            <v>3484</v>
          </cell>
          <cell r="F315">
            <v>0.35</v>
          </cell>
          <cell r="G315" t="str">
            <v>Herramienta</v>
          </cell>
          <cell r="H315">
            <v>1219.3999999999999</v>
          </cell>
          <cell r="I315">
            <v>0</v>
          </cell>
          <cell r="J315">
            <v>0</v>
          </cell>
          <cell r="K315">
            <v>0</v>
          </cell>
        </row>
        <row r="316">
          <cell r="B316"/>
          <cell r="C316" t="str">
            <v>ACARREO INTERNO</v>
          </cell>
          <cell r="D316" t="str">
            <v>UND</v>
          </cell>
          <cell r="E316">
            <v>1824</v>
          </cell>
          <cell r="F316">
            <v>9.9</v>
          </cell>
          <cell r="G316" t="str">
            <v>Insumos</v>
          </cell>
          <cell r="H316">
            <v>0</v>
          </cell>
          <cell r="I316">
            <v>18057.600000000002</v>
          </cell>
          <cell r="J316">
            <v>0</v>
          </cell>
          <cell r="K316">
            <v>0</v>
          </cell>
        </row>
        <row r="317">
          <cell r="B317"/>
          <cell r="C317" t="str">
            <v>BARRAS CORRUGADAS W60X6M D: 3/8"</v>
          </cell>
          <cell r="D317" t="str">
            <v>UND</v>
          </cell>
          <cell r="E317">
            <v>14075</v>
          </cell>
          <cell r="F317">
            <v>9.08</v>
          </cell>
          <cell r="G317" t="str">
            <v>Insumos</v>
          </cell>
          <cell r="H317">
            <v>0</v>
          </cell>
          <cell r="I317">
            <v>127801</v>
          </cell>
          <cell r="J317">
            <v>0</v>
          </cell>
          <cell r="K317">
            <v>0</v>
          </cell>
        </row>
        <row r="318">
          <cell r="B318"/>
          <cell r="C318" t="str">
            <v>CEMENTO GRIS</v>
          </cell>
          <cell r="D318" t="str">
            <v>KG</v>
          </cell>
          <cell r="E318">
            <v>680</v>
          </cell>
          <cell r="F318">
            <v>27</v>
          </cell>
          <cell r="G318" t="str">
            <v>Insumos</v>
          </cell>
          <cell r="H318">
            <v>0</v>
          </cell>
          <cell r="I318">
            <v>18360</v>
          </cell>
          <cell r="J318">
            <v>0</v>
          </cell>
          <cell r="K318">
            <v>0</v>
          </cell>
        </row>
        <row r="319">
          <cell r="B319"/>
          <cell r="C319" t="str">
            <v>ARENA DELGADA (Inc Transporte hasta 39 km)</v>
          </cell>
          <cell r="D319" t="str">
            <v>M3</v>
          </cell>
          <cell r="E319">
            <v>106670</v>
          </cell>
          <cell r="F319">
            <v>1.4999999999999999E-2</v>
          </cell>
          <cell r="G319" t="str">
            <v>Insumos</v>
          </cell>
          <cell r="H319">
            <v>0</v>
          </cell>
          <cell r="I319">
            <v>1600.05</v>
          </cell>
          <cell r="J319">
            <v>0</v>
          </cell>
          <cell r="K319">
            <v>0</v>
          </cell>
        </row>
        <row r="320">
          <cell r="B320"/>
          <cell r="C320" t="str">
            <v>TRITURADO DE 3/4" (Inc. Transporte hasta 39 km)</v>
          </cell>
          <cell r="D320" t="str">
            <v>M3</v>
          </cell>
          <cell r="E320">
            <v>136420</v>
          </cell>
          <cell r="F320">
            <v>4.1000000000000002E-2</v>
          </cell>
          <cell r="G320" t="str">
            <v>Insumos</v>
          </cell>
          <cell r="H320">
            <v>0</v>
          </cell>
          <cell r="I320">
            <v>5593.22</v>
          </cell>
          <cell r="J320">
            <v>0</v>
          </cell>
          <cell r="K320">
            <v>0</v>
          </cell>
        </row>
        <row r="321">
          <cell r="B321"/>
          <cell r="C321" t="str">
            <v>AGUA M3</v>
          </cell>
          <cell r="D321" t="str">
            <v>M3</v>
          </cell>
          <cell r="E321">
            <v>2808</v>
          </cell>
          <cell r="F321">
            <v>0.2</v>
          </cell>
          <cell r="G321" t="str">
            <v>Insumos</v>
          </cell>
          <cell r="H321">
            <v>0</v>
          </cell>
          <cell r="I321">
            <v>561.6</v>
          </cell>
          <cell r="J321">
            <v>0</v>
          </cell>
          <cell r="K321">
            <v>0</v>
          </cell>
        </row>
        <row r="322">
          <cell r="B322"/>
          <cell r="C322"/>
          <cell r="D322"/>
          <cell r="E322"/>
          <cell r="F322"/>
          <cell r="G322"/>
          <cell r="H322"/>
          <cell r="I322"/>
          <cell r="J322"/>
          <cell r="K322"/>
        </row>
        <row r="323">
          <cell r="B323" t="str">
            <v>ITEM</v>
          </cell>
          <cell r="C323" t="str">
            <v>CONCEPTO</v>
          </cell>
          <cell r="D323" t="str">
            <v>UNIDAD</v>
          </cell>
          <cell r="E323" t="str">
            <v>COSTO DIRECTO</v>
          </cell>
          <cell r="F323"/>
          <cell r="G323"/>
          <cell r="H323" t="str">
            <v>HERRAMIENTA Y EQUIPOS</v>
          </cell>
          <cell r="I323" t="str">
            <v>MATERIALES</v>
          </cell>
          <cell r="J323" t="str">
            <v>MANO DE OBRA</v>
          </cell>
          <cell r="K323" t="str">
            <v>OTROS</v>
          </cell>
        </row>
        <row r="324">
          <cell r="B324" t="str">
            <v>7.6.</v>
          </cell>
          <cell r="C324" t="str">
            <v>SUMINISTRO, TRANSPORTE E INSTALACIÓN DE EMPALME A CÁMARAS DE INSPECCIÓN CONCRETO DE 3000 PSI</v>
          </cell>
          <cell r="D324" t="str">
            <v>UND</v>
          </cell>
          <cell r="E324">
            <v>88379</v>
          </cell>
          <cell r="F324"/>
          <cell r="G324"/>
          <cell r="H324">
            <v>0</v>
          </cell>
          <cell r="I324">
            <v>88379</v>
          </cell>
          <cell r="J324">
            <v>0</v>
          </cell>
          <cell r="K324">
            <v>0</v>
          </cell>
        </row>
        <row r="325">
          <cell r="B325" t="str">
            <v>CÓDIGO</v>
          </cell>
          <cell r="C325" t="str">
            <v>DESCRIPCIÓN</v>
          </cell>
          <cell r="D325" t="str">
            <v>UNIDAD</v>
          </cell>
          <cell r="E325" t="str">
            <v>COSTO UNITARIO</v>
          </cell>
          <cell r="F325" t="str">
            <v>RENDIMIENTO</v>
          </cell>
          <cell r="G325" t="str">
            <v>TIPO</v>
          </cell>
          <cell r="H325" t="str">
            <v>HERRAMIENTA Y EQUIPOS</v>
          </cell>
          <cell r="I325" t="str">
            <v>MATERIALES</v>
          </cell>
          <cell r="J325" t="str">
            <v>MANO DE OBRA</v>
          </cell>
          <cell r="K325" t="str">
            <v>OTROS</v>
          </cell>
        </row>
        <row r="326">
          <cell r="B326" t="str">
            <v>C44</v>
          </cell>
          <cell r="C326" t="str">
            <v>SUMINISTRO, TRANSPORTE E INSTALACIÓN DE EMPALME A CÁMARAS DE INSPECCIÓN CONCRETO DE 3000 PSI</v>
          </cell>
          <cell r="D326" t="str">
            <v>UND</v>
          </cell>
          <cell r="E326">
            <v>88379</v>
          </cell>
          <cell r="F326">
            <v>1</v>
          </cell>
          <cell r="G326" t="str">
            <v>Insumos</v>
          </cell>
          <cell r="H326">
            <v>0</v>
          </cell>
          <cell r="I326">
            <v>88379</v>
          </cell>
          <cell r="J326">
            <v>0</v>
          </cell>
          <cell r="K326">
            <v>0</v>
          </cell>
        </row>
        <row r="327">
          <cell r="B327"/>
          <cell r="C327"/>
          <cell r="D327"/>
          <cell r="E327"/>
          <cell r="F327"/>
          <cell r="G327"/>
          <cell r="H327"/>
          <cell r="I327"/>
          <cell r="J327"/>
          <cell r="K327"/>
        </row>
        <row r="328">
          <cell r="B328" t="str">
            <v>ITEM</v>
          </cell>
          <cell r="C328" t="str">
            <v>CONCEPTO</v>
          </cell>
          <cell r="D328" t="str">
            <v>UNIDAD</v>
          </cell>
          <cell r="E328" t="str">
            <v>COSTO DIRECTO</v>
          </cell>
          <cell r="F328"/>
          <cell r="G328"/>
          <cell r="H328" t="str">
            <v>HERRAMIENTA Y EQUIPOS</v>
          </cell>
          <cell r="I328" t="str">
            <v>MATERIALES</v>
          </cell>
          <cell r="J328" t="str">
            <v>MANO DE OBRA</v>
          </cell>
          <cell r="K328" t="str">
            <v>OTROS</v>
          </cell>
        </row>
        <row r="329">
          <cell r="B329" t="str">
            <v>7.7.</v>
          </cell>
          <cell r="C329" t="str">
            <v>SUMINISTRO, TRANSPORTE E INSTALACION EMPALME ACOMETIDA DOMICILIARIA PVC CORRUGADA DE 200 X 160 M.M.</v>
          </cell>
          <cell r="D329" t="str">
            <v>UND</v>
          </cell>
          <cell r="E329">
            <v>637413</v>
          </cell>
          <cell r="F329"/>
          <cell r="G329"/>
          <cell r="H329">
            <v>8935.7353199999998</v>
          </cell>
          <cell r="I329">
            <v>541113.01600000006</v>
          </cell>
          <cell r="J329">
            <v>87363.96</v>
          </cell>
          <cell r="K329">
            <v>0</v>
          </cell>
        </row>
        <row r="330">
          <cell r="B330" t="str">
            <v>CÓDIGO</v>
          </cell>
          <cell r="C330" t="str">
            <v>DESCRIPCIÓN</v>
          </cell>
          <cell r="D330" t="str">
            <v>UNIDAD</v>
          </cell>
          <cell r="E330" t="str">
            <v>COSTO UNITARIO</v>
          </cell>
          <cell r="F330" t="str">
            <v>RENDIMIENTO</v>
          </cell>
          <cell r="G330" t="str">
            <v>TIPO</v>
          </cell>
          <cell r="H330" t="str">
            <v>HERRAMIENTA Y EQUIPOS</v>
          </cell>
          <cell r="I330" t="str">
            <v>MATERIALES</v>
          </cell>
          <cell r="J330" t="str">
            <v>MANO DE OBRA</v>
          </cell>
          <cell r="K330" t="str">
            <v>OTROS</v>
          </cell>
        </row>
        <row r="331">
          <cell r="B331" t="str">
            <v>C44</v>
          </cell>
          <cell r="C331" t="str">
            <v>CUADRILLA BB TIPO 1 (1 OFICIAL + 1 AYUDANTE) (Instalaciones)</v>
          </cell>
          <cell r="D331" t="str">
            <v>HR</v>
          </cell>
          <cell r="E331">
            <v>40634.400000000001</v>
          </cell>
          <cell r="F331">
            <v>2.15</v>
          </cell>
          <cell r="G331" t="str">
            <v>Cuadrilla</v>
          </cell>
          <cell r="H331">
            <v>0</v>
          </cell>
          <cell r="I331">
            <v>0</v>
          </cell>
          <cell r="J331">
            <v>87363.96</v>
          </cell>
          <cell r="K331">
            <v>0</v>
          </cell>
        </row>
        <row r="332">
          <cell r="B332"/>
          <cell r="C332" t="str">
            <v>EQUIPO DE TRANSPORTE</v>
          </cell>
          <cell r="D332" t="str">
            <v>DIA</v>
          </cell>
          <cell r="E332">
            <v>216260.4</v>
          </cell>
          <cell r="F332">
            <v>4.1300000000000003E-2</v>
          </cell>
          <cell r="G332" t="str">
            <v>Equipos</v>
          </cell>
          <cell r="H332">
            <v>8931.5545199999997</v>
          </cell>
          <cell r="I332">
            <v>0</v>
          </cell>
          <cell r="J332">
            <v>0</v>
          </cell>
          <cell r="K332">
            <v>0</v>
          </cell>
        </row>
        <row r="333">
          <cell r="B333"/>
          <cell r="C333" t="str">
            <v>EQUIPO BASICO (HERRAMIENTA MENOR)</v>
          </cell>
          <cell r="D333" t="str">
            <v>UND</v>
          </cell>
          <cell r="E333">
            <v>4180.8</v>
          </cell>
          <cell r="F333">
            <v>1E-3</v>
          </cell>
          <cell r="G333" t="str">
            <v>Herramienta</v>
          </cell>
          <cell r="H333">
            <v>4.1808000000000005</v>
          </cell>
          <cell r="I333">
            <v>0</v>
          </cell>
          <cell r="J333">
            <v>0</v>
          </cell>
          <cell r="K333">
            <v>0</v>
          </cell>
        </row>
        <row r="334">
          <cell r="B334"/>
          <cell r="C334" t="str">
            <v>ACARREO INTERNO</v>
          </cell>
          <cell r="D334" t="str">
            <v>UND</v>
          </cell>
          <cell r="E334">
            <v>2188.7999999999997</v>
          </cell>
          <cell r="F334">
            <v>2.8</v>
          </cell>
          <cell r="G334" t="str">
            <v>Insumos</v>
          </cell>
          <cell r="H334">
            <v>0</v>
          </cell>
          <cell r="I334">
            <v>6128.6399999999985</v>
          </cell>
          <cell r="J334">
            <v>0</v>
          </cell>
          <cell r="K334">
            <v>0</v>
          </cell>
        </row>
        <row r="335">
          <cell r="B335"/>
          <cell r="C335" t="str">
            <v>MANEJO SILLETA PVC CORRUGADA DE 400X160 M.M</v>
          </cell>
          <cell r="D335" t="str">
            <v>M</v>
          </cell>
          <cell r="E335">
            <v>322782</v>
          </cell>
          <cell r="F335">
            <v>6.8000000000000005E-2</v>
          </cell>
          <cell r="G335" t="str">
            <v>Insumos</v>
          </cell>
          <cell r="H335">
            <v>0</v>
          </cell>
          <cell r="I335">
            <v>21949.176000000003</v>
          </cell>
          <cell r="J335">
            <v>0</v>
          </cell>
          <cell r="K335">
            <v>0</v>
          </cell>
        </row>
        <row r="336">
          <cell r="B336"/>
          <cell r="C336" t="str">
            <v xml:space="preserve">KIT SILLA YEE PVC  CORRUGADA DE  315 X 160 M.M. </v>
          </cell>
          <cell r="D336" t="str">
            <v>UND</v>
          </cell>
          <cell r="E336">
            <v>440035.2</v>
          </cell>
          <cell r="F336">
            <v>1</v>
          </cell>
          <cell r="G336" t="str">
            <v>Insumos</v>
          </cell>
          <cell r="H336">
            <v>0</v>
          </cell>
          <cell r="I336">
            <v>440035.2</v>
          </cell>
          <cell r="J336">
            <v>0</v>
          </cell>
          <cell r="K336">
            <v>0</v>
          </cell>
        </row>
        <row r="337">
          <cell r="B337"/>
          <cell r="C337" t="str">
            <v>TUBERIA NOVAFOT 6"</v>
          </cell>
          <cell r="D337" t="str">
            <v>ML</v>
          </cell>
          <cell r="E337">
            <v>36500</v>
          </cell>
          <cell r="F337">
            <v>2</v>
          </cell>
          <cell r="G337" t="str">
            <v>Insumos</v>
          </cell>
          <cell r="H337">
            <v>0</v>
          </cell>
          <cell r="I337">
            <v>73000</v>
          </cell>
          <cell r="J337">
            <v>0</v>
          </cell>
          <cell r="K337">
            <v>0</v>
          </cell>
        </row>
        <row r="338">
          <cell r="B338"/>
          <cell r="C338"/>
          <cell r="D338"/>
          <cell r="E338"/>
          <cell r="F338"/>
          <cell r="G338"/>
          <cell r="H338"/>
          <cell r="I338"/>
          <cell r="J338"/>
          <cell r="K338"/>
        </row>
        <row r="339">
          <cell r="B339" t="str">
            <v>ITEM</v>
          </cell>
          <cell r="C339" t="str">
            <v>CONCEPTO</v>
          </cell>
          <cell r="D339" t="str">
            <v>UNIDAD</v>
          </cell>
          <cell r="E339" t="str">
            <v>COSTO DIRECTO</v>
          </cell>
          <cell r="F339"/>
          <cell r="G339"/>
          <cell r="H339" t="str">
            <v>HERRAMIENTA Y EQUIPOS</v>
          </cell>
          <cell r="I339" t="str">
            <v>MATERIALES</v>
          </cell>
          <cell r="J339" t="str">
            <v>MANO DE OBRA</v>
          </cell>
          <cell r="K339" t="str">
            <v>OTROS</v>
          </cell>
        </row>
        <row r="340">
          <cell r="B340" t="str">
            <v>7.8.</v>
          </cell>
          <cell r="C340" t="str">
            <v>SUMINISTRO, TRANSPORTE E INSTALACION SUMIDERO DOBLE REJA TIPO SIFÓN EN CONCRETO CLASE II-TAPA ANTIRUIDO</v>
          </cell>
          <cell r="D340" t="str">
            <v>UND</v>
          </cell>
          <cell r="E340">
            <v>1900654</v>
          </cell>
          <cell r="F340"/>
          <cell r="G340"/>
          <cell r="H340">
            <v>110534.163228</v>
          </cell>
          <cell r="I340">
            <v>1368779.7089037532</v>
          </cell>
          <cell r="J340">
            <v>421339.71800000005</v>
          </cell>
          <cell r="K340">
            <v>0</v>
          </cell>
        </row>
        <row r="341">
          <cell r="B341" t="str">
            <v>CÓDIGO</v>
          </cell>
          <cell r="C341" t="str">
            <v>DESCRIPCIÓN</v>
          </cell>
          <cell r="D341" t="str">
            <v>UNIDAD</v>
          </cell>
          <cell r="E341" t="str">
            <v>COSTO UNITARIO</v>
          </cell>
          <cell r="F341" t="str">
            <v>RENDIMIENTO</v>
          </cell>
          <cell r="G341" t="str">
            <v>TIPO</v>
          </cell>
          <cell r="H341" t="str">
            <v>HERRAMIENTA Y EQUIPOS</v>
          </cell>
          <cell r="I341" t="str">
            <v>MATERIALES</v>
          </cell>
          <cell r="J341" t="str">
            <v>MANO DE OBRA</v>
          </cell>
          <cell r="K341" t="str">
            <v>OTROS</v>
          </cell>
        </row>
        <row r="342">
          <cell r="B342" t="str">
            <v>C44</v>
          </cell>
          <cell r="C342" t="str">
            <v>CONCRETO 3500 psi - 21 Mpa</v>
          </cell>
          <cell r="D342" t="str">
            <v>M3</v>
          </cell>
          <cell r="E342">
            <v>656721.94000000006</v>
          </cell>
          <cell r="F342">
            <v>0.72808847745783101</v>
          </cell>
          <cell r="G342" t="str">
            <v>Analisis Basico</v>
          </cell>
          <cell r="H342">
            <v>0</v>
          </cell>
          <cell r="I342">
            <v>478151.67740775307</v>
          </cell>
          <cell r="J342">
            <v>0</v>
          </cell>
          <cell r="K342">
            <v>0</v>
          </cell>
        </row>
        <row r="343">
          <cell r="B343"/>
          <cell r="C343" t="str">
            <v>CUADRILLA BB TIPO 4 (1 OFICIAL + 4 AYUDANTE) (Instalaciones)</v>
          </cell>
          <cell r="D343" t="str">
            <v>HR</v>
          </cell>
          <cell r="E343">
            <v>79498.060000000012</v>
          </cell>
          <cell r="F343">
            <v>5.3</v>
          </cell>
          <cell r="G343" t="str">
            <v>Cuadrilla</v>
          </cell>
          <cell r="H343">
            <v>0</v>
          </cell>
          <cell r="I343">
            <v>0</v>
          </cell>
          <cell r="J343">
            <v>421339.71800000005</v>
          </cell>
          <cell r="K343">
            <v>0</v>
          </cell>
        </row>
        <row r="344">
          <cell r="B344"/>
          <cell r="C344" t="str">
            <v>FORMALETA METALICA PARA CAMARA 1.50 x 1.0M</v>
          </cell>
          <cell r="D344" t="str">
            <v>DIA</v>
          </cell>
          <cell r="E344">
            <v>12568.79</v>
          </cell>
          <cell r="F344">
            <v>4.3499999999999996</v>
          </cell>
          <cell r="G344" t="str">
            <v>Equipos</v>
          </cell>
          <cell r="H344">
            <v>54674.236499999999</v>
          </cell>
          <cell r="I344">
            <v>0</v>
          </cell>
          <cell r="J344">
            <v>0</v>
          </cell>
          <cell r="K344">
            <v>0</v>
          </cell>
        </row>
        <row r="345">
          <cell r="B345"/>
          <cell r="C345" t="str">
            <v>EQUIPO DE TRANSPORTE</v>
          </cell>
          <cell r="D345" t="str">
            <v>DIA</v>
          </cell>
          <cell r="E345">
            <v>196436.53000000003</v>
          </cell>
          <cell r="F345">
            <v>0.27760000000000001</v>
          </cell>
          <cell r="G345" t="str">
            <v>Equipos</v>
          </cell>
          <cell r="H345">
            <v>54530.780728000012</v>
          </cell>
          <cell r="I345">
            <v>0</v>
          </cell>
          <cell r="J345">
            <v>0</v>
          </cell>
          <cell r="K345">
            <v>0</v>
          </cell>
        </row>
        <row r="346">
          <cell r="B346"/>
          <cell r="C346" t="str">
            <v>EQUIPO BASICO (HERRAMIENTA MENOR)</v>
          </cell>
          <cell r="D346" t="str">
            <v>UND</v>
          </cell>
          <cell r="E346">
            <v>3797.5600000000004</v>
          </cell>
          <cell r="F346">
            <v>0.35</v>
          </cell>
          <cell r="G346" t="str">
            <v>Herramienta</v>
          </cell>
          <cell r="H346">
            <v>1329.146</v>
          </cell>
          <cell r="I346">
            <v>0</v>
          </cell>
          <cell r="J346">
            <v>0</v>
          </cell>
          <cell r="K346">
            <v>0</v>
          </cell>
        </row>
        <row r="347">
          <cell r="B347"/>
          <cell r="C347" t="str">
            <v>ACARREO INTERNO</v>
          </cell>
          <cell r="D347" t="str">
            <v>UND</v>
          </cell>
          <cell r="E347">
            <v>1988.16</v>
          </cell>
          <cell r="F347">
            <v>10</v>
          </cell>
          <cell r="G347" t="str">
            <v>Insumos</v>
          </cell>
          <cell r="H347">
            <v>0</v>
          </cell>
          <cell r="I347">
            <v>19881.600000000002</v>
          </cell>
          <cell r="J347">
            <v>0</v>
          </cell>
          <cell r="K347">
            <v>0</v>
          </cell>
        </row>
        <row r="348">
          <cell r="B348"/>
          <cell r="C348" t="str">
            <v>CURADO DEL CONCRETO</v>
          </cell>
          <cell r="D348" t="str">
            <v>M3</v>
          </cell>
          <cell r="E348">
            <v>3060.7200000000003</v>
          </cell>
          <cell r="F348">
            <v>0.15429999999999999</v>
          </cell>
          <cell r="G348" t="str">
            <v>Insumos</v>
          </cell>
          <cell r="H348">
            <v>0</v>
          </cell>
          <cell r="I348">
            <v>472.26909599999999</v>
          </cell>
          <cell r="J348">
            <v>0</v>
          </cell>
          <cell r="K348">
            <v>0</v>
          </cell>
        </row>
        <row r="349">
          <cell r="B349"/>
          <cell r="C349" t="str">
            <v>ACERO 60.000 PSI</v>
          </cell>
          <cell r="D349" t="str">
            <v>KG</v>
          </cell>
          <cell r="E349">
            <v>4633.59</v>
          </cell>
          <cell r="F349">
            <v>12</v>
          </cell>
          <cell r="G349" t="str">
            <v>Insumos</v>
          </cell>
          <cell r="H349">
            <v>0</v>
          </cell>
          <cell r="I349">
            <v>55603.08</v>
          </cell>
          <cell r="J349">
            <v>0</v>
          </cell>
          <cell r="K349">
            <v>0</v>
          </cell>
        </row>
        <row r="350">
          <cell r="B350"/>
          <cell r="C350" t="str">
            <v>MARCO REJA DE VARILLA 1" A.R/ ANGULO/PLATINA</v>
          </cell>
          <cell r="D350" t="str">
            <v>UND</v>
          </cell>
          <cell r="E350">
            <v>562000</v>
          </cell>
          <cell r="F350">
            <v>1</v>
          </cell>
          <cell r="G350" t="str">
            <v>Insumos</v>
          </cell>
          <cell r="H350">
            <v>0</v>
          </cell>
          <cell r="I350">
            <v>562000</v>
          </cell>
          <cell r="J350">
            <v>0</v>
          </cell>
          <cell r="K350">
            <v>0</v>
          </cell>
        </row>
        <row r="351">
          <cell r="B351"/>
          <cell r="C351" t="str">
            <v>AGUA M3</v>
          </cell>
          <cell r="D351" t="str">
            <v>M3</v>
          </cell>
          <cell r="E351">
            <v>3060.7200000000003</v>
          </cell>
          <cell r="F351">
            <v>0.2</v>
          </cell>
          <cell r="G351" t="str">
            <v>Insumos</v>
          </cell>
          <cell r="H351">
            <v>0</v>
          </cell>
          <cell r="I351">
            <v>612.14400000000012</v>
          </cell>
          <cell r="J351">
            <v>0</v>
          </cell>
          <cell r="K351">
            <v>0</v>
          </cell>
        </row>
        <row r="352">
          <cell r="B352"/>
          <cell r="C352" t="str">
            <v>ACERO 60.000 PSI</v>
          </cell>
          <cell r="D352" t="str">
            <v>KG</v>
          </cell>
          <cell r="E352">
            <v>4634</v>
          </cell>
          <cell r="F352">
            <v>8</v>
          </cell>
          <cell r="G352" t="str">
            <v>Insumos</v>
          </cell>
          <cell r="H352">
            <v>0</v>
          </cell>
          <cell r="I352">
            <v>37072</v>
          </cell>
          <cell r="J352">
            <v>0</v>
          </cell>
          <cell r="K352">
            <v>0</v>
          </cell>
        </row>
        <row r="353">
          <cell r="B353"/>
          <cell r="C353" t="str">
            <v>PLATINA 2"*3/16*</v>
          </cell>
          <cell r="D353" t="str">
            <v>M</v>
          </cell>
          <cell r="E353">
            <v>12879</v>
          </cell>
          <cell r="F353">
            <v>3.2</v>
          </cell>
          <cell r="G353" t="str">
            <v>Insumos</v>
          </cell>
          <cell r="H353">
            <v>0</v>
          </cell>
          <cell r="I353">
            <v>41212.800000000003</v>
          </cell>
          <cell r="J353">
            <v>0</v>
          </cell>
          <cell r="K353">
            <v>0</v>
          </cell>
        </row>
        <row r="354">
          <cell r="B354"/>
          <cell r="C354" t="str">
            <v>ANGULO 2"* 2"*3/16"</v>
          </cell>
          <cell r="D354" t="str">
            <v>M</v>
          </cell>
          <cell r="E354">
            <v>22818.240000000002</v>
          </cell>
          <cell r="F354">
            <v>3.2</v>
          </cell>
          <cell r="G354" t="str">
            <v>Insumos</v>
          </cell>
          <cell r="H354">
            <v>0</v>
          </cell>
          <cell r="I354">
            <v>73018.368000000002</v>
          </cell>
          <cell r="J354">
            <v>0</v>
          </cell>
          <cell r="K354">
            <v>0</v>
          </cell>
        </row>
        <row r="355">
          <cell r="B355"/>
          <cell r="C355" t="str">
            <v>ANGULO DE 2-1/2" x 3/16 x 6m</v>
          </cell>
          <cell r="D355" t="str">
            <v>UN</v>
          </cell>
          <cell r="E355">
            <v>182084.76</v>
          </cell>
          <cell r="F355">
            <v>0.54</v>
          </cell>
          <cell r="G355" t="str">
            <v>Insumos</v>
          </cell>
          <cell r="H355">
            <v>0</v>
          </cell>
          <cell r="I355">
            <v>98325.770400000009</v>
          </cell>
          <cell r="J355">
            <v>0</v>
          </cell>
          <cell r="K355">
            <v>0</v>
          </cell>
        </row>
        <row r="356">
          <cell r="B356"/>
          <cell r="C356" t="str">
            <v>SOLDADURA ELECTRICA TIPO WESTARCO SUPER E- 6013  DE 1/8 O SIMILAR.</v>
          </cell>
          <cell r="D356" t="str">
            <v>KG</v>
          </cell>
          <cell r="E356">
            <v>24300</v>
          </cell>
          <cell r="F356">
            <v>0.1</v>
          </cell>
          <cell r="G356" t="str">
            <v>Insumos</v>
          </cell>
          <cell r="H356">
            <v>0</v>
          </cell>
          <cell r="I356">
            <v>2430</v>
          </cell>
          <cell r="J356">
            <v>0</v>
          </cell>
          <cell r="K356">
            <v>0</v>
          </cell>
        </row>
        <row r="357">
          <cell r="B357"/>
          <cell r="C357"/>
          <cell r="D357"/>
          <cell r="E357"/>
          <cell r="F357"/>
          <cell r="G357"/>
          <cell r="H357"/>
          <cell r="I357"/>
          <cell r="J357"/>
          <cell r="K357"/>
        </row>
        <row r="358">
          <cell r="B358"/>
          <cell r="C358"/>
          <cell r="D358"/>
          <cell r="E358"/>
          <cell r="F358"/>
          <cell r="G358"/>
          <cell r="H358"/>
          <cell r="I358"/>
          <cell r="J358"/>
          <cell r="K358"/>
        </row>
        <row r="359">
          <cell r="B359"/>
          <cell r="C359"/>
          <cell r="D359"/>
          <cell r="E359"/>
          <cell r="F359"/>
          <cell r="G359"/>
          <cell r="H359"/>
          <cell r="I359"/>
          <cell r="J359"/>
          <cell r="K359"/>
        </row>
        <row r="360">
          <cell r="B360"/>
          <cell r="C360"/>
          <cell r="D360"/>
          <cell r="E360"/>
          <cell r="F360"/>
          <cell r="G360"/>
          <cell r="H360"/>
          <cell r="I360"/>
          <cell r="J360"/>
          <cell r="K360"/>
        </row>
      </sheetData>
      <sheetData sheetId="7">
        <row r="25">
          <cell r="F25">
            <v>5342152.8600000143</v>
          </cell>
        </row>
        <row r="26">
          <cell r="F26">
            <v>2.6321497256365518E-2</v>
          </cell>
        </row>
      </sheetData>
      <sheetData sheetId="8"/>
      <sheetData sheetId="9"/>
      <sheetData sheetId="10">
        <row r="42">
          <cell r="J42">
            <v>0.35570490144945632</v>
          </cell>
        </row>
        <row r="43">
          <cell r="J43">
            <v>0.02</v>
          </cell>
        </row>
        <row r="44">
          <cell r="J44">
            <v>0.05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FD740-C7B3-4554-9789-20998B3F6A01}">
  <sheetPr>
    <pageSetUpPr fitToPage="1"/>
  </sheetPr>
  <dimension ref="A1:Z989"/>
  <sheetViews>
    <sheetView tabSelected="1" view="pageBreakPreview" zoomScale="70" zoomScaleNormal="100" zoomScaleSheetLayoutView="70" workbookViewId="0">
      <selection activeCell="G14" sqref="G14"/>
    </sheetView>
  </sheetViews>
  <sheetFormatPr baseColWidth="10" defaultColWidth="12.5546875" defaultRowHeight="15" customHeight="1" x14ac:dyDescent="0.3"/>
  <cols>
    <col min="1" max="1" width="12.5546875" customWidth="1"/>
    <col min="2" max="2" width="75.88671875" customWidth="1"/>
    <col min="3" max="3" width="11.44140625" customWidth="1"/>
    <col min="4" max="4" width="17.44140625" customWidth="1"/>
    <col min="5" max="5" width="19.109375" hidden="1" customWidth="1"/>
    <col min="6" max="6" width="16.44140625" hidden="1" customWidth="1"/>
    <col min="7" max="7" width="16.44140625" customWidth="1"/>
    <col min="8" max="8" width="26" customWidth="1"/>
    <col min="9" max="9" width="20.33203125" customWidth="1"/>
    <col min="10" max="10" width="15.6640625" hidden="1" customWidth="1"/>
    <col min="11" max="11" width="24.88671875" customWidth="1"/>
    <col min="12" max="12" width="16.5546875" customWidth="1"/>
    <col min="13" max="13" width="10" customWidth="1"/>
    <col min="14" max="14" width="13.5546875" customWidth="1"/>
    <col min="15" max="26" width="10" customWidth="1"/>
  </cols>
  <sheetData>
    <row r="1" spans="1:26" ht="36" customHeight="1" x14ac:dyDescent="0.3">
      <c r="A1" s="53" t="str">
        <f>+[1]ANALISIS_HERRAMIENTA_MENOR!B3</f>
        <v>Presupuesto para ejecución Proyecto “OPTIMIZACIÓN DE REDES DE ACUEDUCTO Y ALCANTARILLADO EN DIFERENTES SECTORES DEL CASCO URBANO DEL MUNICIPIO DE PÁCORA, CALDAS”</v>
      </c>
      <c r="B1" s="40"/>
      <c r="C1" s="40"/>
      <c r="D1" s="40"/>
      <c r="E1" s="40"/>
      <c r="F1" s="40"/>
      <c r="G1" s="4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3">
      <c r="A2" s="54" t="s">
        <v>0</v>
      </c>
      <c r="B2" s="40"/>
      <c r="C2" s="40"/>
      <c r="D2" s="40"/>
      <c r="E2" s="40"/>
      <c r="F2" s="40"/>
      <c r="G2" s="4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">
      <c r="A3" s="55"/>
      <c r="B3" s="56"/>
      <c r="C3" s="56"/>
      <c r="D3" s="56"/>
      <c r="E3" s="56"/>
      <c r="F3" s="56"/>
      <c r="G3" s="56"/>
      <c r="H3" s="56"/>
      <c r="I3" s="57"/>
    </row>
    <row r="4" spans="1:26" ht="15.75" customHeight="1" x14ac:dyDescent="0.3">
      <c r="A4" s="2"/>
      <c r="B4" s="3"/>
      <c r="C4" s="3"/>
      <c r="D4" s="3"/>
      <c r="E4" s="3"/>
      <c r="F4" s="3"/>
      <c r="G4" s="3"/>
      <c r="H4" s="3"/>
      <c r="I4" s="4"/>
    </row>
    <row r="5" spans="1:26" ht="15.75" customHeight="1" x14ac:dyDescent="0.3">
      <c r="A5" s="58" t="s">
        <v>1</v>
      </c>
      <c r="B5" s="59"/>
      <c r="C5" s="59"/>
      <c r="D5" s="59"/>
      <c r="E5" s="59"/>
      <c r="F5" s="59"/>
      <c r="G5" s="59"/>
      <c r="H5" s="59"/>
      <c r="I5" s="60"/>
    </row>
    <row r="6" spans="1:26" ht="15.75" customHeight="1" x14ac:dyDescent="0.3">
      <c r="A6" s="41" t="s">
        <v>2</v>
      </c>
      <c r="B6" s="42"/>
      <c r="C6" s="42"/>
      <c r="D6" s="42"/>
      <c r="E6" s="42"/>
      <c r="F6" s="42"/>
      <c r="G6" s="42"/>
      <c r="H6" s="42"/>
      <c r="I6" s="43"/>
    </row>
    <row r="7" spans="1:26" ht="29.25" customHeight="1" x14ac:dyDescent="0.3">
      <c r="A7" s="61" t="s">
        <v>3</v>
      </c>
      <c r="B7" s="62" t="s">
        <v>4</v>
      </c>
      <c r="C7" s="62" t="s">
        <v>5</v>
      </c>
      <c r="D7" s="62" t="s">
        <v>6</v>
      </c>
      <c r="E7" s="47" t="s">
        <v>7</v>
      </c>
      <c r="F7" s="47" t="s">
        <v>8</v>
      </c>
      <c r="G7" s="47" t="s">
        <v>9</v>
      </c>
      <c r="H7" s="49" t="s">
        <v>10</v>
      </c>
      <c r="I7" s="50" t="s">
        <v>11</v>
      </c>
    </row>
    <row r="8" spans="1:26" ht="24" customHeight="1" x14ac:dyDescent="0.3">
      <c r="A8" s="48"/>
      <c r="B8" s="48"/>
      <c r="C8" s="48"/>
      <c r="D8" s="48"/>
      <c r="E8" s="48"/>
      <c r="F8" s="48"/>
      <c r="G8" s="48"/>
      <c r="H8" s="48"/>
      <c r="I8" s="48"/>
    </row>
    <row r="9" spans="1:26" ht="24" customHeight="1" x14ac:dyDescent="0.3">
      <c r="A9" s="5" t="s">
        <v>12</v>
      </c>
      <c r="B9" s="44" t="str">
        <f>VLOOKUP(A9,[1]APU!$B$6:$K$360,2,FALSE)</f>
        <v>ACUEDUCTO</v>
      </c>
      <c r="C9" s="51"/>
      <c r="D9" s="51"/>
      <c r="E9" s="51"/>
      <c r="F9" s="51"/>
      <c r="G9" s="51"/>
      <c r="H9" s="51"/>
      <c r="I9" s="52"/>
      <c r="J9" s="6">
        <f>+SUM(H11:H34)</f>
        <v>0</v>
      </c>
    </row>
    <row r="10" spans="1:26" ht="28.5" customHeight="1" x14ac:dyDescent="0.3">
      <c r="A10" s="5" t="s">
        <v>13</v>
      </c>
      <c r="B10" s="41" t="str">
        <f>VLOOKUP(A10,[1]APU!$B$6:$K$360,2,FALSE)</f>
        <v>PRELIMINARES</v>
      </c>
      <c r="C10" s="42"/>
      <c r="D10" s="42"/>
      <c r="E10" s="42"/>
      <c r="F10" s="42"/>
      <c r="G10" s="42"/>
      <c r="H10" s="42"/>
      <c r="I10" s="43"/>
      <c r="J10" s="7">
        <f>SUM(H11:H12)</f>
        <v>0</v>
      </c>
    </row>
    <row r="11" spans="1:26" ht="40.5" customHeight="1" x14ac:dyDescent="0.3">
      <c r="A11" s="8" t="s">
        <v>14</v>
      </c>
      <c r="B11" s="9" t="str">
        <f>VLOOKUP(A11,[1]APU!$B$6:$K$360,2,FALSE)</f>
        <v>LOCALIZACION Y REPLANTEO REDES Y ESTRUCTURAS  (INCLUYE PLANO RECORD)</v>
      </c>
      <c r="C11" s="8" t="str">
        <f>VLOOKUP(A11,[1]APU!$B$6:$K$360,3,FALSE)</f>
        <v>M2</v>
      </c>
      <c r="D11" s="10">
        <f>VLOOKUP(A11,[1]CANTIDADES!$A$7:$G$203,7,FALSE)</f>
        <v>800</v>
      </c>
      <c r="E11" s="11"/>
      <c r="F11" s="11"/>
      <c r="G11" s="11"/>
      <c r="H11" s="12"/>
      <c r="I11" s="13"/>
    </row>
    <row r="12" spans="1:26" ht="36" customHeight="1" x14ac:dyDescent="0.3">
      <c r="A12" s="8" t="s">
        <v>15</v>
      </c>
      <c r="B12" s="9" t="str">
        <f>VLOOKUP(A12,[1]APU!$B$6:$K$360,2,FALSE)</f>
        <v>SUMINISTRO, TRANSPORTE E INSTALACION VALLA INFORMATIVA GENERAL DEL PROYECTO</v>
      </c>
      <c r="C12" s="8" t="str">
        <f>VLOOKUP(A12,[1]APU!$B$6:$K$360,3,FALSE)</f>
        <v>M2</v>
      </c>
      <c r="D12" s="10">
        <f>VLOOKUP(A12,[1]CANTIDADES!$A$7:$G$203,7,FALSE)</f>
        <v>18</v>
      </c>
      <c r="E12" s="11"/>
      <c r="F12" s="11"/>
      <c r="G12" s="11"/>
      <c r="H12" s="12"/>
      <c r="I12" s="13"/>
      <c r="K12" s="7"/>
    </row>
    <row r="13" spans="1:26" ht="36" customHeight="1" x14ac:dyDescent="0.3">
      <c r="A13" s="5" t="s">
        <v>16</v>
      </c>
      <c r="B13" s="41" t="str">
        <f>VLOOKUP(A13,[1]APU!$B$6:$K$360,2,FALSE)</f>
        <v>DEMOLICIONES</v>
      </c>
      <c r="C13" s="42"/>
      <c r="D13" s="42"/>
      <c r="E13" s="42"/>
      <c r="F13" s="42"/>
      <c r="G13" s="42"/>
      <c r="H13" s="42"/>
      <c r="I13" s="43"/>
      <c r="J13" s="7">
        <f>SUM(H14:H18)</f>
        <v>0</v>
      </c>
      <c r="K13" s="7"/>
    </row>
    <row r="14" spans="1:26" ht="36" customHeight="1" x14ac:dyDescent="0.3">
      <c r="A14" s="8" t="s">
        <v>17</v>
      </c>
      <c r="B14" s="9" t="str">
        <f>VLOOKUP(A14,[1]APU!$B$6:$K$360,2,FALSE)</f>
        <v>CORTE MECANIZADO DE PAVIMENTO 0,07 MM</v>
      </c>
      <c r="C14" s="8" t="str">
        <f>VLOOKUP(A14,[1]APU!$B$6:$K$360,3,FALSE)</f>
        <v>ML</v>
      </c>
      <c r="D14" s="10">
        <f>VLOOKUP(A14,[1]CANTIDADES!$A$7:$G$203,7,FALSE)</f>
        <v>10.5</v>
      </c>
      <c r="E14" s="11"/>
      <c r="F14" s="11"/>
      <c r="G14" s="11"/>
      <c r="H14" s="12"/>
      <c r="I14" s="13"/>
      <c r="K14" s="7"/>
    </row>
    <row r="15" spans="1:26" ht="53.4" customHeight="1" x14ac:dyDescent="0.3">
      <c r="A15" s="8" t="s">
        <v>18</v>
      </c>
      <c r="B15" s="9" t="str">
        <f>VLOOKUP(A15,[1]APU!$B$6:$K$360,2,FALSE)</f>
        <v>DEMOLICION MECANICA DE PAVIMENTO EN CONCRETO HIDRAULICO. INCLUYE RETIRO Y DISPOSICION EN SITIO AUTORIZADO</v>
      </c>
      <c r="C15" s="8" t="str">
        <f>VLOOKUP(A15,[1]APU!$B$6:$K$360,3,FALSE)</f>
        <v>M3</v>
      </c>
      <c r="D15" s="10">
        <f>VLOOKUP(A15,[1]CANTIDADES!$A$7:$G$203,7,FALSE)</f>
        <v>2.0499999999999998</v>
      </c>
      <c r="E15" s="11"/>
      <c r="F15" s="11"/>
      <c r="G15" s="11"/>
      <c r="H15" s="12"/>
      <c r="I15" s="13"/>
      <c r="K15" s="7"/>
    </row>
    <row r="16" spans="1:26" ht="39" customHeight="1" x14ac:dyDescent="0.3">
      <c r="A16" s="8" t="s">
        <v>19</v>
      </c>
      <c r="B16" s="9" t="str">
        <f>VLOOKUP(A16,[1]APU!$B$6:$K$360,2,FALSE)</f>
        <v>SUMINISTRO, TRANSPORTE E INSTALACION SEÑAL PREVENTIVA, REGLAMENTARIA E INFORMATIVA</v>
      </c>
      <c r="C16" s="8" t="str">
        <f>VLOOKUP(A16,[1]APU!$B$6:$K$360,3,FALSE)</f>
        <v>UND</v>
      </c>
      <c r="D16" s="10">
        <f>VLOOKUP(A16,[1]CANTIDADES!$A$7:$G$203,7,FALSE)</f>
        <v>12</v>
      </c>
      <c r="E16" s="11"/>
      <c r="F16" s="11"/>
      <c r="G16" s="11"/>
      <c r="H16" s="12"/>
      <c r="I16" s="13"/>
    </row>
    <row r="17" spans="1:10" ht="47.25" customHeight="1" x14ac:dyDescent="0.3">
      <c r="A17" s="8" t="s">
        <v>20</v>
      </c>
      <c r="B17" s="9" t="str">
        <f>VLOOKUP(A17,[1]APU!$B$6:$K$360,2,FALSE)</f>
        <v>CORTE MECANIZADO DE ANDEN EN CONCRETO 0,03 MM</v>
      </c>
      <c r="C17" s="8" t="str">
        <f>VLOOKUP(A17,[1]APU!$B$6:$K$360,3,FALSE)</f>
        <v>ML</v>
      </c>
      <c r="D17" s="10">
        <f>VLOOKUP(A17,[1]CANTIDADES!$A$7:$G$203,7,FALSE)</f>
        <v>12</v>
      </c>
      <c r="E17" s="11"/>
      <c r="F17" s="11"/>
      <c r="G17" s="11"/>
      <c r="H17" s="12"/>
      <c r="I17" s="13"/>
    </row>
    <row r="18" spans="1:10" ht="56.25" customHeight="1" x14ac:dyDescent="0.3">
      <c r="A18" s="8" t="s">
        <v>21</v>
      </c>
      <c r="B18" s="9" t="str">
        <f>VLOOKUP(A18,[1]APU!$B$6:$K$360,2,FALSE)</f>
        <v>DEMOLICIÓN DE ANDENES Y SARDINELES EN CONCRETO HIDRÁULICO - INCLUYE CARGUE A MANO, RETIRO Y DISPOSICIÓN EN BOTADERO</v>
      </c>
      <c r="C18" s="8" t="str">
        <f>VLOOKUP(A18,[1]APU!$B$6:$K$360,3,FALSE)</f>
        <v>M2</v>
      </c>
      <c r="D18" s="10">
        <f>VLOOKUP(A18,[1]CANTIDADES!$A$7:$G$203,7,FALSE)</f>
        <v>66.75</v>
      </c>
      <c r="E18" s="11"/>
      <c r="F18" s="11"/>
      <c r="G18" s="11"/>
      <c r="H18" s="12"/>
      <c r="I18" s="13"/>
    </row>
    <row r="19" spans="1:10" ht="56.25" customHeight="1" x14ac:dyDescent="0.3">
      <c r="A19" s="5" t="s">
        <v>22</v>
      </c>
      <c r="B19" s="41" t="str">
        <f>VLOOKUP(A19,[1]APU!$B$6:$K$360,2,FALSE)</f>
        <v>EXCAVACIONES Y LLENOS</v>
      </c>
      <c r="C19" s="42"/>
      <c r="D19" s="42"/>
      <c r="E19" s="42"/>
      <c r="F19" s="42"/>
      <c r="G19" s="42"/>
      <c r="H19" s="42"/>
      <c r="I19" s="43"/>
      <c r="J19" s="7">
        <f>SUM(H20:H22)</f>
        <v>0</v>
      </c>
    </row>
    <row r="20" spans="1:10" ht="24" customHeight="1" x14ac:dyDescent="0.3">
      <c r="A20" s="8" t="s">
        <v>23</v>
      </c>
      <c r="B20" s="9" t="str">
        <f>VLOOKUP(A20,[1]APU!$B$6:$K$360,2,FALSE)</f>
        <v>EXCAVACIÓN EN ZANJA - MATERIAL COMÚN - 0.0 A 2.0 M</v>
      </c>
      <c r="C20" s="8" t="str">
        <f>VLOOKUP(A20,[1]APU!$B$6:$K$360,3,FALSE)</f>
        <v>M3</v>
      </c>
      <c r="D20" s="10">
        <f>VLOOKUP(A20,[1]CANTIDADES!$A$7:$G$203,7,FALSE)</f>
        <v>101.75</v>
      </c>
      <c r="E20" s="11"/>
      <c r="F20" s="11"/>
      <c r="G20" s="11"/>
      <c r="H20" s="12"/>
      <c r="I20" s="13"/>
    </row>
    <row r="21" spans="1:10" ht="39.75" customHeight="1" x14ac:dyDescent="0.3">
      <c r="A21" s="8" t="s">
        <v>24</v>
      </c>
      <c r="B21" s="9" t="str">
        <f>VLOOKUP(A21,[1]APU!$B$6:$K$360,2,FALSE)</f>
        <v>RELLENO COMPACTADO CON MATERIAL DE EXCAVACION</v>
      </c>
      <c r="C21" s="8" t="str">
        <f>VLOOKUP(A21,[1]APU!$B$6:$K$360,3,FALSE)</f>
        <v>M3</v>
      </c>
      <c r="D21" s="10">
        <f>VLOOKUP(A21,[1]CANTIDADES!$A$7:$G$203,7,FALSE)</f>
        <v>102.4</v>
      </c>
      <c r="E21" s="11"/>
      <c r="F21" s="11"/>
      <c r="G21" s="11"/>
      <c r="H21" s="12"/>
      <c r="I21" s="13"/>
    </row>
    <row r="22" spans="1:10" ht="39.75" customHeight="1" x14ac:dyDescent="0.3">
      <c r="A22" s="8" t="s">
        <v>25</v>
      </c>
      <c r="B22" s="9" t="str">
        <f>VLOOKUP(A22,[1]APU!$B$6:$K$360,2,FALSE)</f>
        <v>SUSTITUCION EN ARENA LIMPIA</v>
      </c>
      <c r="C22" s="8" t="str">
        <f>VLOOKUP(A22,[1]APU!$B$6:$K$360,3,FALSE)</f>
        <v>M3</v>
      </c>
      <c r="D22" s="10">
        <f>VLOOKUP(A22,[1]CANTIDADES!$A$7:$G$203,7,FALSE)</f>
        <v>12.06</v>
      </c>
      <c r="E22" s="11"/>
      <c r="F22" s="11"/>
      <c r="G22" s="11"/>
      <c r="H22" s="12"/>
      <c r="I22" s="13"/>
    </row>
    <row r="23" spans="1:10" ht="39.75" customHeight="1" x14ac:dyDescent="0.3">
      <c r="A23" s="5" t="s">
        <v>26</v>
      </c>
      <c r="B23" s="41" t="str">
        <f>VLOOKUP(A23,[1]APU!$B$6:$K$360,2,FALSE)</f>
        <v>REDES ACUEDUCTO</v>
      </c>
      <c r="C23" s="42"/>
      <c r="D23" s="42"/>
      <c r="E23" s="42"/>
      <c r="F23" s="42"/>
      <c r="G23" s="42"/>
      <c r="H23" s="42"/>
      <c r="I23" s="43"/>
      <c r="J23" s="7">
        <f>SUM(H24:H34)</f>
        <v>0</v>
      </c>
    </row>
    <row r="24" spans="1:10" ht="39.75" customHeight="1" x14ac:dyDescent="0.3">
      <c r="A24" s="8" t="s">
        <v>27</v>
      </c>
      <c r="B24" s="9" t="str">
        <f>VLOOKUP(A24,[1]APU!$B$6:$K$360,2,FALSE)</f>
        <v>SUMINISTRO, TRANSPORTE E INSTALACION TUBERÍA PVC TIPO UNIÓN MECÁNICA RDE 21 DE 2" P/ACUEDUCTO</v>
      </c>
      <c r="C24" s="8" t="str">
        <f>VLOOKUP(A24,[1]APU!$B$6:$K$360,3,FALSE)</f>
        <v>ML</v>
      </c>
      <c r="D24" s="10">
        <f>VLOOKUP(A24,[1]CANTIDADES!$A$7:$G$203,7,FALSE)</f>
        <v>268</v>
      </c>
      <c r="E24" s="11"/>
      <c r="F24" s="11"/>
      <c r="G24" s="11"/>
      <c r="H24" s="12"/>
      <c r="I24" s="13"/>
    </row>
    <row r="25" spans="1:10" ht="39.75" customHeight="1" x14ac:dyDescent="0.3">
      <c r="A25" s="8" t="s">
        <v>28</v>
      </c>
      <c r="B25" s="9" t="str">
        <f>VLOOKUP(A25,[1]APU!$B$6:$K$360,2,FALSE)</f>
        <v>SUMINISTRO, TRANSPORTE E INSTALACIÓN TEE PVC P RADIO CORTO DE 2" (Incluye anclaje en concreto)</v>
      </c>
      <c r="C25" s="8" t="str">
        <f>VLOOKUP(A25,[1]APU!$B$6:$K$360,3,FALSE)</f>
        <v>UND</v>
      </c>
      <c r="D25" s="10">
        <f>VLOOKUP(A25,[1]CANTIDADES!$A$7:$G$203,7,FALSE)</f>
        <v>3</v>
      </c>
      <c r="E25" s="11"/>
      <c r="F25" s="11"/>
      <c r="G25" s="11"/>
      <c r="H25" s="12"/>
      <c r="I25" s="13"/>
    </row>
    <row r="26" spans="1:10" ht="39.75" customHeight="1" x14ac:dyDescent="0.3">
      <c r="A26" s="8" t="s">
        <v>29</v>
      </c>
      <c r="B26" s="9" t="str">
        <f>VLOOKUP(A26,[1]APU!$B$6:$K$360,2,FALSE)</f>
        <v>SUMINISTRO, TRANSPORTE E INSTALACIÓN CODO PVC P RADIO CORTO DE 2" (Incluye anclaje en concreto)</v>
      </c>
      <c r="C26" s="8" t="str">
        <f>VLOOKUP(A26,[1]APU!$B$6:$K$360,3,FALSE)</f>
        <v>UND</v>
      </c>
      <c r="D26" s="10">
        <f>VLOOKUP(A26,[1]CANTIDADES!$A$7:$G$203,7,FALSE)</f>
        <v>3</v>
      </c>
      <c r="E26" s="11"/>
      <c r="F26" s="11"/>
      <c r="G26" s="11"/>
      <c r="H26" s="12"/>
      <c r="I26" s="13"/>
    </row>
    <row r="27" spans="1:10" ht="39.75" customHeight="1" x14ac:dyDescent="0.3">
      <c r="A27" s="8" t="s">
        <v>30</v>
      </c>
      <c r="B27" s="9" t="str">
        <f>VLOOKUP(A27,[1]APU!$B$6:$K$360,2,FALSE)</f>
        <v>SUMINISTRO, TRANSPORTE E INSTALACIÓN DE VÁLVULA DE COMPUERTA DE 2"</v>
      </c>
      <c r="C27" s="8" t="str">
        <f>VLOOKUP(A27,[1]APU!$B$6:$K$360,3,FALSE)</f>
        <v>UND</v>
      </c>
      <c r="D27" s="10">
        <f>VLOOKUP(A27,[1]CANTIDADES!$A$7:$G$203,7,FALSE)</f>
        <v>5</v>
      </c>
      <c r="E27" s="11"/>
      <c r="F27" s="11"/>
      <c r="G27" s="11"/>
      <c r="H27" s="12"/>
      <c r="I27" s="13"/>
    </row>
    <row r="28" spans="1:10" ht="43.8" customHeight="1" x14ac:dyDescent="0.3">
      <c r="A28" s="8" t="s">
        <v>31</v>
      </c>
      <c r="B28" s="9" t="str">
        <f>VLOOKUP(A28,[1]APU!$B$6:$K$360,2,FALSE)</f>
        <v>SUMINISTRO, TRANSPORTE E INSTALACION VENTOSA 2" DOBLE CAMARA TRIPLE EFECTO BRIDADA (INCLUYE ACCESORIOS)</v>
      </c>
      <c r="C28" s="8" t="str">
        <f>VLOOKUP(A28,[1]APU!$B$6:$K$360,3,FALSE)</f>
        <v>UND</v>
      </c>
      <c r="D28" s="10">
        <f>VLOOKUP(A28,[1]CANTIDADES!$A$7:$G$203,7,FALSE)</f>
        <v>2</v>
      </c>
      <c r="E28" s="11"/>
      <c r="F28" s="11"/>
      <c r="G28" s="11"/>
      <c r="H28" s="12"/>
      <c r="I28" s="13"/>
    </row>
    <row r="29" spans="1:10" ht="67.8" customHeight="1" x14ac:dyDescent="0.3">
      <c r="A29" s="8" t="s">
        <v>32</v>
      </c>
      <c r="B29" s="9" t="str">
        <f>VLOOKUP(A29,[1]APU!$B$6:$K$360,2,FALSE)</f>
        <v>SUMINISTRO, TRANSPORTE E INSTALACION HIDRANTE 2 SALIDAS 2" EXTREMO LISO ( A TODO COSTO) INCLUYE ESE DE NIVELACIÓN EXTREMO GARRA DE TIGRE, ACCESORIOS, UNION,CAJA PARA VALVULA TIPO CHOROTE.</v>
      </c>
      <c r="C29" s="8" t="str">
        <f>VLOOKUP(A29,[1]APU!$B$6:$K$360,3,FALSE)</f>
        <v>UND</v>
      </c>
      <c r="D29" s="10">
        <f>VLOOKUP(A29,[1]CANTIDADES!$A$7:$G$203,7,FALSE)</f>
        <v>1</v>
      </c>
      <c r="E29" s="11"/>
      <c r="F29" s="11"/>
      <c r="G29" s="11"/>
      <c r="H29" s="12"/>
      <c r="I29" s="13"/>
    </row>
    <row r="30" spans="1:10" ht="49.2" customHeight="1" x14ac:dyDescent="0.3">
      <c r="A30" s="8" t="s">
        <v>33</v>
      </c>
      <c r="B30" s="9" t="str">
        <f>VLOOKUP(A30,[1]APU!$B$6:$K$360,2,FALSE)</f>
        <v xml:space="preserve">SUMINISTRO, TRANSPORTE E INSTALACION CAJA DE INSPECCIÓN TIPO II (0,80X0,80X 1,0 M) EN CONCRETO CLASE II </v>
      </c>
      <c r="C30" s="8" t="str">
        <f>VLOOKUP(A30,[1]APU!$B$6:$K$360,3,FALSE)</f>
        <v>UND</v>
      </c>
      <c r="D30" s="10">
        <f>VLOOKUP(A30,[1]CANTIDADES!$A$7:$G$203,7,FALSE)</f>
        <v>2</v>
      </c>
      <c r="E30" s="11"/>
      <c r="F30" s="11"/>
      <c r="G30" s="11"/>
      <c r="H30" s="12"/>
      <c r="I30" s="13"/>
    </row>
    <row r="31" spans="1:10" ht="79.8" customHeight="1" x14ac:dyDescent="0.3">
      <c r="A31" s="8" t="s">
        <v>34</v>
      </c>
      <c r="B31" s="9" t="str">
        <f>VLOOKUP(A31,[1]APU!$B$6:$K$360,2,FALSE)</f>
        <v>SUMINISTRO, TRANSPORTE E INSTALACIÓN DE EMPALME A RED DE ACUEDUCTO EXISTENTE, INCLUYE VÁLVULA DE COMPUERTA ELÁSTICA, ANCLAJE EN CONCRETO 60x40x40cm, UNIÓN UNIVERSAL POR BRIDA 2"</v>
      </c>
      <c r="C31" s="8" t="str">
        <f>VLOOKUP(A31,[1]APU!$B$6:$K$360,3,FALSE)</f>
        <v>UND</v>
      </c>
      <c r="D31" s="10">
        <f>VLOOKUP(A31,[1]CANTIDADES!$A$7:$G$203,7,FALSE)</f>
        <v>1</v>
      </c>
      <c r="E31" s="11"/>
      <c r="F31" s="11"/>
      <c r="G31" s="11"/>
      <c r="H31" s="12"/>
      <c r="I31" s="13"/>
    </row>
    <row r="32" spans="1:10" ht="50.4" customHeight="1" x14ac:dyDescent="0.3">
      <c r="A32" s="8" t="s">
        <v>35</v>
      </c>
      <c r="B32" s="9" t="str">
        <f>VLOOKUP(A32,[1]APU!$B$6:$K$360,2,FALSE)</f>
        <v>SUMINISTRO, TRANSPORTE E INSTALACION EMPALME PVC DE 2" X 1/2" PARA ACOMETIDA DE ACUEDUCTO</v>
      </c>
      <c r="C32" s="8" t="str">
        <f>VLOOKUP(A32,[1]APU!$B$6:$K$360,3,FALSE)</f>
        <v>UND</v>
      </c>
      <c r="D32" s="10">
        <f>VLOOKUP(A32,[1]CANTIDADES!$A$7:$G$203,7,FALSE)</f>
        <v>56</v>
      </c>
      <c r="E32" s="11"/>
      <c r="F32" s="11"/>
      <c r="G32" s="11"/>
      <c r="H32" s="12"/>
      <c r="I32" s="13"/>
    </row>
    <row r="33" spans="1:10" ht="39.75" customHeight="1" x14ac:dyDescent="0.3">
      <c r="A33" s="8" t="s">
        <v>36</v>
      </c>
      <c r="B33" s="9" t="str">
        <f>VLOOKUP(A33,[1]APU!$B$6:$K$360,2,FALSE)</f>
        <v>SUMINISTRO, TRANSPORTE E INSTALACION ACOMETIDA  AGUA PRESION  PVC 2 ".  INCLUYE ACCESORIOS.</v>
      </c>
      <c r="C33" s="8" t="str">
        <f>VLOOKUP(A33,[1]APU!$B$6:$K$360,3,FALSE)</f>
        <v>UND</v>
      </c>
      <c r="D33" s="10">
        <f>VLOOKUP(A33,[1]CANTIDADES!$A$7:$G$203,7,FALSE)</f>
        <v>56</v>
      </c>
      <c r="E33" s="11"/>
      <c r="F33" s="11"/>
      <c r="G33" s="11"/>
      <c r="H33" s="12"/>
      <c r="I33" s="13"/>
    </row>
    <row r="34" spans="1:10" ht="39.75" customHeight="1" x14ac:dyDescent="0.3">
      <c r="A34" s="8" t="s">
        <v>37</v>
      </c>
      <c r="B34" s="9" t="str">
        <f>VLOOKUP(A34,[1]APU!$B$6:$K$360,2,FALSE)</f>
        <v xml:space="preserve">SUMINISTRO, TRANSPORTE E INSTALACION MEDIDORES AGUA  1/2"  (INCLUYE CAJA DE 60*60*14) </v>
      </c>
      <c r="C34" s="8" t="str">
        <f>VLOOKUP(A34,[1]APU!$B$6:$K$360,3,FALSE)</f>
        <v>UND</v>
      </c>
      <c r="D34" s="10">
        <f>VLOOKUP(A34,[1]CANTIDADES!$A$7:$G$203,7,FALSE)</f>
        <v>56</v>
      </c>
      <c r="E34" s="11"/>
      <c r="F34" s="11"/>
      <c r="G34" s="11"/>
      <c r="H34" s="12"/>
      <c r="I34" s="13"/>
    </row>
    <row r="35" spans="1:10" ht="33" customHeight="1" x14ac:dyDescent="0.3">
      <c r="A35" s="5">
        <v>5</v>
      </c>
      <c r="B35" s="44" t="str">
        <f>VLOOKUP(A35,[1]APU!$B$6:$K$360,2,FALSE)</f>
        <v>ALCANTARILLADO</v>
      </c>
      <c r="C35" s="45"/>
      <c r="D35" s="45"/>
      <c r="E35" s="45"/>
      <c r="F35" s="45"/>
      <c r="G35" s="45"/>
      <c r="H35" s="45"/>
      <c r="I35" s="46"/>
      <c r="J35" s="14">
        <f>SUM(H37:H50)</f>
        <v>0</v>
      </c>
    </row>
    <row r="36" spans="1:10" ht="33" customHeight="1" x14ac:dyDescent="0.3">
      <c r="A36" s="5" t="s">
        <v>38</v>
      </c>
      <c r="B36" s="41" t="str">
        <f>VLOOKUP(A36,[1]APU!$B$6:$K$360,2,FALSE)</f>
        <v>EXCAVACIONES Y LLENOS ALCANTARILLADO</v>
      </c>
      <c r="C36" s="42"/>
      <c r="D36" s="42"/>
      <c r="E36" s="42"/>
      <c r="F36" s="42"/>
      <c r="G36" s="42"/>
      <c r="H36" s="42"/>
      <c r="I36" s="43"/>
      <c r="J36" s="7">
        <f>SUM(H37:H41)</f>
        <v>0</v>
      </c>
    </row>
    <row r="37" spans="1:10" ht="45.75" customHeight="1" x14ac:dyDescent="0.3">
      <c r="A37" s="8" t="s">
        <v>39</v>
      </c>
      <c r="B37" s="9" t="str">
        <f>VLOOKUP(A37,[1]APU!$B$6:$K$360,2,FALSE)</f>
        <v>EXCAVACIÓN EN ZANJA - CONGLOMERADO - 0.0 A 2.0 M</v>
      </c>
      <c r="C37" s="8" t="str">
        <f>VLOOKUP(A37,[1]APU!$B$6:$K$360,3,FALSE)</f>
        <v>M3</v>
      </c>
      <c r="D37" s="10">
        <f>VLOOKUP(A37,[1]CANTIDADES!$A$7:$G$203,7,FALSE)</f>
        <v>180.82999999999998</v>
      </c>
      <c r="E37" s="11"/>
      <c r="F37" s="11"/>
      <c r="G37" s="11"/>
      <c r="H37" s="12"/>
      <c r="I37" s="13"/>
    </row>
    <row r="38" spans="1:10" ht="45.75" customHeight="1" x14ac:dyDescent="0.3">
      <c r="A38" s="8" t="s">
        <v>40</v>
      </c>
      <c r="B38" s="9" t="str">
        <f>VLOOKUP(A38,[1]APU!$B$6:$K$360,2,FALSE)</f>
        <v>RETIRO DE MATERIAL SOBRANTE EN VOLQUETA, CARGUE MANUAL, DISPOSICIÓN EN BOTADERO (HASTA 25 KM)</v>
      </c>
      <c r="C38" s="8" t="str">
        <f>VLOOKUP(A38,[1]APU!$B$6:$K$360,3,FALSE)</f>
        <v>M3</v>
      </c>
      <c r="D38" s="10">
        <f>VLOOKUP(A38,[1]CANTIDADES!$A$7:$G$203,7,FALSE)</f>
        <v>131.62</v>
      </c>
      <c r="E38" s="11"/>
      <c r="F38" s="11"/>
      <c r="G38" s="11"/>
      <c r="H38" s="12"/>
      <c r="I38" s="13"/>
    </row>
    <row r="39" spans="1:10" ht="45.75" customHeight="1" x14ac:dyDescent="0.3">
      <c r="A39" s="8" t="s">
        <v>41</v>
      </c>
      <c r="B39" s="9" t="str">
        <f>VLOOKUP(A39,[1]APU!$B$6:$K$360,2,FALSE)</f>
        <v>RELLENO COMPACTADO CON MATERIAL SELECCIONADO DE EXCAVACIÓN</v>
      </c>
      <c r="C39" s="8" t="str">
        <f>VLOOKUP(A39,[1]APU!$B$6:$K$360,3,FALSE)</f>
        <v>M3</v>
      </c>
      <c r="D39" s="10">
        <f>VLOOKUP(A39,[1]CANTIDADES!$A$7:$G$203,7,FALSE)</f>
        <v>91.210000000000008</v>
      </c>
      <c r="E39" s="11"/>
      <c r="F39" s="11"/>
      <c r="G39" s="11"/>
      <c r="H39" s="12"/>
      <c r="I39" s="13"/>
    </row>
    <row r="40" spans="1:10" ht="45.75" customHeight="1" x14ac:dyDescent="0.3">
      <c r="A40" s="8" t="s">
        <v>42</v>
      </c>
      <c r="B40" s="9" t="str">
        <f>VLOOKUP(A40,[1]APU!$B$6:$K$360,2,FALSE)</f>
        <v>SUSTITUCION EN ARENA LIMPIA</v>
      </c>
      <c r="C40" s="8" t="str">
        <f>VLOOKUP(A40,[1]APU!$B$6:$K$360,3,FALSE)</f>
        <v>M3</v>
      </c>
      <c r="D40" s="10">
        <f>VLOOKUP(A40,[1]CANTIDADES!$A$7:$G$203,7,FALSE)</f>
        <v>22.180000000000003</v>
      </c>
      <c r="E40" s="11"/>
      <c r="F40" s="11"/>
      <c r="G40" s="11"/>
      <c r="H40" s="12"/>
      <c r="I40" s="13"/>
    </row>
    <row r="41" spans="1:10" ht="45.75" customHeight="1" x14ac:dyDescent="0.3">
      <c r="A41" s="8" t="s">
        <v>43</v>
      </c>
      <c r="B41" s="9" t="str">
        <f>VLOOKUP(A41,[1]APU!$B$6:$K$360,2,FALSE)</f>
        <v>RELLENO COMPACTADO CON MATERIAL DE PRESTAMO</v>
      </c>
      <c r="C41" s="8" t="str">
        <f>VLOOKUP(A41,[1]APU!$B$6:$K$360,3,FALSE)</f>
        <v>M3</v>
      </c>
      <c r="D41" s="10">
        <f>VLOOKUP(A41,[1]CANTIDADES!$A$7:$G$203,7,FALSE)</f>
        <v>18.23</v>
      </c>
      <c r="E41" s="11"/>
      <c r="F41" s="11"/>
      <c r="G41" s="11"/>
      <c r="H41" s="12"/>
      <c r="I41" s="13"/>
    </row>
    <row r="42" spans="1:10" ht="33" customHeight="1" x14ac:dyDescent="0.3">
      <c r="A42" s="5" t="s">
        <v>44</v>
      </c>
      <c r="B42" s="41" t="str">
        <f>VLOOKUP(A42,[1]APU!$B$6:$K$360,2,FALSE)</f>
        <v>REDES ALCANTARILLADO</v>
      </c>
      <c r="C42" s="42"/>
      <c r="D42" s="42"/>
      <c r="E42" s="42"/>
      <c r="F42" s="42"/>
      <c r="G42" s="42"/>
      <c r="H42" s="42"/>
      <c r="I42" s="43"/>
      <c r="J42" s="7">
        <f>SUM(H43:H50)</f>
        <v>0</v>
      </c>
    </row>
    <row r="43" spans="1:10" ht="45.75" customHeight="1" x14ac:dyDescent="0.3">
      <c r="A43" s="8" t="s">
        <v>45</v>
      </c>
      <c r="B43" s="9" t="str">
        <f>VLOOKUP(A43,[1]APU!$B$6:$K$360,2,FALSE)</f>
        <v>SUMINISTRO, TRANSPORTE E INSTALACION DE TUBERIA PVC CORRUGADO BAJO TIERRA 8" (NOVAFORT O SIMILAR)</v>
      </c>
      <c r="C43" s="8" t="str">
        <f>VLOOKUP(A43,[1]APU!$B$6:$K$360,3,FALSE)</f>
        <v>ML</v>
      </c>
      <c r="D43" s="10">
        <f>VLOOKUP(A43,[1]CANTIDADES!$A$7:$G$203,7,FALSE)</f>
        <v>200.70999999999998</v>
      </c>
      <c r="E43" s="11"/>
      <c r="F43" s="11"/>
      <c r="G43" s="11"/>
      <c r="H43" s="12"/>
      <c r="I43" s="13"/>
    </row>
    <row r="44" spans="1:10" ht="45.75" customHeight="1" x14ac:dyDescent="0.3">
      <c r="A44" s="8" t="s">
        <v>46</v>
      </c>
      <c r="B44" s="9" t="str">
        <f>VLOOKUP(A44,[1]APU!$B$6:$K$360,2,FALSE)</f>
        <v>SUMINISTRO, TRANSPORTE E INSTALACION DE TUBERIA PVC CORRUGADO BAJO TIERRA 10" (NOVAFORT O SIMILAR)</v>
      </c>
      <c r="C44" s="8" t="str">
        <f>VLOOKUP(A44,[1]APU!$B$6:$K$360,3,FALSE)</f>
        <v>ML</v>
      </c>
      <c r="D44" s="10">
        <f>VLOOKUP(A44,[1]CANTIDADES!$A$7:$G$203,7,FALSE)</f>
        <v>52.44</v>
      </c>
      <c r="E44" s="11"/>
      <c r="F44" s="11"/>
      <c r="G44" s="11"/>
      <c r="H44" s="12"/>
      <c r="I44" s="13"/>
    </row>
    <row r="45" spans="1:10" ht="45.75" customHeight="1" x14ac:dyDescent="0.3">
      <c r="A45" s="8" t="s">
        <v>47</v>
      </c>
      <c r="B45" s="9" t="str">
        <f>VLOOKUP(A45,[1]APU!$B$6:$K$360,2,FALSE)</f>
        <v>SUMINISTRO, TRANSPORTE E INSTALACION CÁMARA CIRCULAR DE INSPECCIÓN/CAÍDA D=1.20 M. EN CONCRETO REFORZADO DE 3000 PSI. INCLUYE REFUERZO EN MALLA 15X15X5.0MM  Y PASOS EN VARILLA DE 3/4" ANCLADOS CON EPÓXICO</v>
      </c>
      <c r="C45" s="8" t="str">
        <f>VLOOKUP(A45,[1]APU!$B$6:$K$360,3,FALSE)</f>
        <v>ML</v>
      </c>
      <c r="D45" s="10">
        <f>VLOOKUP(A45,[1]CANTIDADES!$A$7:$G$203,7,FALSE)</f>
        <v>13.209999999999999</v>
      </c>
      <c r="E45" s="11"/>
      <c r="F45" s="11"/>
      <c r="G45" s="11"/>
      <c r="H45" s="12"/>
      <c r="I45" s="13"/>
    </row>
    <row r="46" spans="1:10" ht="45.75" customHeight="1" x14ac:dyDescent="0.3">
      <c r="A46" s="8" t="s">
        <v>48</v>
      </c>
      <c r="B46" s="9" t="str">
        <f>VLOOKUP(A46,[1]APU!$B$6:$K$360,2,FALSE)</f>
        <v>SUMINISTRO, TRANSPORTE E INSTALACION BASE-CAÑUELA CÁMARA CIRCULAR INSPEC D=1.20 M EN CONCRETO CLASE II</v>
      </c>
      <c r="C46" s="8" t="str">
        <f>VLOOKUP(A46,[1]APU!$B$6:$K$360,3,FALSE)</f>
        <v>UND</v>
      </c>
      <c r="D46" s="10">
        <f>VLOOKUP(A46,[1]CANTIDADES!$A$7:$G$203,7,FALSE)</f>
        <v>11</v>
      </c>
      <c r="E46" s="11"/>
      <c r="F46" s="11"/>
      <c r="G46" s="11"/>
      <c r="H46" s="12"/>
      <c r="I46" s="13"/>
    </row>
    <row r="47" spans="1:10" ht="45.75" customHeight="1" x14ac:dyDescent="0.3">
      <c r="A47" s="8" t="s">
        <v>49</v>
      </c>
      <c r="B47" s="9" t="str">
        <f>VLOOKUP(A47,[1]APU!$B$6:$K$360,2,FALSE)</f>
        <v xml:space="preserve">SUMINISTRO, TRANSPORTE E INSTALACION TAPA D=0.68 M. P/CÁMARA DE INSPECCIÓN EN CONCRETO REFORZ CLASE I VEHIC    </v>
      </c>
      <c r="C47" s="8" t="str">
        <f>VLOOKUP(A47,[1]APU!$B$6:$K$360,3,FALSE)</f>
        <v>UND</v>
      </c>
      <c r="D47" s="10">
        <f>VLOOKUP(A47,[1]CANTIDADES!$A$7:$G$203,7,FALSE)</f>
        <v>11</v>
      </c>
      <c r="E47" s="11"/>
      <c r="F47" s="11"/>
      <c r="G47" s="11"/>
      <c r="H47" s="12"/>
      <c r="I47" s="13"/>
    </row>
    <row r="48" spans="1:10" ht="45.75" customHeight="1" x14ac:dyDescent="0.3">
      <c r="A48" s="8" t="s">
        <v>50</v>
      </c>
      <c r="B48" s="9" t="str">
        <f>VLOOKUP(A48,[1]APU!$B$6:$K$360,2,FALSE)</f>
        <v>SUMINISTRO, TRANSPORTE E INSTALACIÓN DE EMPALME A CÁMARAS DE INSPECCIÓN CONCRETO DE 3000 PSI</v>
      </c>
      <c r="C48" s="8" t="str">
        <f>VLOOKUP(A48,[1]APU!$B$6:$K$360,3,FALSE)</f>
        <v>UND</v>
      </c>
      <c r="D48" s="10">
        <f>VLOOKUP(A48,[1]CANTIDADES!$A$7:$G$203,7,FALSE)</f>
        <v>11</v>
      </c>
      <c r="E48" s="11"/>
      <c r="F48" s="11"/>
      <c r="G48" s="11"/>
      <c r="H48" s="12"/>
      <c r="I48" s="13"/>
    </row>
    <row r="49" spans="1:26" ht="45.75" customHeight="1" x14ac:dyDescent="0.3">
      <c r="A49" s="8" t="s">
        <v>51</v>
      </c>
      <c r="B49" s="9" t="str">
        <f>VLOOKUP(A49,[1]APU!$B$6:$K$360,2,FALSE)</f>
        <v>SUMINISTRO, TRANSPORTE E INSTALACION EMPALME ACOMETIDA DOMICILIARIA PVC CORRUGADA DE 200 X 160 M.M.</v>
      </c>
      <c r="C49" s="8" t="str">
        <f>VLOOKUP(A49,[1]APU!$B$6:$K$360,3,FALSE)</f>
        <v>UND</v>
      </c>
      <c r="D49" s="10">
        <f>VLOOKUP(A49,[1]CANTIDADES!$A$7:$G$203,7,FALSE)</f>
        <v>28</v>
      </c>
      <c r="E49" s="11"/>
      <c r="F49" s="11"/>
      <c r="G49" s="11"/>
      <c r="H49" s="12"/>
      <c r="I49" s="13"/>
    </row>
    <row r="50" spans="1:26" ht="45.75" customHeight="1" x14ac:dyDescent="0.3">
      <c r="A50" s="8" t="s">
        <v>52</v>
      </c>
      <c r="B50" s="9" t="str">
        <f>VLOOKUP(A50,[1]APU!$B$6:$K$360,2,FALSE)</f>
        <v>SUMINISTRO, TRANSPORTE E INSTALACION SUMIDERO DOBLE REJA TIPO SIFÓN EN CONCRETO CLASE II-TAPA ANTIRUIDO</v>
      </c>
      <c r="C50" s="8" t="str">
        <f>VLOOKUP(A50,[1]APU!$B$6:$K$360,3,FALSE)</f>
        <v>UND</v>
      </c>
      <c r="D50" s="10">
        <f>VLOOKUP(A50,[1]CANTIDADES!$A$7:$G$203,7,FALSE)</f>
        <v>6</v>
      </c>
      <c r="E50" s="11"/>
      <c r="F50" s="11"/>
      <c r="G50" s="11"/>
      <c r="H50" s="12"/>
      <c r="I50" s="13"/>
    </row>
    <row r="51" spans="1:26" ht="15" customHeight="1" x14ac:dyDescent="0.3">
      <c r="A51" s="15"/>
      <c r="B51" s="16" t="s">
        <v>53</v>
      </c>
      <c r="C51" s="17"/>
      <c r="D51" s="18"/>
      <c r="E51" s="19"/>
      <c r="F51" s="19"/>
      <c r="G51" s="19"/>
      <c r="H51" s="20">
        <f>SUM(H10:H50)</f>
        <v>0</v>
      </c>
      <c r="I51" s="39">
        <f>SUM(I10:I50)</f>
        <v>0</v>
      </c>
      <c r="K51" s="20"/>
      <c r="L51" s="21"/>
    </row>
    <row r="52" spans="1:26" ht="18" customHeight="1" x14ac:dyDescent="0.3">
      <c r="A52" s="22"/>
      <c r="B52" s="23" t="s">
        <v>54</v>
      </c>
      <c r="C52" s="24"/>
      <c r="D52" s="25"/>
      <c r="F52" s="27"/>
      <c r="G52" s="26">
        <f>+[1]AIU!J42</f>
        <v>0.35570490144945632</v>
      </c>
      <c r="H52" s="28">
        <f>ROUND(($H$51*G52),2)</f>
        <v>0</v>
      </c>
      <c r="I52" s="40"/>
      <c r="K52" s="28"/>
      <c r="L52" s="21"/>
    </row>
    <row r="53" spans="1:26" ht="18" customHeight="1" x14ac:dyDescent="0.3">
      <c r="A53" s="22"/>
      <c r="B53" s="23" t="s">
        <v>55</v>
      </c>
      <c r="C53" s="24"/>
      <c r="D53" s="25"/>
      <c r="F53" s="27"/>
      <c r="G53" s="26">
        <f>[1]AIU!J44</f>
        <v>0.05</v>
      </c>
      <c r="H53" s="28">
        <f>ROUND(($H$51*G53),2)</f>
        <v>0</v>
      </c>
      <c r="I53" s="40"/>
      <c r="K53" s="28"/>
      <c r="L53" s="21"/>
    </row>
    <row r="54" spans="1:26" ht="18" customHeight="1" x14ac:dyDescent="0.3">
      <c r="A54" s="22"/>
      <c r="B54" s="23" t="s">
        <v>56</v>
      </c>
      <c r="C54" s="24"/>
      <c r="D54" s="25"/>
      <c r="F54" s="27"/>
      <c r="G54" s="26">
        <f>[1]AIU!J43</f>
        <v>0.02</v>
      </c>
      <c r="H54" s="28">
        <f>ROUND(($H$51*G54),2)</f>
        <v>0</v>
      </c>
      <c r="I54" s="40"/>
      <c r="K54" s="28"/>
      <c r="L54" s="21"/>
    </row>
    <row r="55" spans="1:26" ht="18" customHeight="1" x14ac:dyDescent="0.3">
      <c r="A55" s="15"/>
      <c r="B55" s="16" t="s">
        <v>57</v>
      </c>
      <c r="C55" s="17"/>
      <c r="D55" s="18"/>
      <c r="F55" s="19"/>
      <c r="G55" s="29"/>
      <c r="H55" s="20">
        <f>SUM(H52:H54)</f>
        <v>0</v>
      </c>
      <c r="I55" s="40"/>
      <c r="K55" s="20"/>
      <c r="L55" s="21"/>
    </row>
    <row r="56" spans="1:26" ht="18" customHeight="1" x14ac:dyDescent="0.3">
      <c r="A56" s="22"/>
      <c r="B56" s="23" t="s">
        <v>58</v>
      </c>
      <c r="C56" s="24"/>
      <c r="D56" s="25"/>
      <c r="F56" s="27"/>
      <c r="G56" s="30">
        <f>[1]PGIO!F26</f>
        <v>2.6321497256365518E-2</v>
      </c>
      <c r="H56" s="28">
        <f>[1]PGIO!F25</f>
        <v>5342152.8600000143</v>
      </c>
      <c r="I56" s="40"/>
      <c r="K56" s="28"/>
      <c r="L56" s="21"/>
    </row>
    <row r="57" spans="1:26" ht="15.75" customHeight="1" x14ac:dyDescent="0.3">
      <c r="A57" s="15"/>
      <c r="B57" s="16" t="s">
        <v>59</v>
      </c>
      <c r="C57" s="17"/>
      <c r="D57" s="18"/>
      <c r="E57" s="29"/>
      <c r="F57" s="19"/>
      <c r="G57" s="19"/>
      <c r="H57" s="20">
        <f>H51+H55+H56</f>
        <v>5342152.8600000143</v>
      </c>
      <c r="I57" s="40"/>
      <c r="K57" s="20"/>
      <c r="L57" s="21"/>
    </row>
    <row r="58" spans="1:26" ht="12.75" customHeight="1" x14ac:dyDescent="0.3">
      <c r="A58" s="31"/>
      <c r="B58" s="32"/>
      <c r="E58" s="33"/>
      <c r="F58" s="33"/>
      <c r="G58" s="33"/>
      <c r="H58" s="7"/>
      <c r="I58" s="34"/>
    </row>
    <row r="59" spans="1:26" ht="12.75" customHeight="1" x14ac:dyDescent="0.3">
      <c r="A59" s="31"/>
      <c r="B59" s="32"/>
      <c r="E59" s="33"/>
      <c r="F59" s="33"/>
      <c r="G59" s="33"/>
      <c r="H59" s="7"/>
      <c r="I59" s="34"/>
    </row>
    <row r="60" spans="1:26" ht="12.75" customHeight="1" x14ac:dyDescent="0.3">
      <c r="A60" s="31"/>
      <c r="B60" s="35"/>
      <c r="C60" s="31"/>
      <c r="D60" s="31"/>
      <c r="E60" s="36"/>
      <c r="F60" s="36"/>
      <c r="G60" s="36"/>
      <c r="H60" s="37"/>
      <c r="I60" s="38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ht="12.75" customHeight="1" x14ac:dyDescent="0.3">
      <c r="A61" s="31"/>
      <c r="B61" s="35"/>
      <c r="C61" s="31"/>
      <c r="D61" s="31"/>
      <c r="E61" s="36"/>
      <c r="F61" s="36"/>
      <c r="G61" s="36"/>
      <c r="H61" s="37"/>
      <c r="I61" s="38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12.75" customHeight="1" x14ac:dyDescent="0.3">
      <c r="A62" s="31"/>
      <c r="B62" s="32"/>
      <c r="E62" s="33"/>
      <c r="F62" s="33"/>
      <c r="G62" s="33"/>
      <c r="H62" s="7"/>
      <c r="I62" s="34"/>
    </row>
    <row r="63" spans="1:26" ht="12.75" customHeight="1" x14ac:dyDescent="0.3">
      <c r="A63" s="31"/>
      <c r="B63" s="32"/>
      <c r="E63" s="33"/>
      <c r="F63" s="33"/>
      <c r="G63" s="33"/>
      <c r="H63" s="7"/>
      <c r="I63" s="34"/>
    </row>
    <row r="64" spans="1:26" ht="12.75" customHeight="1" x14ac:dyDescent="0.3">
      <c r="A64" s="31"/>
      <c r="B64" s="32"/>
      <c r="E64" s="33"/>
      <c r="F64" s="33"/>
      <c r="G64" s="33"/>
      <c r="H64" s="7"/>
      <c r="I64" s="34"/>
    </row>
    <row r="65" spans="1:9" ht="12.75" customHeight="1" x14ac:dyDescent="0.3">
      <c r="A65" s="31"/>
      <c r="B65" s="32"/>
      <c r="E65" s="33"/>
      <c r="F65" s="33"/>
      <c r="G65" s="33"/>
      <c r="H65" s="7"/>
      <c r="I65" s="34"/>
    </row>
    <row r="66" spans="1:9" ht="12.75" customHeight="1" x14ac:dyDescent="0.3">
      <c r="A66" s="31"/>
      <c r="B66" s="32"/>
      <c r="E66" s="33"/>
      <c r="F66" s="33"/>
      <c r="G66" s="33"/>
      <c r="H66" s="7"/>
      <c r="I66" s="34"/>
    </row>
    <row r="67" spans="1:9" ht="12.75" customHeight="1" x14ac:dyDescent="0.3">
      <c r="A67" s="31"/>
      <c r="B67" s="32"/>
      <c r="E67" s="33"/>
      <c r="F67" s="33"/>
      <c r="G67" s="33"/>
      <c r="H67" s="7"/>
      <c r="I67" s="34"/>
    </row>
    <row r="68" spans="1:9" ht="12.75" customHeight="1" x14ac:dyDescent="0.3">
      <c r="A68" s="31"/>
      <c r="B68" s="32"/>
      <c r="E68" s="33"/>
      <c r="F68" s="33"/>
      <c r="G68" s="33"/>
      <c r="H68" s="7"/>
      <c r="I68" s="34"/>
    </row>
    <row r="69" spans="1:9" ht="12.75" customHeight="1" x14ac:dyDescent="0.3">
      <c r="A69" s="31"/>
      <c r="B69" s="32"/>
      <c r="E69" s="33"/>
      <c r="F69" s="33"/>
      <c r="G69" s="33"/>
      <c r="H69" s="7"/>
      <c r="I69" s="34"/>
    </row>
    <row r="70" spans="1:9" ht="12.75" customHeight="1" x14ac:dyDescent="0.3">
      <c r="A70" s="31"/>
      <c r="B70" s="32"/>
      <c r="E70" s="33"/>
      <c r="F70" s="33"/>
      <c r="G70" s="33"/>
      <c r="H70" s="7"/>
      <c r="I70" s="34"/>
    </row>
    <row r="71" spans="1:9" ht="12.75" customHeight="1" x14ac:dyDescent="0.3">
      <c r="A71" s="31"/>
      <c r="B71" s="32"/>
      <c r="E71" s="33"/>
      <c r="F71" s="33"/>
      <c r="G71" s="33"/>
      <c r="H71" s="7"/>
      <c r="I71" s="34"/>
    </row>
    <row r="72" spans="1:9" ht="12.75" customHeight="1" x14ac:dyDescent="0.3">
      <c r="A72" s="31"/>
      <c r="B72" s="32"/>
      <c r="E72" s="33"/>
      <c r="F72" s="33"/>
      <c r="G72" s="33"/>
      <c r="H72" s="7"/>
      <c r="I72" s="34"/>
    </row>
    <row r="73" spans="1:9" ht="12.75" customHeight="1" x14ac:dyDescent="0.3">
      <c r="A73" s="31"/>
      <c r="B73" s="32"/>
      <c r="E73" s="33"/>
      <c r="F73" s="33"/>
      <c r="G73" s="33"/>
      <c r="H73" s="7"/>
      <c r="I73" s="34"/>
    </row>
    <row r="74" spans="1:9" ht="12.75" customHeight="1" x14ac:dyDescent="0.3">
      <c r="A74" s="31"/>
      <c r="B74" s="32"/>
      <c r="E74" s="33"/>
      <c r="F74" s="33"/>
      <c r="G74" s="33"/>
      <c r="H74" s="7"/>
      <c r="I74" s="34"/>
    </row>
    <row r="75" spans="1:9" ht="12.75" customHeight="1" x14ac:dyDescent="0.3">
      <c r="A75" s="31"/>
      <c r="B75" s="32"/>
      <c r="E75" s="33"/>
      <c r="F75" s="33"/>
      <c r="G75" s="33"/>
      <c r="H75" s="7"/>
      <c r="I75" s="34"/>
    </row>
    <row r="76" spans="1:9" ht="12.75" customHeight="1" x14ac:dyDescent="0.3">
      <c r="A76" s="31"/>
      <c r="B76" s="32"/>
      <c r="E76" s="33"/>
      <c r="F76" s="33"/>
      <c r="G76" s="33"/>
      <c r="H76" s="7"/>
      <c r="I76" s="34"/>
    </row>
    <row r="77" spans="1:9" ht="12.75" customHeight="1" x14ac:dyDescent="0.3">
      <c r="A77" s="31"/>
      <c r="B77" s="32"/>
      <c r="E77" s="33"/>
      <c r="F77" s="33"/>
      <c r="G77" s="33"/>
      <c r="H77" s="7"/>
      <c r="I77" s="34"/>
    </row>
    <row r="78" spans="1:9" ht="12.75" customHeight="1" x14ac:dyDescent="0.3">
      <c r="A78" s="31"/>
      <c r="B78" s="32"/>
      <c r="E78" s="33"/>
      <c r="F78" s="33"/>
      <c r="G78" s="33"/>
      <c r="H78" s="7"/>
      <c r="I78" s="34"/>
    </row>
    <row r="79" spans="1:9" ht="12.75" customHeight="1" x14ac:dyDescent="0.3">
      <c r="A79" s="31"/>
      <c r="B79" s="32"/>
      <c r="E79" s="33"/>
      <c r="F79" s="33"/>
      <c r="G79" s="33"/>
      <c r="H79" s="7"/>
      <c r="I79" s="34"/>
    </row>
    <row r="80" spans="1:9" ht="12.75" customHeight="1" x14ac:dyDescent="0.3">
      <c r="A80" s="31"/>
      <c r="B80" s="32"/>
      <c r="E80" s="33"/>
      <c r="F80" s="33"/>
      <c r="G80" s="33"/>
      <c r="H80" s="7"/>
      <c r="I80" s="34"/>
    </row>
    <row r="81" spans="1:9" ht="12.75" customHeight="1" x14ac:dyDescent="0.3">
      <c r="A81" s="31"/>
      <c r="B81" s="32"/>
      <c r="E81" s="33"/>
      <c r="F81" s="33"/>
      <c r="G81" s="33"/>
      <c r="H81" s="7"/>
      <c r="I81" s="34"/>
    </row>
    <row r="82" spans="1:9" ht="12.75" customHeight="1" x14ac:dyDescent="0.3">
      <c r="A82" s="31"/>
      <c r="B82" s="32"/>
      <c r="E82" s="33"/>
      <c r="F82" s="33"/>
      <c r="G82" s="33"/>
      <c r="H82" s="7"/>
      <c r="I82" s="34"/>
    </row>
    <row r="83" spans="1:9" ht="12.75" customHeight="1" x14ac:dyDescent="0.3">
      <c r="A83" s="31"/>
      <c r="B83" s="32"/>
      <c r="E83" s="33"/>
      <c r="F83" s="33"/>
      <c r="G83" s="33"/>
      <c r="H83" s="7"/>
      <c r="I83" s="34"/>
    </row>
    <row r="84" spans="1:9" ht="12.75" customHeight="1" x14ac:dyDescent="0.3">
      <c r="A84" s="31"/>
      <c r="B84" s="32"/>
      <c r="E84" s="33"/>
      <c r="F84" s="33"/>
      <c r="G84" s="33"/>
      <c r="H84" s="7"/>
      <c r="I84" s="34"/>
    </row>
    <row r="85" spans="1:9" ht="12.75" customHeight="1" x14ac:dyDescent="0.3">
      <c r="A85" s="31"/>
      <c r="B85" s="32"/>
      <c r="E85" s="33"/>
      <c r="F85" s="33"/>
      <c r="G85" s="33"/>
      <c r="H85" s="7"/>
      <c r="I85" s="34"/>
    </row>
    <row r="86" spans="1:9" ht="12.75" customHeight="1" x14ac:dyDescent="0.3">
      <c r="A86" s="31"/>
      <c r="B86" s="32"/>
      <c r="E86" s="33"/>
      <c r="F86" s="33"/>
      <c r="G86" s="33"/>
      <c r="H86" s="7"/>
      <c r="I86" s="34"/>
    </row>
    <row r="87" spans="1:9" ht="12.75" customHeight="1" x14ac:dyDescent="0.3">
      <c r="A87" s="31"/>
      <c r="B87" s="32"/>
      <c r="E87" s="33"/>
      <c r="F87" s="33"/>
      <c r="G87" s="33"/>
      <c r="H87" s="7"/>
      <c r="I87" s="34"/>
    </row>
    <row r="88" spans="1:9" ht="12.75" customHeight="1" x14ac:dyDescent="0.3">
      <c r="A88" s="31"/>
      <c r="B88" s="32"/>
      <c r="E88" s="33"/>
      <c r="F88" s="33"/>
      <c r="G88" s="33"/>
      <c r="H88" s="7"/>
      <c r="I88" s="34"/>
    </row>
    <row r="89" spans="1:9" ht="12.75" customHeight="1" x14ac:dyDescent="0.3">
      <c r="A89" s="31"/>
      <c r="B89" s="32"/>
      <c r="E89" s="33"/>
      <c r="F89" s="33"/>
      <c r="G89" s="33"/>
      <c r="H89" s="7"/>
      <c r="I89" s="34"/>
    </row>
    <row r="90" spans="1:9" ht="12.75" customHeight="1" x14ac:dyDescent="0.3">
      <c r="A90" s="31"/>
      <c r="B90" s="32"/>
      <c r="E90" s="33"/>
      <c r="F90" s="33"/>
      <c r="G90" s="33"/>
      <c r="H90" s="7"/>
      <c r="I90" s="34"/>
    </row>
    <row r="91" spans="1:9" ht="12.75" customHeight="1" x14ac:dyDescent="0.3">
      <c r="A91" s="31"/>
      <c r="B91" s="32"/>
      <c r="E91" s="33"/>
      <c r="F91" s="33"/>
      <c r="G91" s="33"/>
      <c r="H91" s="7"/>
      <c r="I91" s="34"/>
    </row>
    <row r="92" spans="1:9" ht="12.75" customHeight="1" x14ac:dyDescent="0.3">
      <c r="A92" s="31"/>
      <c r="B92" s="32"/>
      <c r="E92" s="33"/>
      <c r="F92" s="33"/>
      <c r="G92" s="33"/>
      <c r="H92" s="7"/>
      <c r="I92" s="34"/>
    </row>
    <row r="93" spans="1:9" ht="12.75" customHeight="1" x14ac:dyDescent="0.3">
      <c r="A93" s="31"/>
      <c r="B93" s="32"/>
      <c r="E93" s="33"/>
      <c r="F93" s="33"/>
      <c r="G93" s="33"/>
      <c r="H93" s="7"/>
      <c r="I93" s="34"/>
    </row>
    <row r="94" spans="1:9" ht="12.75" customHeight="1" x14ac:dyDescent="0.3">
      <c r="A94" s="31"/>
      <c r="B94" s="32"/>
      <c r="E94" s="33"/>
      <c r="F94" s="33"/>
      <c r="G94" s="33"/>
      <c r="H94" s="7"/>
      <c r="I94" s="34"/>
    </row>
    <row r="95" spans="1:9" ht="12.75" customHeight="1" x14ac:dyDescent="0.3">
      <c r="A95" s="31"/>
      <c r="B95" s="32"/>
      <c r="E95" s="33"/>
      <c r="F95" s="33"/>
      <c r="G95" s="33"/>
      <c r="H95" s="7"/>
      <c r="I95" s="34"/>
    </row>
    <row r="96" spans="1:9" ht="12.75" customHeight="1" x14ac:dyDescent="0.3">
      <c r="A96" s="31"/>
      <c r="B96" s="32"/>
      <c r="E96" s="33"/>
      <c r="F96" s="33"/>
      <c r="G96" s="33"/>
      <c r="H96" s="7"/>
      <c r="I96" s="34"/>
    </row>
    <row r="97" spans="1:9" ht="12.75" customHeight="1" x14ac:dyDescent="0.3">
      <c r="A97" s="31"/>
      <c r="B97" s="32"/>
      <c r="E97" s="33"/>
      <c r="F97" s="33"/>
      <c r="G97" s="33"/>
      <c r="H97" s="7"/>
      <c r="I97" s="34"/>
    </row>
    <row r="98" spans="1:9" ht="12.75" customHeight="1" x14ac:dyDescent="0.3">
      <c r="A98" s="31"/>
      <c r="B98" s="32"/>
      <c r="E98" s="33"/>
      <c r="F98" s="33"/>
      <c r="G98" s="33"/>
      <c r="H98" s="7"/>
      <c r="I98" s="34"/>
    </row>
    <row r="99" spans="1:9" ht="12.75" customHeight="1" x14ac:dyDescent="0.3">
      <c r="A99" s="31"/>
      <c r="B99" s="32"/>
      <c r="E99" s="33"/>
      <c r="F99" s="33"/>
      <c r="G99" s="33"/>
      <c r="H99" s="7"/>
      <c r="I99" s="34"/>
    </row>
    <row r="100" spans="1:9" ht="12.75" customHeight="1" x14ac:dyDescent="0.3">
      <c r="A100" s="31"/>
      <c r="B100" s="32"/>
      <c r="E100" s="33"/>
      <c r="F100" s="33"/>
      <c r="G100" s="33"/>
      <c r="H100" s="7"/>
      <c r="I100" s="34"/>
    </row>
    <row r="101" spans="1:9" ht="12.75" customHeight="1" x14ac:dyDescent="0.3">
      <c r="A101" s="31"/>
      <c r="B101" s="32"/>
      <c r="E101" s="33"/>
      <c r="F101" s="33"/>
      <c r="G101" s="33"/>
      <c r="H101" s="7"/>
      <c r="I101" s="34"/>
    </row>
    <row r="102" spans="1:9" ht="12.75" customHeight="1" x14ac:dyDescent="0.3">
      <c r="A102" s="31"/>
      <c r="B102" s="32"/>
      <c r="E102" s="33"/>
      <c r="F102" s="33"/>
      <c r="G102" s="33"/>
      <c r="H102" s="7"/>
      <c r="I102" s="34"/>
    </row>
    <row r="103" spans="1:9" ht="12.75" customHeight="1" x14ac:dyDescent="0.3">
      <c r="A103" s="31"/>
      <c r="B103" s="32"/>
      <c r="E103" s="33"/>
      <c r="F103" s="33"/>
      <c r="G103" s="33"/>
      <c r="H103" s="7"/>
      <c r="I103" s="34"/>
    </row>
    <row r="104" spans="1:9" ht="12.75" customHeight="1" x14ac:dyDescent="0.3">
      <c r="A104" s="31"/>
      <c r="B104" s="32"/>
      <c r="E104" s="33"/>
      <c r="F104" s="33"/>
      <c r="G104" s="33"/>
      <c r="H104" s="7"/>
      <c r="I104" s="34"/>
    </row>
    <row r="105" spans="1:9" ht="12.75" customHeight="1" x14ac:dyDescent="0.3">
      <c r="A105" s="31"/>
      <c r="B105" s="32"/>
      <c r="E105" s="33"/>
      <c r="F105" s="33"/>
      <c r="G105" s="33"/>
      <c r="H105" s="7"/>
      <c r="I105" s="34"/>
    </row>
    <row r="106" spans="1:9" ht="12.75" customHeight="1" x14ac:dyDescent="0.3">
      <c r="A106" s="31"/>
      <c r="B106" s="32"/>
      <c r="E106" s="33"/>
      <c r="F106" s="33"/>
      <c r="G106" s="33"/>
      <c r="H106" s="7"/>
      <c r="I106" s="34"/>
    </row>
    <row r="107" spans="1:9" ht="12.75" customHeight="1" x14ac:dyDescent="0.3">
      <c r="A107" s="31"/>
      <c r="B107" s="32"/>
      <c r="E107" s="33"/>
      <c r="F107" s="33"/>
      <c r="G107" s="33"/>
      <c r="H107" s="7"/>
      <c r="I107" s="34"/>
    </row>
    <row r="108" spans="1:9" ht="12.75" customHeight="1" x14ac:dyDescent="0.3">
      <c r="A108" s="31"/>
      <c r="B108" s="32"/>
      <c r="E108" s="33"/>
      <c r="F108" s="33"/>
      <c r="G108" s="33"/>
      <c r="H108" s="7"/>
      <c r="I108" s="34"/>
    </row>
    <row r="109" spans="1:9" ht="12.75" customHeight="1" x14ac:dyDescent="0.3">
      <c r="A109" s="31"/>
      <c r="B109" s="32"/>
      <c r="E109" s="33"/>
      <c r="F109" s="33"/>
      <c r="G109" s="33"/>
      <c r="H109" s="7"/>
      <c r="I109" s="34"/>
    </row>
    <row r="110" spans="1:9" ht="12.75" customHeight="1" x14ac:dyDescent="0.3">
      <c r="A110" s="31"/>
      <c r="B110" s="32"/>
      <c r="E110" s="33"/>
      <c r="F110" s="33"/>
      <c r="G110" s="33"/>
      <c r="H110" s="7"/>
      <c r="I110" s="34"/>
    </row>
    <row r="111" spans="1:9" ht="12.75" customHeight="1" x14ac:dyDescent="0.3">
      <c r="A111" s="31"/>
      <c r="B111" s="32"/>
      <c r="E111" s="33"/>
      <c r="F111" s="33"/>
      <c r="G111" s="33"/>
      <c r="H111" s="7"/>
      <c r="I111" s="34"/>
    </row>
    <row r="112" spans="1:9" ht="12.75" customHeight="1" x14ac:dyDescent="0.3">
      <c r="A112" s="31"/>
      <c r="B112" s="32"/>
      <c r="E112" s="33"/>
      <c r="F112" s="33"/>
      <c r="G112" s="33"/>
      <c r="H112" s="7"/>
      <c r="I112" s="34"/>
    </row>
    <row r="113" spans="1:9" ht="12.75" customHeight="1" x14ac:dyDescent="0.3">
      <c r="A113" s="31"/>
      <c r="B113" s="32"/>
      <c r="E113" s="33"/>
      <c r="F113" s="33"/>
      <c r="G113" s="33"/>
      <c r="H113" s="7"/>
      <c r="I113" s="34"/>
    </row>
    <row r="114" spans="1:9" ht="12.75" customHeight="1" x14ac:dyDescent="0.3">
      <c r="A114" s="31"/>
      <c r="B114" s="32"/>
      <c r="E114" s="33"/>
      <c r="F114" s="33"/>
      <c r="G114" s="33"/>
      <c r="H114" s="7"/>
      <c r="I114" s="34"/>
    </row>
    <row r="115" spans="1:9" ht="12.75" customHeight="1" x14ac:dyDescent="0.3">
      <c r="A115" s="31"/>
      <c r="B115" s="32"/>
      <c r="E115" s="33"/>
      <c r="F115" s="33"/>
      <c r="G115" s="33"/>
      <c r="H115" s="7"/>
      <c r="I115" s="34"/>
    </row>
    <row r="116" spans="1:9" ht="12.75" customHeight="1" x14ac:dyDescent="0.3">
      <c r="A116" s="31"/>
      <c r="B116" s="32"/>
      <c r="E116" s="33"/>
      <c r="F116" s="33"/>
      <c r="G116" s="33"/>
      <c r="H116" s="7"/>
      <c r="I116" s="34"/>
    </row>
    <row r="117" spans="1:9" ht="12.75" customHeight="1" x14ac:dyDescent="0.3">
      <c r="A117" s="31"/>
      <c r="B117" s="32"/>
      <c r="E117" s="33"/>
      <c r="F117" s="33"/>
      <c r="G117" s="33"/>
      <c r="H117" s="7"/>
      <c r="I117" s="34"/>
    </row>
    <row r="118" spans="1:9" ht="12.75" customHeight="1" x14ac:dyDescent="0.3">
      <c r="A118" s="31"/>
      <c r="B118" s="32"/>
      <c r="E118" s="33"/>
      <c r="F118" s="33"/>
      <c r="G118" s="33"/>
      <c r="H118" s="7"/>
      <c r="I118" s="34"/>
    </row>
    <row r="119" spans="1:9" ht="12.75" customHeight="1" x14ac:dyDescent="0.3">
      <c r="A119" s="31"/>
      <c r="B119" s="32"/>
      <c r="E119" s="33"/>
      <c r="F119" s="33"/>
      <c r="G119" s="33"/>
      <c r="H119" s="7"/>
      <c r="I119" s="34"/>
    </row>
    <row r="120" spans="1:9" ht="12.75" customHeight="1" x14ac:dyDescent="0.3">
      <c r="A120" s="31"/>
      <c r="B120" s="32"/>
      <c r="E120" s="33"/>
      <c r="F120" s="33"/>
      <c r="G120" s="33"/>
      <c r="H120" s="7"/>
      <c r="I120" s="34"/>
    </row>
    <row r="121" spans="1:9" ht="12.75" customHeight="1" x14ac:dyDescent="0.3">
      <c r="A121" s="31"/>
      <c r="B121" s="32"/>
      <c r="E121" s="33"/>
      <c r="F121" s="33"/>
      <c r="G121" s="33"/>
      <c r="H121" s="7"/>
      <c r="I121" s="34"/>
    </row>
    <row r="122" spans="1:9" ht="12.75" customHeight="1" x14ac:dyDescent="0.3">
      <c r="A122" s="31"/>
      <c r="B122" s="32"/>
      <c r="E122" s="33"/>
      <c r="F122" s="33"/>
      <c r="G122" s="33"/>
      <c r="H122" s="7"/>
      <c r="I122" s="34"/>
    </row>
    <row r="123" spans="1:9" ht="12.75" customHeight="1" x14ac:dyDescent="0.3">
      <c r="A123" s="31"/>
      <c r="B123" s="32"/>
      <c r="E123" s="33"/>
      <c r="F123" s="33"/>
      <c r="G123" s="33"/>
      <c r="H123" s="7"/>
      <c r="I123" s="34"/>
    </row>
    <row r="124" spans="1:9" ht="12.75" customHeight="1" x14ac:dyDescent="0.3">
      <c r="A124" s="31"/>
      <c r="B124" s="32"/>
      <c r="E124" s="33"/>
      <c r="F124" s="33"/>
      <c r="G124" s="33"/>
      <c r="H124" s="7"/>
      <c r="I124" s="34"/>
    </row>
    <row r="125" spans="1:9" ht="12.75" customHeight="1" x14ac:dyDescent="0.3">
      <c r="A125" s="31"/>
      <c r="B125" s="32"/>
      <c r="E125" s="33"/>
      <c r="F125" s="33"/>
      <c r="G125" s="33"/>
      <c r="H125" s="7"/>
      <c r="I125" s="34"/>
    </row>
    <row r="126" spans="1:9" ht="12.75" customHeight="1" x14ac:dyDescent="0.3">
      <c r="A126" s="31"/>
      <c r="B126" s="32"/>
      <c r="E126" s="33"/>
      <c r="F126" s="33"/>
      <c r="G126" s="33"/>
      <c r="H126" s="7"/>
      <c r="I126" s="34"/>
    </row>
    <row r="127" spans="1:9" ht="12.75" customHeight="1" x14ac:dyDescent="0.3">
      <c r="A127" s="31"/>
      <c r="B127" s="32"/>
      <c r="E127" s="33"/>
      <c r="F127" s="33"/>
      <c r="G127" s="33"/>
      <c r="H127" s="7"/>
      <c r="I127" s="34"/>
    </row>
    <row r="128" spans="1:9" ht="12.75" customHeight="1" x14ac:dyDescent="0.3">
      <c r="A128" s="31"/>
      <c r="B128" s="32"/>
      <c r="E128" s="33"/>
      <c r="F128" s="33"/>
      <c r="G128" s="33"/>
      <c r="H128" s="7"/>
      <c r="I128" s="34"/>
    </row>
    <row r="129" spans="1:9" ht="12.75" customHeight="1" x14ac:dyDescent="0.3">
      <c r="A129" s="31"/>
      <c r="B129" s="32"/>
      <c r="E129" s="33"/>
      <c r="F129" s="33"/>
      <c r="G129" s="33"/>
      <c r="H129" s="7"/>
      <c r="I129" s="34"/>
    </row>
    <row r="130" spans="1:9" ht="12.75" customHeight="1" x14ac:dyDescent="0.3">
      <c r="A130" s="31"/>
      <c r="B130" s="32"/>
      <c r="E130" s="33"/>
      <c r="F130" s="33"/>
      <c r="G130" s="33"/>
      <c r="H130" s="7"/>
      <c r="I130" s="34"/>
    </row>
    <row r="131" spans="1:9" ht="12.75" customHeight="1" x14ac:dyDescent="0.3">
      <c r="A131" s="31"/>
      <c r="B131" s="32"/>
      <c r="E131" s="33"/>
      <c r="F131" s="33"/>
      <c r="G131" s="33"/>
      <c r="H131" s="7"/>
      <c r="I131" s="34"/>
    </row>
    <row r="132" spans="1:9" ht="12.75" customHeight="1" x14ac:dyDescent="0.3">
      <c r="A132" s="31"/>
      <c r="B132" s="32"/>
      <c r="E132" s="33"/>
      <c r="F132" s="33"/>
      <c r="G132" s="33"/>
      <c r="H132" s="7"/>
      <c r="I132" s="34"/>
    </row>
    <row r="133" spans="1:9" ht="12.75" customHeight="1" x14ac:dyDescent="0.3">
      <c r="A133" s="31"/>
      <c r="B133" s="32"/>
      <c r="E133" s="33"/>
      <c r="F133" s="33"/>
      <c r="G133" s="33"/>
      <c r="H133" s="7"/>
      <c r="I133" s="34"/>
    </row>
    <row r="134" spans="1:9" ht="12.75" customHeight="1" x14ac:dyDescent="0.3">
      <c r="A134" s="31"/>
      <c r="B134" s="32"/>
      <c r="E134" s="33"/>
      <c r="F134" s="33"/>
      <c r="G134" s="33"/>
      <c r="H134" s="7"/>
      <c r="I134" s="34"/>
    </row>
    <row r="135" spans="1:9" ht="12.75" customHeight="1" x14ac:dyDescent="0.3">
      <c r="A135" s="31"/>
      <c r="B135" s="32"/>
      <c r="E135" s="33"/>
      <c r="F135" s="33"/>
      <c r="G135" s="33"/>
      <c r="H135" s="7"/>
      <c r="I135" s="34"/>
    </row>
    <row r="136" spans="1:9" ht="12.75" customHeight="1" x14ac:dyDescent="0.3">
      <c r="A136" s="31"/>
      <c r="B136" s="32"/>
      <c r="E136" s="33"/>
      <c r="F136" s="33"/>
      <c r="G136" s="33"/>
      <c r="H136" s="7"/>
      <c r="I136" s="34"/>
    </row>
    <row r="137" spans="1:9" ht="12.75" customHeight="1" x14ac:dyDescent="0.3">
      <c r="A137" s="31"/>
      <c r="B137" s="32"/>
      <c r="E137" s="33"/>
      <c r="F137" s="33"/>
      <c r="G137" s="33"/>
      <c r="H137" s="7"/>
      <c r="I137" s="34"/>
    </row>
    <row r="138" spans="1:9" ht="12.75" customHeight="1" x14ac:dyDescent="0.3">
      <c r="A138" s="31"/>
      <c r="B138" s="32"/>
      <c r="E138" s="33"/>
      <c r="F138" s="33"/>
      <c r="G138" s="33"/>
      <c r="H138" s="7"/>
      <c r="I138" s="34"/>
    </row>
    <row r="139" spans="1:9" ht="12.75" customHeight="1" x14ac:dyDescent="0.3">
      <c r="A139" s="31"/>
      <c r="B139" s="32"/>
      <c r="E139" s="33"/>
      <c r="F139" s="33"/>
      <c r="G139" s="33"/>
      <c r="H139" s="7"/>
      <c r="I139" s="34"/>
    </row>
    <row r="140" spans="1:9" ht="12.75" customHeight="1" x14ac:dyDescent="0.3">
      <c r="A140" s="31"/>
      <c r="B140" s="32"/>
      <c r="E140" s="33"/>
      <c r="F140" s="33"/>
      <c r="G140" s="33"/>
      <c r="H140" s="7"/>
      <c r="I140" s="34"/>
    </row>
    <row r="141" spans="1:9" ht="12.75" customHeight="1" x14ac:dyDescent="0.3">
      <c r="A141" s="31"/>
      <c r="B141" s="32"/>
      <c r="E141" s="33"/>
      <c r="F141" s="33"/>
      <c r="G141" s="33"/>
      <c r="H141" s="7"/>
      <c r="I141" s="34"/>
    </row>
    <row r="142" spans="1:9" ht="12.75" customHeight="1" x14ac:dyDescent="0.3">
      <c r="A142" s="31"/>
      <c r="B142" s="32"/>
      <c r="E142" s="33"/>
      <c r="F142" s="33"/>
      <c r="G142" s="33"/>
      <c r="H142" s="7"/>
      <c r="I142" s="34"/>
    </row>
    <row r="143" spans="1:9" ht="12.75" customHeight="1" x14ac:dyDescent="0.3">
      <c r="A143" s="31"/>
      <c r="B143" s="32"/>
      <c r="E143" s="33"/>
      <c r="F143" s="33"/>
      <c r="G143" s="33"/>
      <c r="H143" s="7"/>
      <c r="I143" s="34"/>
    </row>
    <row r="144" spans="1:9" ht="12.75" customHeight="1" x14ac:dyDescent="0.3">
      <c r="A144" s="31"/>
      <c r="B144" s="32"/>
      <c r="E144" s="33"/>
      <c r="F144" s="33"/>
      <c r="G144" s="33"/>
      <c r="H144" s="7"/>
      <c r="I144" s="34"/>
    </row>
    <row r="145" spans="1:9" ht="12.75" customHeight="1" x14ac:dyDescent="0.3">
      <c r="A145" s="31"/>
      <c r="B145" s="32"/>
      <c r="E145" s="33"/>
      <c r="F145" s="33"/>
      <c r="G145" s="33"/>
      <c r="H145" s="7"/>
      <c r="I145" s="34"/>
    </row>
    <row r="146" spans="1:9" ht="12.75" customHeight="1" x14ac:dyDescent="0.3">
      <c r="A146" s="31"/>
      <c r="B146" s="32"/>
      <c r="E146" s="33"/>
      <c r="F146" s="33"/>
      <c r="G146" s="33"/>
      <c r="H146" s="7"/>
      <c r="I146" s="34"/>
    </row>
    <row r="147" spans="1:9" ht="12.75" customHeight="1" x14ac:dyDescent="0.3">
      <c r="A147" s="31"/>
      <c r="B147" s="32"/>
      <c r="E147" s="33"/>
      <c r="F147" s="33"/>
      <c r="G147" s="33"/>
      <c r="H147" s="7"/>
      <c r="I147" s="34"/>
    </row>
    <row r="148" spans="1:9" ht="12.75" customHeight="1" x14ac:dyDescent="0.3">
      <c r="A148" s="31"/>
      <c r="B148" s="32"/>
      <c r="E148" s="33"/>
      <c r="F148" s="33"/>
      <c r="G148" s="33"/>
      <c r="H148" s="7"/>
      <c r="I148" s="34"/>
    </row>
    <row r="149" spans="1:9" ht="12.75" customHeight="1" x14ac:dyDescent="0.3">
      <c r="A149" s="31"/>
      <c r="B149" s="32"/>
      <c r="E149" s="33"/>
      <c r="F149" s="33"/>
      <c r="G149" s="33"/>
      <c r="H149" s="7"/>
      <c r="I149" s="34"/>
    </row>
    <row r="150" spans="1:9" ht="12.75" customHeight="1" x14ac:dyDescent="0.3">
      <c r="A150" s="31"/>
      <c r="B150" s="32"/>
      <c r="E150" s="33"/>
      <c r="F150" s="33"/>
      <c r="G150" s="33"/>
      <c r="H150" s="7"/>
      <c r="I150" s="34"/>
    </row>
    <row r="151" spans="1:9" ht="12.75" customHeight="1" x14ac:dyDescent="0.3">
      <c r="A151" s="31"/>
      <c r="B151" s="32"/>
      <c r="E151" s="33"/>
      <c r="F151" s="33"/>
      <c r="G151" s="33"/>
      <c r="H151" s="7"/>
      <c r="I151" s="34"/>
    </row>
    <row r="152" spans="1:9" ht="12.75" customHeight="1" x14ac:dyDescent="0.3">
      <c r="A152" s="31"/>
      <c r="B152" s="32"/>
      <c r="E152" s="33"/>
      <c r="F152" s="33"/>
      <c r="G152" s="33"/>
      <c r="H152" s="7"/>
      <c r="I152" s="34"/>
    </row>
    <row r="153" spans="1:9" ht="12.75" customHeight="1" x14ac:dyDescent="0.3">
      <c r="A153" s="31"/>
      <c r="B153" s="32"/>
      <c r="E153" s="33"/>
      <c r="F153" s="33"/>
      <c r="G153" s="33"/>
      <c r="H153" s="7"/>
      <c r="I153" s="34"/>
    </row>
    <row r="154" spans="1:9" ht="12.75" customHeight="1" x14ac:dyDescent="0.3">
      <c r="A154" s="31"/>
      <c r="B154" s="32"/>
      <c r="E154" s="33"/>
      <c r="F154" s="33"/>
      <c r="G154" s="33"/>
      <c r="H154" s="7"/>
      <c r="I154" s="34"/>
    </row>
    <row r="155" spans="1:9" ht="12.75" customHeight="1" x14ac:dyDescent="0.3">
      <c r="A155" s="31"/>
      <c r="B155" s="32"/>
      <c r="E155" s="33"/>
      <c r="F155" s="33"/>
      <c r="G155" s="33"/>
      <c r="H155" s="7"/>
      <c r="I155" s="34"/>
    </row>
    <row r="156" spans="1:9" ht="12.75" customHeight="1" x14ac:dyDescent="0.3">
      <c r="A156" s="31"/>
      <c r="B156" s="32"/>
      <c r="E156" s="33"/>
      <c r="F156" s="33"/>
      <c r="G156" s="33"/>
      <c r="H156" s="7"/>
      <c r="I156" s="34"/>
    </row>
    <row r="157" spans="1:9" ht="12.75" customHeight="1" x14ac:dyDescent="0.3">
      <c r="A157" s="31"/>
      <c r="B157" s="32"/>
      <c r="E157" s="33"/>
      <c r="F157" s="33"/>
      <c r="G157" s="33"/>
      <c r="H157" s="7"/>
      <c r="I157" s="34"/>
    </row>
    <row r="158" spans="1:9" ht="12.75" customHeight="1" x14ac:dyDescent="0.3">
      <c r="A158" s="31"/>
      <c r="B158" s="32"/>
      <c r="E158" s="33"/>
      <c r="F158" s="33"/>
      <c r="G158" s="33"/>
      <c r="H158" s="7"/>
      <c r="I158" s="34"/>
    </row>
    <row r="159" spans="1:9" ht="12.75" customHeight="1" x14ac:dyDescent="0.3">
      <c r="A159" s="31"/>
      <c r="B159" s="32"/>
      <c r="E159" s="33"/>
      <c r="F159" s="33"/>
      <c r="G159" s="33"/>
      <c r="H159" s="7"/>
      <c r="I159" s="34"/>
    </row>
    <row r="160" spans="1:9" ht="12.75" customHeight="1" x14ac:dyDescent="0.3">
      <c r="A160" s="31"/>
      <c r="B160" s="32"/>
      <c r="E160" s="33"/>
      <c r="F160" s="33"/>
      <c r="G160" s="33"/>
      <c r="H160" s="7"/>
      <c r="I160" s="34"/>
    </row>
    <row r="161" spans="1:9" ht="12.75" customHeight="1" x14ac:dyDescent="0.3">
      <c r="A161" s="31"/>
      <c r="B161" s="32"/>
      <c r="E161" s="33"/>
      <c r="F161" s="33"/>
      <c r="G161" s="33"/>
      <c r="H161" s="7"/>
      <c r="I161" s="34"/>
    </row>
    <row r="162" spans="1:9" ht="12.75" customHeight="1" x14ac:dyDescent="0.3">
      <c r="A162" s="31"/>
      <c r="B162" s="32"/>
      <c r="E162" s="33"/>
      <c r="F162" s="33"/>
      <c r="G162" s="33"/>
      <c r="H162" s="7"/>
      <c r="I162" s="34"/>
    </row>
    <row r="163" spans="1:9" ht="12.75" customHeight="1" x14ac:dyDescent="0.3">
      <c r="A163" s="31"/>
      <c r="B163" s="32"/>
      <c r="E163" s="33"/>
      <c r="F163" s="33"/>
      <c r="G163" s="33"/>
      <c r="H163" s="7"/>
      <c r="I163" s="34"/>
    </row>
    <row r="164" spans="1:9" ht="12.75" customHeight="1" x14ac:dyDescent="0.3">
      <c r="A164" s="31"/>
      <c r="B164" s="32"/>
      <c r="E164" s="33"/>
      <c r="F164" s="33"/>
      <c r="G164" s="33"/>
      <c r="H164" s="7"/>
      <c r="I164" s="34"/>
    </row>
    <row r="165" spans="1:9" ht="12.75" customHeight="1" x14ac:dyDescent="0.3">
      <c r="A165" s="31"/>
      <c r="B165" s="32"/>
      <c r="E165" s="33"/>
      <c r="F165" s="33"/>
      <c r="G165" s="33"/>
      <c r="H165" s="7"/>
      <c r="I165" s="34"/>
    </row>
    <row r="166" spans="1:9" ht="12.75" customHeight="1" x14ac:dyDescent="0.3">
      <c r="A166" s="31"/>
      <c r="B166" s="32"/>
      <c r="E166" s="33"/>
      <c r="F166" s="33"/>
      <c r="G166" s="33"/>
      <c r="H166" s="7"/>
      <c r="I166" s="34"/>
    </row>
    <row r="167" spans="1:9" ht="12.75" customHeight="1" x14ac:dyDescent="0.3">
      <c r="A167" s="31"/>
      <c r="B167" s="32"/>
      <c r="E167" s="33"/>
      <c r="F167" s="33"/>
      <c r="G167" s="33"/>
      <c r="H167" s="7"/>
      <c r="I167" s="34"/>
    </row>
    <row r="168" spans="1:9" ht="12.75" customHeight="1" x14ac:dyDescent="0.3">
      <c r="A168" s="31"/>
      <c r="B168" s="32"/>
      <c r="E168" s="33"/>
      <c r="F168" s="33"/>
      <c r="G168" s="33"/>
      <c r="H168" s="7"/>
      <c r="I168" s="34"/>
    </row>
    <row r="169" spans="1:9" ht="12.75" customHeight="1" x14ac:dyDescent="0.3">
      <c r="A169" s="31"/>
      <c r="B169" s="32"/>
      <c r="E169" s="33"/>
      <c r="F169" s="33"/>
      <c r="G169" s="33"/>
      <c r="H169" s="7"/>
      <c r="I169" s="34"/>
    </row>
    <row r="170" spans="1:9" ht="12.75" customHeight="1" x14ac:dyDescent="0.3">
      <c r="A170" s="31"/>
      <c r="B170" s="32"/>
      <c r="E170" s="33"/>
      <c r="F170" s="33"/>
      <c r="G170" s="33"/>
      <c r="H170" s="7"/>
      <c r="I170" s="34"/>
    </row>
    <row r="171" spans="1:9" ht="12.75" customHeight="1" x14ac:dyDescent="0.3">
      <c r="A171" s="31"/>
      <c r="B171" s="32"/>
      <c r="E171" s="33"/>
      <c r="F171" s="33"/>
      <c r="G171" s="33"/>
      <c r="H171" s="7"/>
      <c r="I171" s="34"/>
    </row>
    <row r="172" spans="1:9" ht="12.75" customHeight="1" x14ac:dyDescent="0.3">
      <c r="A172" s="31"/>
      <c r="B172" s="32"/>
      <c r="E172" s="33"/>
      <c r="F172" s="33"/>
      <c r="G172" s="33"/>
      <c r="H172" s="7"/>
      <c r="I172" s="34"/>
    </row>
    <row r="173" spans="1:9" ht="12.75" customHeight="1" x14ac:dyDescent="0.3">
      <c r="A173" s="31"/>
      <c r="B173" s="32"/>
      <c r="E173" s="33"/>
      <c r="F173" s="33"/>
      <c r="G173" s="33"/>
      <c r="H173" s="7"/>
      <c r="I173" s="34"/>
    </row>
    <row r="174" spans="1:9" ht="12.75" customHeight="1" x14ac:dyDescent="0.3">
      <c r="A174" s="31"/>
      <c r="B174" s="32"/>
      <c r="E174" s="33"/>
      <c r="F174" s="33"/>
      <c r="G174" s="33"/>
      <c r="H174" s="7"/>
      <c r="I174" s="34"/>
    </row>
    <row r="175" spans="1:9" ht="12.75" customHeight="1" x14ac:dyDescent="0.3">
      <c r="A175" s="31"/>
      <c r="B175" s="32"/>
      <c r="E175" s="33"/>
      <c r="F175" s="33"/>
      <c r="G175" s="33"/>
      <c r="H175" s="7"/>
      <c r="I175" s="34"/>
    </row>
    <row r="176" spans="1:9" ht="12.75" customHeight="1" x14ac:dyDescent="0.3">
      <c r="A176" s="31"/>
      <c r="B176" s="32"/>
      <c r="E176" s="33"/>
      <c r="F176" s="33"/>
      <c r="G176" s="33"/>
      <c r="H176" s="7"/>
      <c r="I176" s="34"/>
    </row>
    <row r="177" spans="1:9" ht="12.75" customHeight="1" x14ac:dyDescent="0.3">
      <c r="A177" s="31"/>
      <c r="B177" s="32"/>
      <c r="E177" s="33"/>
      <c r="F177" s="33"/>
      <c r="G177" s="33"/>
      <c r="H177" s="7"/>
      <c r="I177" s="34"/>
    </row>
    <row r="178" spans="1:9" ht="12.75" customHeight="1" x14ac:dyDescent="0.3">
      <c r="A178" s="31"/>
      <c r="B178" s="32"/>
      <c r="E178" s="33"/>
      <c r="F178" s="33"/>
      <c r="G178" s="33"/>
      <c r="H178" s="7"/>
      <c r="I178" s="34"/>
    </row>
    <row r="179" spans="1:9" ht="12.75" customHeight="1" x14ac:dyDescent="0.3">
      <c r="A179" s="31"/>
      <c r="B179" s="32"/>
      <c r="E179" s="33"/>
      <c r="F179" s="33"/>
      <c r="G179" s="33"/>
      <c r="H179" s="7"/>
      <c r="I179" s="34"/>
    </row>
    <row r="180" spans="1:9" ht="12.75" customHeight="1" x14ac:dyDescent="0.3">
      <c r="A180" s="31"/>
      <c r="B180" s="32"/>
      <c r="E180" s="33"/>
      <c r="F180" s="33"/>
      <c r="G180" s="33"/>
      <c r="H180" s="7"/>
      <c r="I180" s="34"/>
    </row>
    <row r="181" spans="1:9" ht="12.75" customHeight="1" x14ac:dyDescent="0.3">
      <c r="A181" s="31"/>
      <c r="B181" s="32"/>
      <c r="E181" s="33"/>
      <c r="F181" s="33"/>
      <c r="G181" s="33"/>
      <c r="H181" s="7"/>
      <c r="I181" s="34"/>
    </row>
    <row r="182" spans="1:9" ht="12.75" customHeight="1" x14ac:dyDescent="0.3">
      <c r="A182" s="31"/>
      <c r="B182" s="32"/>
      <c r="E182" s="33"/>
      <c r="F182" s="33"/>
      <c r="G182" s="33"/>
      <c r="H182" s="7"/>
      <c r="I182" s="34"/>
    </row>
    <row r="183" spans="1:9" ht="12.75" customHeight="1" x14ac:dyDescent="0.3">
      <c r="A183" s="31"/>
      <c r="B183" s="32"/>
      <c r="E183" s="33"/>
      <c r="F183" s="33"/>
      <c r="G183" s="33"/>
      <c r="H183" s="7"/>
      <c r="I183" s="34"/>
    </row>
    <row r="184" spans="1:9" ht="12.75" customHeight="1" x14ac:dyDescent="0.3">
      <c r="A184" s="31"/>
      <c r="B184" s="32"/>
      <c r="E184" s="33"/>
      <c r="F184" s="33"/>
      <c r="G184" s="33"/>
      <c r="H184" s="7"/>
      <c r="I184" s="34"/>
    </row>
    <row r="185" spans="1:9" ht="12.75" customHeight="1" x14ac:dyDescent="0.3">
      <c r="A185" s="31"/>
      <c r="B185" s="32"/>
      <c r="E185" s="33"/>
      <c r="F185" s="33"/>
      <c r="G185" s="33"/>
      <c r="H185" s="7"/>
      <c r="I185" s="34"/>
    </row>
    <row r="186" spans="1:9" ht="12.75" customHeight="1" x14ac:dyDescent="0.3">
      <c r="A186" s="31"/>
      <c r="B186" s="32"/>
      <c r="E186" s="33"/>
      <c r="F186" s="33"/>
      <c r="G186" s="33"/>
      <c r="H186" s="7"/>
      <c r="I186" s="34"/>
    </row>
    <row r="187" spans="1:9" ht="12.75" customHeight="1" x14ac:dyDescent="0.3">
      <c r="A187" s="31"/>
      <c r="B187" s="32"/>
      <c r="E187" s="33"/>
      <c r="F187" s="33"/>
      <c r="G187" s="33"/>
      <c r="H187" s="7"/>
      <c r="I187" s="34"/>
    </row>
    <row r="188" spans="1:9" ht="12.75" customHeight="1" x14ac:dyDescent="0.3">
      <c r="A188" s="31"/>
      <c r="B188" s="32"/>
      <c r="E188" s="33"/>
      <c r="F188" s="33"/>
      <c r="G188" s="33"/>
      <c r="H188" s="7"/>
      <c r="I188" s="34"/>
    </row>
    <row r="189" spans="1:9" ht="12.75" customHeight="1" x14ac:dyDescent="0.3">
      <c r="A189" s="31"/>
      <c r="B189" s="32"/>
      <c r="E189" s="33"/>
      <c r="F189" s="33"/>
      <c r="G189" s="33"/>
      <c r="H189" s="7"/>
      <c r="I189" s="34"/>
    </row>
    <row r="190" spans="1:9" ht="12.75" customHeight="1" x14ac:dyDescent="0.3">
      <c r="A190" s="31"/>
      <c r="B190" s="32"/>
      <c r="E190" s="33"/>
      <c r="F190" s="33"/>
      <c r="G190" s="33"/>
      <c r="H190" s="7"/>
      <c r="I190" s="34"/>
    </row>
    <row r="191" spans="1:9" ht="12.75" customHeight="1" x14ac:dyDescent="0.3">
      <c r="A191" s="31"/>
      <c r="B191" s="32"/>
      <c r="E191" s="33"/>
      <c r="F191" s="33"/>
      <c r="G191" s="33"/>
      <c r="H191" s="7"/>
      <c r="I191" s="34"/>
    </row>
    <row r="192" spans="1:9" ht="12.75" customHeight="1" x14ac:dyDescent="0.3">
      <c r="A192" s="31"/>
      <c r="B192" s="32"/>
      <c r="E192" s="33"/>
      <c r="F192" s="33"/>
      <c r="G192" s="33"/>
      <c r="H192" s="7"/>
      <c r="I192" s="34"/>
    </row>
    <row r="193" spans="1:9" ht="12.75" customHeight="1" x14ac:dyDescent="0.3">
      <c r="A193" s="31"/>
      <c r="B193" s="32"/>
      <c r="E193" s="33"/>
      <c r="F193" s="33"/>
      <c r="G193" s="33"/>
      <c r="H193" s="7"/>
      <c r="I193" s="34"/>
    </row>
    <row r="194" spans="1:9" ht="12.75" customHeight="1" x14ac:dyDescent="0.3">
      <c r="A194" s="31"/>
      <c r="B194" s="32"/>
      <c r="E194" s="33"/>
      <c r="F194" s="33"/>
      <c r="G194" s="33"/>
      <c r="H194" s="7"/>
      <c r="I194" s="34"/>
    </row>
    <row r="195" spans="1:9" ht="12.75" customHeight="1" x14ac:dyDescent="0.3">
      <c r="A195" s="31"/>
      <c r="B195" s="32"/>
      <c r="E195" s="33"/>
      <c r="F195" s="33"/>
      <c r="G195" s="33"/>
      <c r="H195" s="7"/>
      <c r="I195" s="34"/>
    </row>
    <row r="196" spans="1:9" ht="12.75" customHeight="1" x14ac:dyDescent="0.3">
      <c r="A196" s="31"/>
      <c r="B196" s="32"/>
      <c r="E196" s="33"/>
      <c r="F196" s="33"/>
      <c r="G196" s="33"/>
      <c r="H196" s="7"/>
      <c r="I196" s="34"/>
    </row>
    <row r="197" spans="1:9" ht="12.75" customHeight="1" x14ac:dyDescent="0.3">
      <c r="A197" s="31"/>
      <c r="B197" s="32"/>
      <c r="E197" s="33"/>
      <c r="F197" s="33"/>
      <c r="G197" s="33"/>
      <c r="H197" s="7"/>
      <c r="I197" s="34"/>
    </row>
    <row r="198" spans="1:9" ht="12.75" customHeight="1" x14ac:dyDescent="0.3">
      <c r="A198" s="31"/>
      <c r="B198" s="32"/>
      <c r="E198" s="33"/>
      <c r="F198" s="33"/>
      <c r="G198" s="33"/>
      <c r="H198" s="7"/>
      <c r="I198" s="34"/>
    </row>
    <row r="199" spans="1:9" ht="12.75" customHeight="1" x14ac:dyDescent="0.3">
      <c r="A199" s="31"/>
      <c r="B199" s="32"/>
      <c r="E199" s="33"/>
      <c r="F199" s="33"/>
      <c r="G199" s="33"/>
      <c r="H199" s="7"/>
      <c r="I199" s="34"/>
    </row>
    <row r="200" spans="1:9" ht="12.75" customHeight="1" x14ac:dyDescent="0.3">
      <c r="A200" s="31"/>
      <c r="B200" s="32"/>
      <c r="E200" s="33"/>
      <c r="F200" s="33"/>
      <c r="G200" s="33"/>
      <c r="H200" s="7"/>
      <c r="I200" s="34"/>
    </row>
    <row r="201" spans="1:9" ht="12.75" customHeight="1" x14ac:dyDescent="0.3">
      <c r="A201" s="31"/>
      <c r="B201" s="32"/>
      <c r="E201" s="33"/>
      <c r="F201" s="33"/>
      <c r="G201" s="33"/>
      <c r="H201" s="7"/>
      <c r="I201" s="34"/>
    </row>
    <row r="202" spans="1:9" ht="12.75" customHeight="1" x14ac:dyDescent="0.3">
      <c r="A202" s="31"/>
      <c r="B202" s="32"/>
      <c r="E202" s="33"/>
      <c r="F202" s="33"/>
      <c r="G202" s="33"/>
      <c r="H202" s="7"/>
      <c r="I202" s="34"/>
    </row>
    <row r="203" spans="1:9" ht="12.75" customHeight="1" x14ac:dyDescent="0.3">
      <c r="A203" s="31"/>
      <c r="B203" s="32"/>
      <c r="E203" s="33"/>
      <c r="F203" s="33"/>
      <c r="G203" s="33"/>
      <c r="H203" s="7"/>
      <c r="I203" s="34"/>
    </row>
    <row r="204" spans="1:9" ht="12.75" customHeight="1" x14ac:dyDescent="0.3">
      <c r="A204" s="31"/>
      <c r="B204" s="32"/>
      <c r="E204" s="33"/>
      <c r="F204" s="33"/>
      <c r="G204" s="33"/>
      <c r="H204" s="7"/>
      <c r="I204" s="34"/>
    </row>
    <row r="205" spans="1:9" ht="12.75" customHeight="1" x14ac:dyDescent="0.3">
      <c r="A205" s="31"/>
      <c r="B205" s="32"/>
      <c r="E205" s="33"/>
      <c r="F205" s="33"/>
      <c r="G205" s="33"/>
      <c r="H205" s="7"/>
      <c r="I205" s="34"/>
    </row>
    <row r="206" spans="1:9" ht="12.75" customHeight="1" x14ac:dyDescent="0.3">
      <c r="A206" s="31"/>
      <c r="B206" s="32"/>
      <c r="E206" s="33"/>
      <c r="F206" s="33"/>
      <c r="G206" s="33"/>
      <c r="H206" s="7"/>
      <c r="I206" s="34"/>
    </row>
    <row r="207" spans="1:9" ht="12.75" customHeight="1" x14ac:dyDescent="0.3">
      <c r="A207" s="31"/>
      <c r="B207" s="32"/>
      <c r="E207" s="33"/>
      <c r="F207" s="33"/>
      <c r="G207" s="33"/>
      <c r="H207" s="7"/>
      <c r="I207" s="34"/>
    </row>
    <row r="208" spans="1:9" ht="12.75" customHeight="1" x14ac:dyDescent="0.3">
      <c r="A208" s="31"/>
      <c r="B208" s="32"/>
      <c r="E208" s="33"/>
      <c r="F208" s="33"/>
      <c r="G208" s="33"/>
      <c r="H208" s="7"/>
      <c r="I208" s="34"/>
    </row>
    <row r="209" spans="1:9" ht="12.75" customHeight="1" x14ac:dyDescent="0.3">
      <c r="A209" s="31"/>
      <c r="B209" s="32"/>
      <c r="E209" s="33"/>
      <c r="F209" s="33"/>
      <c r="G209" s="33"/>
      <c r="H209" s="7"/>
      <c r="I209" s="34"/>
    </row>
    <row r="210" spans="1:9" ht="12.75" customHeight="1" x14ac:dyDescent="0.3">
      <c r="A210" s="31"/>
      <c r="B210" s="32"/>
      <c r="E210" s="33"/>
      <c r="F210" s="33"/>
      <c r="G210" s="33"/>
      <c r="H210" s="7"/>
      <c r="I210" s="34"/>
    </row>
    <row r="211" spans="1:9" ht="12.75" customHeight="1" x14ac:dyDescent="0.3">
      <c r="A211" s="31"/>
      <c r="B211" s="32"/>
      <c r="E211" s="33"/>
      <c r="F211" s="33"/>
      <c r="G211" s="33"/>
      <c r="H211" s="7"/>
      <c r="I211" s="34"/>
    </row>
    <row r="212" spans="1:9" ht="12.75" customHeight="1" x14ac:dyDescent="0.3">
      <c r="A212" s="31"/>
      <c r="B212" s="32"/>
      <c r="E212" s="33"/>
      <c r="F212" s="33"/>
      <c r="G212" s="33"/>
      <c r="H212" s="7"/>
      <c r="I212" s="34"/>
    </row>
    <row r="213" spans="1:9" ht="12.75" customHeight="1" x14ac:dyDescent="0.3">
      <c r="A213" s="31"/>
      <c r="B213" s="32"/>
      <c r="E213" s="33"/>
      <c r="F213" s="33"/>
      <c r="G213" s="33"/>
      <c r="H213" s="7"/>
      <c r="I213" s="34"/>
    </row>
    <row r="214" spans="1:9" ht="12.75" customHeight="1" x14ac:dyDescent="0.3">
      <c r="A214" s="31"/>
      <c r="B214" s="32"/>
      <c r="E214" s="33"/>
      <c r="F214" s="33"/>
      <c r="G214" s="33"/>
      <c r="H214" s="7"/>
      <c r="I214" s="34"/>
    </row>
    <row r="215" spans="1:9" ht="12.75" customHeight="1" x14ac:dyDescent="0.3">
      <c r="A215" s="31"/>
      <c r="B215" s="32"/>
      <c r="E215" s="33"/>
      <c r="F215" s="33"/>
      <c r="G215" s="33"/>
      <c r="H215" s="7"/>
      <c r="I215" s="34"/>
    </row>
    <row r="216" spans="1:9" ht="12.75" customHeight="1" x14ac:dyDescent="0.3">
      <c r="A216" s="31"/>
      <c r="B216" s="32"/>
      <c r="E216" s="33"/>
      <c r="F216" s="33"/>
      <c r="G216" s="33"/>
      <c r="H216" s="7"/>
      <c r="I216" s="34"/>
    </row>
    <row r="217" spans="1:9" ht="12.75" customHeight="1" x14ac:dyDescent="0.3">
      <c r="A217" s="31"/>
      <c r="B217" s="32"/>
      <c r="E217" s="33"/>
      <c r="F217" s="33"/>
      <c r="G217" s="33"/>
      <c r="H217" s="7"/>
      <c r="I217" s="34"/>
    </row>
    <row r="218" spans="1:9" ht="12.75" customHeight="1" x14ac:dyDescent="0.3">
      <c r="A218" s="31"/>
      <c r="B218" s="32"/>
      <c r="E218" s="33"/>
      <c r="F218" s="33"/>
      <c r="G218" s="33"/>
      <c r="H218" s="7"/>
      <c r="I218" s="34"/>
    </row>
    <row r="219" spans="1:9" ht="12.75" customHeight="1" x14ac:dyDescent="0.3">
      <c r="A219" s="31"/>
      <c r="B219" s="32"/>
      <c r="E219" s="33"/>
      <c r="F219" s="33"/>
      <c r="G219" s="33"/>
      <c r="H219" s="7"/>
      <c r="I219" s="34"/>
    </row>
    <row r="220" spans="1:9" ht="12.75" customHeight="1" x14ac:dyDescent="0.3">
      <c r="A220" s="31"/>
      <c r="B220" s="32"/>
      <c r="E220" s="33"/>
      <c r="F220" s="33"/>
      <c r="G220" s="33"/>
      <c r="H220" s="7"/>
      <c r="I220" s="34"/>
    </row>
    <row r="221" spans="1:9" ht="12.75" customHeight="1" x14ac:dyDescent="0.3">
      <c r="A221" s="31"/>
      <c r="B221" s="32"/>
      <c r="E221" s="33"/>
      <c r="F221" s="33"/>
      <c r="G221" s="33"/>
      <c r="H221" s="7"/>
      <c r="I221" s="34"/>
    </row>
    <row r="222" spans="1:9" ht="12.75" customHeight="1" x14ac:dyDescent="0.3">
      <c r="A222" s="31"/>
      <c r="B222" s="32"/>
      <c r="E222" s="33"/>
      <c r="F222" s="33"/>
      <c r="G222" s="33"/>
      <c r="H222" s="7"/>
      <c r="I222" s="34"/>
    </row>
    <row r="223" spans="1:9" ht="12.75" customHeight="1" x14ac:dyDescent="0.3">
      <c r="A223" s="31"/>
      <c r="B223" s="32"/>
      <c r="E223" s="33"/>
      <c r="F223" s="33"/>
      <c r="G223" s="33"/>
      <c r="H223" s="7"/>
      <c r="I223" s="34"/>
    </row>
    <row r="224" spans="1:9" ht="12.75" customHeight="1" x14ac:dyDescent="0.3">
      <c r="A224" s="31"/>
      <c r="B224" s="32"/>
      <c r="E224" s="33"/>
      <c r="F224" s="33"/>
      <c r="G224" s="33"/>
      <c r="H224" s="7"/>
      <c r="I224" s="34"/>
    </row>
    <row r="225" spans="1:9" ht="12.75" customHeight="1" x14ac:dyDescent="0.3">
      <c r="A225" s="31"/>
      <c r="B225" s="32"/>
      <c r="E225" s="33"/>
      <c r="F225" s="33"/>
      <c r="G225" s="33"/>
      <c r="H225" s="7"/>
      <c r="I225" s="34"/>
    </row>
    <row r="226" spans="1:9" ht="12.75" customHeight="1" x14ac:dyDescent="0.3">
      <c r="A226" s="31"/>
      <c r="B226" s="32"/>
      <c r="E226" s="33"/>
      <c r="F226" s="33"/>
      <c r="G226" s="33"/>
      <c r="H226" s="7"/>
      <c r="I226" s="34"/>
    </row>
    <row r="227" spans="1:9" ht="12.75" customHeight="1" x14ac:dyDescent="0.3">
      <c r="A227" s="31"/>
      <c r="B227" s="32"/>
      <c r="E227" s="33"/>
      <c r="F227" s="33"/>
      <c r="G227" s="33"/>
      <c r="H227" s="7"/>
      <c r="I227" s="34"/>
    </row>
    <row r="228" spans="1:9" ht="12.75" customHeight="1" x14ac:dyDescent="0.3">
      <c r="A228" s="31"/>
      <c r="B228" s="32"/>
      <c r="E228" s="33"/>
      <c r="F228" s="33"/>
      <c r="G228" s="33"/>
      <c r="H228" s="7"/>
      <c r="I228" s="34"/>
    </row>
    <row r="229" spans="1:9" ht="12.75" customHeight="1" x14ac:dyDescent="0.3">
      <c r="A229" s="31"/>
      <c r="B229" s="32"/>
      <c r="E229" s="33"/>
      <c r="F229" s="33"/>
      <c r="G229" s="33"/>
      <c r="H229" s="7"/>
      <c r="I229" s="34"/>
    </row>
    <row r="230" spans="1:9" ht="12.75" customHeight="1" x14ac:dyDescent="0.3">
      <c r="A230" s="31"/>
      <c r="B230" s="32"/>
      <c r="E230" s="33"/>
      <c r="F230" s="33"/>
      <c r="G230" s="33"/>
      <c r="H230" s="7"/>
      <c r="I230" s="34"/>
    </row>
    <row r="231" spans="1:9" ht="12.75" customHeight="1" x14ac:dyDescent="0.3">
      <c r="A231" s="31"/>
      <c r="B231" s="32"/>
      <c r="E231" s="33"/>
      <c r="F231" s="33"/>
      <c r="G231" s="33"/>
      <c r="H231" s="7"/>
      <c r="I231" s="34"/>
    </row>
    <row r="232" spans="1:9" ht="12.75" customHeight="1" x14ac:dyDescent="0.3">
      <c r="A232" s="31"/>
      <c r="B232" s="32"/>
      <c r="E232" s="33"/>
      <c r="F232" s="33"/>
      <c r="G232" s="33"/>
      <c r="H232" s="7"/>
      <c r="I232" s="34"/>
    </row>
    <row r="233" spans="1:9" ht="12.75" customHeight="1" x14ac:dyDescent="0.3">
      <c r="A233" s="31"/>
      <c r="B233" s="32"/>
      <c r="E233" s="33"/>
      <c r="F233" s="33"/>
      <c r="G233" s="33"/>
      <c r="H233" s="7"/>
      <c r="I233" s="34"/>
    </row>
    <row r="234" spans="1:9" ht="12.75" customHeight="1" x14ac:dyDescent="0.3">
      <c r="A234" s="31"/>
      <c r="B234" s="32"/>
      <c r="E234" s="33"/>
      <c r="F234" s="33"/>
      <c r="G234" s="33"/>
      <c r="H234" s="7"/>
      <c r="I234" s="34"/>
    </row>
    <row r="235" spans="1:9" ht="12.75" customHeight="1" x14ac:dyDescent="0.3">
      <c r="A235" s="31"/>
      <c r="B235" s="32"/>
      <c r="E235" s="33"/>
      <c r="F235" s="33"/>
      <c r="G235" s="33"/>
      <c r="H235" s="7"/>
      <c r="I235" s="34"/>
    </row>
    <row r="236" spans="1:9" ht="12.75" customHeight="1" x14ac:dyDescent="0.3">
      <c r="A236" s="31"/>
      <c r="B236" s="32"/>
      <c r="E236" s="33"/>
      <c r="F236" s="33"/>
      <c r="G236" s="33"/>
      <c r="H236" s="7"/>
      <c r="I236" s="34"/>
    </row>
    <row r="237" spans="1:9" ht="12.75" customHeight="1" x14ac:dyDescent="0.3">
      <c r="A237" s="31"/>
      <c r="B237" s="32"/>
      <c r="E237" s="33"/>
      <c r="F237" s="33"/>
      <c r="G237" s="33"/>
      <c r="H237" s="7"/>
      <c r="I237" s="34"/>
    </row>
    <row r="238" spans="1:9" ht="12.75" customHeight="1" x14ac:dyDescent="0.3">
      <c r="A238" s="31"/>
      <c r="B238" s="32"/>
      <c r="E238" s="33"/>
      <c r="F238" s="33"/>
      <c r="G238" s="33"/>
      <c r="H238" s="7"/>
      <c r="I238" s="34"/>
    </row>
    <row r="239" spans="1:9" ht="12.75" customHeight="1" x14ac:dyDescent="0.3">
      <c r="A239" s="31"/>
      <c r="B239" s="32"/>
      <c r="E239" s="33"/>
      <c r="F239" s="33"/>
      <c r="G239" s="33"/>
      <c r="H239" s="7"/>
      <c r="I239" s="34"/>
    </row>
    <row r="240" spans="1:9" ht="12.75" customHeight="1" x14ac:dyDescent="0.3">
      <c r="A240" s="31"/>
      <c r="B240" s="32"/>
      <c r="E240" s="33"/>
      <c r="F240" s="33"/>
      <c r="G240" s="33"/>
      <c r="H240" s="7"/>
      <c r="I240" s="34"/>
    </row>
    <row r="241" spans="1:9" ht="12.75" customHeight="1" x14ac:dyDescent="0.3">
      <c r="A241" s="31"/>
      <c r="B241" s="32"/>
      <c r="E241" s="33"/>
      <c r="F241" s="33"/>
      <c r="G241" s="33"/>
      <c r="H241" s="7"/>
      <c r="I241" s="34"/>
    </row>
    <row r="242" spans="1:9" ht="12.75" customHeight="1" x14ac:dyDescent="0.3">
      <c r="A242" s="31"/>
      <c r="B242" s="32"/>
      <c r="E242" s="33"/>
      <c r="F242" s="33"/>
      <c r="G242" s="33"/>
      <c r="H242" s="7"/>
      <c r="I242" s="34"/>
    </row>
    <row r="243" spans="1:9" ht="12.75" customHeight="1" x14ac:dyDescent="0.3">
      <c r="A243" s="31"/>
      <c r="B243" s="32"/>
      <c r="E243" s="33"/>
      <c r="F243" s="33"/>
      <c r="G243" s="33"/>
      <c r="H243" s="7"/>
      <c r="I243" s="34"/>
    </row>
    <row r="244" spans="1:9" ht="12.75" customHeight="1" x14ac:dyDescent="0.3">
      <c r="A244" s="31"/>
      <c r="B244" s="32"/>
      <c r="E244" s="33"/>
      <c r="F244" s="33"/>
      <c r="G244" s="33"/>
      <c r="H244" s="7"/>
      <c r="I244" s="34"/>
    </row>
    <row r="245" spans="1:9" ht="12.75" customHeight="1" x14ac:dyDescent="0.3">
      <c r="A245" s="31"/>
      <c r="B245" s="32"/>
      <c r="E245" s="33"/>
      <c r="F245" s="33"/>
      <c r="G245" s="33"/>
      <c r="H245" s="7"/>
      <c r="I245" s="34"/>
    </row>
    <row r="246" spans="1:9" ht="12.75" customHeight="1" x14ac:dyDescent="0.3">
      <c r="A246" s="31"/>
      <c r="B246" s="32"/>
      <c r="E246" s="33"/>
      <c r="F246" s="33"/>
      <c r="G246" s="33"/>
      <c r="H246" s="7"/>
      <c r="I246" s="34"/>
    </row>
    <row r="247" spans="1:9" ht="12.75" customHeight="1" x14ac:dyDescent="0.3">
      <c r="A247" s="31"/>
      <c r="B247" s="32"/>
      <c r="E247" s="33"/>
      <c r="F247" s="33"/>
      <c r="G247" s="33"/>
      <c r="H247" s="7"/>
      <c r="I247" s="34"/>
    </row>
    <row r="248" spans="1:9" ht="12.75" customHeight="1" x14ac:dyDescent="0.3">
      <c r="A248" s="31"/>
      <c r="B248" s="32"/>
      <c r="E248" s="33"/>
      <c r="F248" s="33"/>
      <c r="G248" s="33"/>
      <c r="H248" s="7"/>
      <c r="I248" s="34"/>
    </row>
    <row r="249" spans="1:9" ht="12.75" customHeight="1" x14ac:dyDescent="0.3">
      <c r="A249" s="31"/>
      <c r="B249" s="32"/>
      <c r="E249" s="33"/>
      <c r="F249" s="33"/>
      <c r="G249" s="33"/>
      <c r="H249" s="7"/>
      <c r="I249" s="34"/>
    </row>
    <row r="250" spans="1:9" ht="12.75" customHeight="1" x14ac:dyDescent="0.3">
      <c r="A250" s="31"/>
      <c r="B250" s="32"/>
      <c r="E250" s="33"/>
      <c r="F250" s="33"/>
      <c r="G250" s="33"/>
      <c r="H250" s="7"/>
      <c r="I250" s="34"/>
    </row>
    <row r="251" spans="1:9" ht="12.75" customHeight="1" x14ac:dyDescent="0.3">
      <c r="A251" s="31"/>
      <c r="B251" s="32"/>
      <c r="E251" s="33"/>
      <c r="F251" s="33"/>
      <c r="G251" s="33"/>
      <c r="H251" s="7"/>
      <c r="I251" s="34"/>
    </row>
    <row r="252" spans="1:9" ht="12.75" customHeight="1" x14ac:dyDescent="0.3">
      <c r="A252" s="31"/>
      <c r="B252" s="32"/>
      <c r="E252" s="33"/>
      <c r="F252" s="33"/>
      <c r="G252" s="33"/>
      <c r="H252" s="7"/>
      <c r="I252" s="34"/>
    </row>
    <row r="253" spans="1:9" ht="12.75" customHeight="1" x14ac:dyDescent="0.3">
      <c r="A253" s="31"/>
      <c r="B253" s="32"/>
      <c r="E253" s="33"/>
      <c r="F253" s="33"/>
      <c r="G253" s="33"/>
      <c r="H253" s="7"/>
      <c r="I253" s="34"/>
    </row>
    <row r="254" spans="1:9" ht="12.75" customHeight="1" x14ac:dyDescent="0.3">
      <c r="A254" s="31"/>
      <c r="B254" s="32"/>
      <c r="E254" s="33"/>
      <c r="F254" s="33"/>
      <c r="G254" s="33"/>
      <c r="H254" s="7"/>
      <c r="I254" s="34"/>
    </row>
    <row r="255" spans="1:9" ht="12.75" customHeight="1" x14ac:dyDescent="0.3">
      <c r="A255" s="31"/>
      <c r="B255" s="32"/>
      <c r="E255" s="33"/>
      <c r="F255" s="33"/>
      <c r="G255" s="33"/>
      <c r="H255" s="7"/>
      <c r="I255" s="34"/>
    </row>
    <row r="256" spans="1:9" ht="12.75" customHeight="1" x14ac:dyDescent="0.3">
      <c r="A256" s="31"/>
      <c r="B256" s="32"/>
      <c r="E256" s="33"/>
      <c r="F256" s="33"/>
      <c r="G256" s="33"/>
      <c r="H256" s="7"/>
      <c r="I256" s="34"/>
    </row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</sheetData>
  <mergeCells count="23">
    <mergeCell ref="B10:I10"/>
    <mergeCell ref="A1:G1"/>
    <mergeCell ref="A2:G2"/>
    <mergeCell ref="A3:I3"/>
    <mergeCell ref="A5:I5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B9:I9"/>
    <mergeCell ref="I51:I57"/>
    <mergeCell ref="B13:I13"/>
    <mergeCell ref="B19:I19"/>
    <mergeCell ref="B23:I23"/>
    <mergeCell ref="B35:I35"/>
    <mergeCell ref="B36:I36"/>
    <mergeCell ref="B42:I42"/>
  </mergeCells>
  <pageMargins left="0.70866141732283472" right="0.70866141732283472" top="0.74803149606299213" bottom="0.74803149606299213" header="0" footer="0"/>
  <pageSetup scale="75" fitToHeight="0" orientation="landscape" r:id="rId1"/>
  <rowBreaks count="2" manualBreakCount="2">
    <brk id="26" max="9" man="1"/>
    <brk id="41" max="9" man="1"/>
  </rowBreaks>
  <colBreaks count="1" manualBreakCount="1">
    <brk id="10" max="26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2026-10-09T15:30:31Z</dcterms:created>
  <dcterms:modified xsi:type="dcterms:W3CDTF">2026-10-21T22:13:54Z</dcterms:modified>
</cp:coreProperties>
</file>