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ORDENADOR\Desktop\ALS CONTRATO\5. CONTRATO DEMOLICIONES\4. PUBLICAR\"/>
    </mc:Choice>
  </mc:AlternateContent>
  <xr:revisionPtr revIDLastSave="0" documentId="8_{8D735714-EB3F-4282-9E73-4D40C34F34AB}" xr6:coauthVersionLast="47" xr6:coauthVersionMax="47" xr10:uidLastSave="{00000000-0000-0000-0000-000000000000}"/>
  <bookViews>
    <workbookView xWindow="-120" yWindow="-120" windowWidth="20730" windowHeight="11040" tabRatio="900"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TRATAMIENTO'!$A$10:$X$10</definedName>
    <definedName name="_xlnm._FilterDatabase" localSheetId="2" hidden="1">EVALUACION!$B$16:$L$16</definedName>
    <definedName name="_xlnm.Print_Area" localSheetId="4">'ASIGNACION Y TRATAMIENTO'!$B$2:$X$44</definedName>
    <definedName name="_xlnm.Print_Area" localSheetId="0">CONTEXTO!$B$2:$F$19</definedName>
    <definedName name="_xlnm.Print_Area" localSheetId="2">EVALUACION!$B$2:$L$59</definedName>
    <definedName name="_xlnm.Print_Area" localSheetId="3">'EVALUACION CON CONTROLES'!$B$2:$R$51</definedName>
    <definedName name="_xlnm.Print_Area" localSheetId="1">'IDENTIFICACION Y ANALISIS'!$B$2:$F$50</definedName>
    <definedName name="contratación">'IDENTIFICACION Y ANALISIS'!$B$38:$B$41</definedName>
    <definedName name="ejecución">'IDENTIFICACION Y ANALISIS'!$B$43:$B$50</definedName>
    <definedName name="OPCIONES">'ASIGNACION Y TRATAMIENTO'!$B$48:$B$50</definedName>
    <definedName name="planeación">'IDENTIFICACION Y ANALISIS'!$B$19:$B$29</definedName>
    <definedName name="selección">'IDENTIFICACION Y ANALISIS'!$B$31:$B$35</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6" l="1"/>
  <c r="N12" i="6"/>
  <c r="O12" i="6"/>
  <c r="P12" i="6"/>
  <c r="S12" i="6"/>
  <c r="T12" i="6"/>
  <c r="U12" i="6"/>
  <c r="V12" i="6"/>
  <c r="W12" i="6"/>
  <c r="X12" i="6"/>
  <c r="N13" i="6"/>
  <c r="O13" i="6"/>
  <c r="P13" i="6"/>
  <c r="S13" i="6"/>
  <c r="T13" i="6"/>
  <c r="U13" i="6"/>
  <c r="V13" i="6"/>
  <c r="W13" i="6"/>
  <c r="X13" i="6"/>
  <c r="N14" i="6"/>
  <c r="O14" i="6"/>
  <c r="P14" i="6"/>
  <c r="S14" i="6"/>
  <c r="T14" i="6"/>
  <c r="U14" i="6"/>
  <c r="V14" i="6"/>
  <c r="W14" i="6"/>
  <c r="X14" i="6"/>
  <c r="N15" i="6"/>
  <c r="O15" i="6"/>
  <c r="P15" i="6"/>
  <c r="S15" i="6"/>
  <c r="T15" i="6"/>
  <c r="U15" i="6"/>
  <c r="V15" i="6"/>
  <c r="W15" i="6"/>
  <c r="X15" i="6"/>
  <c r="N16" i="6"/>
  <c r="O16" i="6"/>
  <c r="P16" i="6"/>
  <c r="S16" i="6"/>
  <c r="T16" i="6"/>
  <c r="U16" i="6"/>
  <c r="V16" i="6"/>
  <c r="W16" i="6"/>
  <c r="X16" i="6"/>
  <c r="N17" i="6"/>
  <c r="O17" i="6"/>
  <c r="P17" i="6"/>
  <c r="S17" i="6"/>
  <c r="T17" i="6"/>
  <c r="U17" i="6"/>
  <c r="V17" i="6"/>
  <c r="W17" i="6"/>
  <c r="X17" i="6"/>
  <c r="N18" i="6"/>
  <c r="O18" i="6"/>
  <c r="P18" i="6"/>
  <c r="S18" i="6"/>
  <c r="T18" i="6"/>
  <c r="U18" i="6"/>
  <c r="V18" i="6"/>
  <c r="W18" i="6"/>
  <c r="X18" i="6"/>
  <c r="N19" i="6"/>
  <c r="O19" i="6"/>
  <c r="P19" i="6"/>
  <c r="S19" i="6"/>
  <c r="T19" i="6"/>
  <c r="U19" i="6"/>
  <c r="V19" i="6"/>
  <c r="W19" i="6"/>
  <c r="X19" i="6"/>
  <c r="N20" i="6"/>
  <c r="O20" i="6"/>
  <c r="P20" i="6"/>
  <c r="S20" i="6"/>
  <c r="T20" i="6"/>
  <c r="U20" i="6"/>
  <c r="V20" i="6"/>
  <c r="W20" i="6"/>
  <c r="X20" i="6"/>
  <c r="N21" i="6"/>
  <c r="O21" i="6"/>
  <c r="P21" i="6"/>
  <c r="S21" i="6"/>
  <c r="T21" i="6"/>
  <c r="U21" i="6"/>
  <c r="V21" i="6"/>
  <c r="W21" i="6"/>
  <c r="X21" i="6"/>
  <c r="N22" i="6"/>
  <c r="O22" i="6"/>
  <c r="P22" i="6"/>
  <c r="S22" i="6"/>
  <c r="T22" i="6"/>
  <c r="U22" i="6"/>
  <c r="V22" i="6"/>
  <c r="W22" i="6"/>
  <c r="X22" i="6"/>
  <c r="N23" i="6"/>
  <c r="O23" i="6"/>
  <c r="P23" i="6"/>
  <c r="S23" i="6"/>
  <c r="T23" i="6"/>
  <c r="U23" i="6"/>
  <c r="V23" i="6"/>
  <c r="W23" i="6"/>
  <c r="X23" i="6"/>
  <c r="N24" i="6"/>
  <c r="O24" i="6"/>
  <c r="P24" i="6"/>
  <c r="S24" i="6"/>
  <c r="T24" i="6"/>
  <c r="U24" i="6"/>
  <c r="V24" i="6"/>
  <c r="W24" i="6"/>
  <c r="X24" i="6"/>
  <c r="N25" i="6"/>
  <c r="O25" i="6"/>
  <c r="P25" i="6"/>
  <c r="S25" i="6"/>
  <c r="T25" i="6"/>
  <c r="U25" i="6"/>
  <c r="V25" i="6"/>
  <c r="W25" i="6"/>
  <c r="X25" i="6"/>
  <c r="N26" i="6"/>
  <c r="O26" i="6"/>
  <c r="P26" i="6"/>
  <c r="S26" i="6"/>
  <c r="T26" i="6"/>
  <c r="U26" i="6"/>
  <c r="V26" i="6"/>
  <c r="W26" i="6"/>
  <c r="X26" i="6"/>
  <c r="G12" i="6"/>
  <c r="H12" i="6"/>
  <c r="I12" i="6"/>
  <c r="C13" i="6"/>
  <c r="E13" i="6" s="1"/>
  <c r="G13" i="6"/>
  <c r="H13" i="6"/>
  <c r="I13" i="6"/>
  <c r="C14" i="6"/>
  <c r="F14" i="6" s="1"/>
  <c r="G14" i="6"/>
  <c r="H14" i="6"/>
  <c r="I14" i="6"/>
  <c r="C15" i="6"/>
  <c r="E15" i="6" s="1"/>
  <c r="G15" i="6"/>
  <c r="H15" i="6"/>
  <c r="I15" i="6"/>
  <c r="D16" i="6"/>
  <c r="G16" i="6"/>
  <c r="H16" i="6"/>
  <c r="I16" i="6"/>
  <c r="C17" i="6"/>
  <c r="E17" i="6" s="1"/>
  <c r="D17" i="6"/>
  <c r="G17" i="6"/>
  <c r="H17" i="6"/>
  <c r="I17" i="6"/>
  <c r="C18" i="6"/>
  <c r="E18" i="6" s="1"/>
  <c r="G18" i="6"/>
  <c r="H18" i="6"/>
  <c r="I18" i="6"/>
  <c r="C19" i="6"/>
  <c r="E19" i="6" s="1"/>
  <c r="G19" i="6"/>
  <c r="H19" i="6"/>
  <c r="I19" i="6"/>
  <c r="C20" i="6"/>
  <c r="E20" i="6" s="1"/>
  <c r="D20" i="6"/>
  <c r="G20" i="6"/>
  <c r="H20" i="6"/>
  <c r="I20" i="6"/>
  <c r="C21" i="6"/>
  <c r="E21" i="6" s="1"/>
  <c r="G21" i="6"/>
  <c r="H21" i="6"/>
  <c r="I21" i="6"/>
  <c r="J21" i="6"/>
  <c r="C22" i="6"/>
  <c r="F22" i="6" s="1"/>
  <c r="G22" i="6"/>
  <c r="H22" i="6"/>
  <c r="I22" i="6"/>
  <c r="J22" i="6"/>
  <c r="C23" i="6"/>
  <c r="E23" i="6" s="1"/>
  <c r="G23" i="6"/>
  <c r="H23" i="6"/>
  <c r="I23" i="6"/>
  <c r="J23" i="6"/>
  <c r="C24" i="6"/>
  <c r="E24" i="6" s="1"/>
  <c r="D24" i="6"/>
  <c r="G24" i="6"/>
  <c r="H24" i="6"/>
  <c r="I24" i="6"/>
  <c r="J24" i="6"/>
  <c r="G25" i="6"/>
  <c r="H25" i="6"/>
  <c r="I25" i="6"/>
  <c r="D26" i="6"/>
  <c r="G26" i="6"/>
  <c r="H26" i="6"/>
  <c r="I26" i="6"/>
  <c r="K31" i="11"/>
  <c r="J25" i="6" s="1"/>
  <c r="K26" i="11"/>
  <c r="J20" i="6" s="1"/>
  <c r="K27" i="11"/>
  <c r="K28" i="11"/>
  <c r="K29" i="11"/>
  <c r="K30" i="11"/>
  <c r="K28" i="15"/>
  <c r="Q23" i="6" s="1"/>
  <c r="K29" i="15"/>
  <c r="Q24" i="6" s="1"/>
  <c r="L28" i="15"/>
  <c r="R23" i="6" s="1"/>
  <c r="L29" i="15"/>
  <c r="R24" i="6" s="1"/>
  <c r="C24" i="15"/>
  <c r="C25" i="15"/>
  <c r="C26" i="15"/>
  <c r="C27" i="15"/>
  <c r="C28" i="15"/>
  <c r="C29" i="15"/>
  <c r="C30" i="15"/>
  <c r="C25" i="6" s="1"/>
  <c r="C31" i="15"/>
  <c r="C26" i="6" s="1"/>
  <c r="B31" i="15"/>
  <c r="B25" i="15"/>
  <c r="B26" i="15"/>
  <c r="D21" i="6" s="1"/>
  <c r="B27" i="15"/>
  <c r="D22" i="6" s="1"/>
  <c r="B28" i="15"/>
  <c r="D23" i="6" s="1"/>
  <c r="B29" i="15"/>
  <c r="B30" i="15"/>
  <c r="D25" i="6" s="1"/>
  <c r="C21" i="15"/>
  <c r="C16" i="6" s="1"/>
  <c r="E16" i="6" s="1"/>
  <c r="C22" i="15"/>
  <c r="C23" i="15"/>
  <c r="B21" i="15"/>
  <c r="B22" i="15"/>
  <c r="B23" i="15"/>
  <c r="D18" i="6" s="1"/>
  <c r="B24" i="15"/>
  <c r="D19" i="6" s="1"/>
  <c r="X11" i="6"/>
  <c r="W11" i="6"/>
  <c r="V11" i="6"/>
  <c r="U11" i="6"/>
  <c r="T11" i="6"/>
  <c r="S11" i="6"/>
  <c r="P11" i="6"/>
  <c r="O11" i="6"/>
  <c r="N11" i="6"/>
  <c r="I11" i="6"/>
  <c r="H11" i="6"/>
  <c r="G11" i="6"/>
  <c r="B18" i="15"/>
  <c r="D13" i="6" s="1"/>
  <c r="B19" i="15"/>
  <c r="D14" i="6" s="1"/>
  <c r="B20" i="15"/>
  <c r="D15" i="6" s="1"/>
  <c r="C18" i="15"/>
  <c r="C19" i="15"/>
  <c r="C20" i="15"/>
  <c r="K16" i="15"/>
  <c r="C16" i="15"/>
  <c r="C11" i="6" s="1"/>
  <c r="F11" i="6" s="1"/>
  <c r="B16" i="15"/>
  <c r="D11" i="6" s="1"/>
  <c r="L16" i="15" l="1"/>
  <c r="R11" i="6" s="1"/>
  <c r="Q11" i="6"/>
  <c r="E26" i="6"/>
  <c r="F26" i="6"/>
  <c r="E25" i="6"/>
  <c r="F25" i="6"/>
  <c r="F17" i="6"/>
  <c r="E22" i="6"/>
  <c r="F20" i="6"/>
  <c r="E14" i="6"/>
  <c r="F18" i="6"/>
  <c r="F21" i="6"/>
  <c r="F19" i="6"/>
  <c r="F13" i="6"/>
  <c r="F24" i="6"/>
  <c r="F16" i="6"/>
  <c r="F23" i="6"/>
  <c r="F15" i="6"/>
  <c r="K17" i="11" l="1"/>
  <c r="L17" i="11" l="1"/>
  <c r="K11" i="6" s="1"/>
  <c r="J11" i="6"/>
  <c r="K19" i="11"/>
  <c r="L19" i="11" l="1"/>
  <c r="K13" i="6" s="1"/>
  <c r="J13" i="6"/>
  <c r="B17" i="15" l="1"/>
  <c r="D12" i="6" s="1"/>
  <c r="C17" i="15"/>
  <c r="C12" i="6" s="1"/>
  <c r="B6" i="15"/>
  <c r="K32" i="11"/>
  <c r="J26" i="6" s="1"/>
  <c r="L31" i="11"/>
  <c r="K25" i="6" s="1"/>
  <c r="L30" i="11"/>
  <c r="K24" i="6" s="1"/>
  <c r="L27" i="11"/>
  <c r="K21" i="6" s="1"/>
  <c r="K25" i="11"/>
  <c r="K24" i="11"/>
  <c r="K23" i="11"/>
  <c r="K22" i="11"/>
  <c r="K21" i="11"/>
  <c r="J15" i="6" s="1"/>
  <c r="K20" i="11"/>
  <c r="J14" i="6" s="1"/>
  <c r="K18" i="11"/>
  <c r="J12" i="6" s="1"/>
  <c r="L24" i="11" l="1"/>
  <c r="K18" i="6" s="1"/>
  <c r="J18" i="6"/>
  <c r="L22" i="11"/>
  <c r="K16" i="6" s="1"/>
  <c r="J16" i="6"/>
  <c r="E12" i="6"/>
  <c r="F12" i="6"/>
  <c r="L23" i="11"/>
  <c r="K17" i="6" s="1"/>
  <c r="J17" i="6"/>
  <c r="L25" i="11"/>
  <c r="K19" i="6" s="1"/>
  <c r="J19" i="6"/>
  <c r="L21" i="11"/>
  <c r="K15" i="6" s="1"/>
  <c r="L32" i="11"/>
  <c r="K26" i="6" s="1"/>
  <c r="K22" i="15"/>
  <c r="Q17" i="6" s="1"/>
  <c r="L20" i="11"/>
  <c r="K14" i="6" s="1"/>
  <c r="L18" i="11"/>
  <c r="K12" i="6" s="1"/>
  <c r="L28" i="11"/>
  <c r="K22" i="6" s="1"/>
  <c r="K24" i="15"/>
  <c r="Q19" i="6" s="1"/>
  <c r="K23" i="15"/>
  <c r="K21" i="15"/>
  <c r="Q16" i="6" s="1"/>
  <c r="K17" i="15"/>
  <c r="Q12" i="6" s="1"/>
  <c r="K20" i="15"/>
  <c r="Q15" i="6" s="1"/>
  <c r="K19" i="15"/>
  <c r="Q14" i="6" s="1"/>
  <c r="K18" i="15"/>
  <c r="Q13" i="6" s="1"/>
  <c r="K30" i="15"/>
  <c r="K27" i="15"/>
  <c r="K26" i="15"/>
  <c r="Q21" i="6" s="1"/>
  <c r="K25" i="15"/>
  <c r="K31" i="15"/>
  <c r="L26" i="11"/>
  <c r="K20" i="6" s="1"/>
  <c r="L29" i="11"/>
  <c r="K23" i="6" s="1"/>
  <c r="L25" i="15" l="1"/>
  <c r="R20" i="6" s="1"/>
  <c r="Q20" i="6"/>
  <c r="L27" i="15"/>
  <c r="R22" i="6" s="1"/>
  <c r="Q22" i="6"/>
  <c r="L31" i="15"/>
  <c r="R26" i="6" s="1"/>
  <c r="Q26" i="6"/>
  <c r="L30" i="15"/>
  <c r="R25" i="6" s="1"/>
  <c r="Q25" i="6"/>
  <c r="L23" i="15"/>
  <c r="R18" i="6" s="1"/>
  <c r="Q18" i="6"/>
  <c r="L20" i="15"/>
  <c r="R15" i="6" s="1"/>
  <c r="L17" i="15"/>
  <c r="R12" i="6" s="1"/>
  <c r="L22" i="15"/>
  <c r="R17" i="6" s="1"/>
  <c r="L18" i="15"/>
  <c r="R13" i="6" s="1"/>
  <c r="L26" i="15"/>
  <c r="R21" i="6" s="1"/>
  <c r="L19" i="15"/>
  <c r="R14" i="6" s="1"/>
  <c r="L21" i="15"/>
  <c r="R16" i="6" s="1"/>
  <c r="L24" i="15"/>
  <c r="R19" i="6" s="1"/>
</calcChain>
</file>

<file path=xl/sharedStrings.xml><?xml version="1.0" encoding="utf-8"?>
<sst xmlns="http://schemas.openxmlformats.org/spreadsheetml/2006/main" count="494" uniqueCount="223">
  <si>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</si>
  <si>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</si>
  <si>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</si>
  <si>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</si>
  <si>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Objeto del Proceso de Contratación:</t>
    </r>
    <r>
      <rPr>
        <b/>
        <sz val="12"/>
        <rFont val="Garamond"/>
        <family val="1"/>
      </rPr>
      <t xml:space="preserve"> </t>
    </r>
    <r>
      <rPr>
        <sz val="12"/>
        <rFont val="Garamond"/>
        <family val="1"/>
      </rPr>
      <t>Contratar mediante el sistema de precios fijos unitarios y sin formula de reajuste las obras de demolición o restitución ordenadas mediante actos administrativos debidamente ejecutoriados en cumplimiento de las decisiones policivas emitidas por autoridad competente por contravenir las normas urbanísticas o o por ocupar indebidamente el espacio público, así como las ordenadas en los operativos de hechos notorios de ocupación indebida del espacio público y aquellas ordenadas mediante decisión judicial.</t>
    </r>
  </si>
  <si>
    <r>
      <rPr>
        <b/>
        <u/>
        <sz val="12"/>
        <rFont val="Garamond"/>
        <family val="1"/>
      </rPr>
      <t>Partícipes del Proceso de Contratación:</t>
    </r>
    <r>
      <rPr>
        <b/>
        <sz val="12"/>
        <rFont val="Garamond"/>
        <family val="1"/>
      </rPr>
      <t xml:space="preserve"> </t>
    </r>
    <r>
      <rPr>
        <sz val="12"/>
        <rFont val="Garamond"/>
        <family val="1"/>
      </rPr>
      <t xml:space="preserve">Agentes externos: Comisión Ambiental Local; Veeduría Distrital; JAL Suba. Agentes internos: supervisor del contrato; apoyo a la supervisión; equipo técnico de ambiente de ALS. </t>
    </r>
  </si>
  <si>
    <r>
      <t xml:space="preserve">Ciudadanía que se beneficia del Proceso de Contratación: </t>
    </r>
    <r>
      <rPr>
        <sz val="12"/>
        <rFont val="Garamond"/>
        <family val="1"/>
      </rPr>
      <t xml:space="preserve">Agentes internos: supervisor del contrato; apoyo a la supervisión. Externos: Comunidad en general de la localidad de Suba. </t>
    </r>
  </si>
  <si>
    <r>
      <t xml:space="preserve">Capacidad de la Entidad Estatal entendida como la disponibilidad de recursos y conocimientos para el Proceso de Contratación: </t>
    </r>
    <r>
      <rPr>
        <sz val="12"/>
        <rFont val="Garamond"/>
        <family val="1"/>
      </rPr>
      <t>Participan las áreas que requieren los procesos de contratación, como Planeación y Ambiente (Etapa de Estudios previos), el grupo de Contratos de la Alcaldía Local (Etapa contractual), los evaluadores designados, idóneos y con experiencia en el tema.</t>
    </r>
  </si>
  <si>
    <r>
      <t xml:space="preserve">Suficiencia del presupuesto oficial del Proceso de Contratación: </t>
    </r>
    <r>
      <rPr>
        <sz val="12"/>
        <rFont val="Garamond"/>
        <family val="1"/>
      </rPr>
      <t>De acuerdo al Plan de contratación para la vigencia 2024, y teniendo en cuenta el PAA actualizado, POAI 2024,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</si>
  <si>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Localidad de Suba</t>
    </r>
  </si>
  <si>
    <r>
      <t>Entorno socio ambiental:</t>
    </r>
    <r>
      <rPr>
        <sz val="12"/>
        <rFont val="Garamond"/>
        <family val="1"/>
      </rPr>
      <t xml:space="preserve"> tensionantes ambientales en la zona urbana y rural que  trascienden a la calidad de vida de la población. </t>
    </r>
  </si>
  <si>
    <t>Condiciones políticas: NA</t>
  </si>
  <si>
    <r>
      <t xml:space="preserve">Factores ambientales: </t>
    </r>
    <r>
      <rPr>
        <sz val="12"/>
        <rFont val="Garamond"/>
        <family val="1"/>
      </rPr>
      <t xml:space="preserve">El Estudio previo cuenta con las cláusulas ambientales y Fichas ambientales que debe cumplir el Contratista durante la ejecución. </t>
    </r>
  </si>
  <si>
    <r>
      <t xml:space="preserve">Sector del objeto del Proceso de Contratación y su mercado: </t>
    </r>
    <r>
      <rPr>
        <sz val="12"/>
        <rFont val="Garamond"/>
        <family val="1"/>
      </rPr>
      <t>El estudio de sector cuenta con el analisis de la oferta y demanda para el proceso contractual.</t>
    </r>
  </si>
  <si>
    <r>
      <t>Normativa aplicable al objeto del Proceso de Contratación: L</t>
    </r>
    <r>
      <rPr>
        <sz val="12"/>
        <rFont val="Garamond"/>
        <family val="1"/>
      </rPr>
      <t xml:space="preserve">a modalidad de selección pertinente para el presente proceso corresponde a Selección Abreviada de Menor Cuantía de conformidad con literal (b) del numeral 2 del Ad 2 de la Ley 1150 de 2007 en concordancia con el Art. 2.2.1.2.1.2.20 del Decreto 1082 de 2015.
De conformidad con lo establecido en la norma referida el presente proceso de contratación se justifica en atención al objeto a contratar y al valor del presupuesto oficial. 
</t>
    </r>
  </si>
  <si>
    <r>
      <t xml:space="preserve">Experiencia propia y de otras Entidades Estatales en Procesos de Contratación del mismo tipo: </t>
    </r>
    <r>
      <rPr>
        <sz val="12"/>
        <rFont val="Garamond"/>
        <family val="1"/>
      </rPr>
      <t xml:space="preserve">La Entidad ha contratado la prestación de servicios para el desarrollo del proceso deportivo, formento de cambios de habitos de consumos y desarrollo de actividades de fortalecimiento deportivo,   Por lo tanto, el Fondo cuenta con la experiencia adquirida en el adelantamiento de este tipo de procesos.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</si>
  <si>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</si>
  <si>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</si>
  <si>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</si>
  <si>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</si>
  <si>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</si>
  <si>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</si>
  <si>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</si>
  <si>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</si>
  <si>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</si>
  <si>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</si>
  <si>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SELECCIÓN</t>
  </si>
  <si>
    <t>Suspensión del Proceso de selección</t>
  </si>
  <si>
    <t>General</t>
  </si>
  <si>
    <t>Interno</t>
  </si>
  <si>
    <t>Regulatorios</t>
  </si>
  <si>
    <t>Declaratoria de desierta del Proceso de selección</t>
  </si>
  <si>
    <t>Externo</t>
  </si>
  <si>
    <t>Operacionales</t>
  </si>
  <si>
    <t>Selección de contratista que no cuente con la capacidad financiera y/o técnica y/o jurídicas necesarias para la ejecución del contrato.</t>
  </si>
  <si>
    <t>No realizar el registro presupuestal del contrato ni la aprobación de las pólizas</t>
  </si>
  <si>
    <t>Aceptación viciada por error</t>
  </si>
  <si>
    <t>CONTRATACIÓN</t>
  </si>
  <si>
    <t>Permitir la ejecución del contrato sin el lleno de requisitos legales</t>
  </si>
  <si>
    <t>Indebida aprobación de las garantías contractuales</t>
  </si>
  <si>
    <t>No firma del acta de inicio o entrega de garantías estipuladas por el proceso</t>
  </si>
  <si>
    <t>Jurídico</t>
  </si>
  <si>
    <t>EJECUCIÓN</t>
  </si>
  <si>
    <t>Incumplimiento del objeto o de las obligaciones contractuales</t>
  </si>
  <si>
    <t>Desequilibrio económico del contrato</t>
  </si>
  <si>
    <t xml:space="preserve">General </t>
  </si>
  <si>
    <t>Economicos</t>
  </si>
  <si>
    <t>Ejecución en tiempos distintos a los inicialmente programados por circunstancias no imputables a las partes.</t>
  </si>
  <si>
    <t>No se cuenten con los permisos requeridos para la ejecución de los eventos.</t>
  </si>
  <si>
    <t>Específica</t>
  </si>
  <si>
    <t>Estrategicos</t>
  </si>
  <si>
    <t>Insolvencia del contratista</t>
  </si>
  <si>
    <t>Financieros</t>
  </si>
  <si>
    <t>Eventos de la naturaleza por fuera del control de las partes</t>
  </si>
  <si>
    <t>Ambientales</t>
  </si>
  <si>
    <t xml:space="preserve">Eventos de baja Calidad  en la ejecución </t>
  </si>
  <si>
    <t>Deterioro de las condiciones de seguridad y orden público que impidan el transporte de los funcionarios o el aplazamiento de recorridos</t>
  </si>
  <si>
    <t>Estatal</t>
  </si>
  <si>
    <t>Especifico</t>
  </si>
  <si>
    <t xml:space="preserve">Objeto Contractual: “CONTRATAR LAS OBRAS DE DEMOLICIÓN ORDENADAS EN LOS PROCESOS ADMINISTRATIVOS Y/O POLICIVOS EMITIDOS POR AUTORIDAD LOCAL O POR ORDEN JUDICIAL, ASÍ COMO LOS IMPARTIDOS EN LOS OPERATIVOS POR EL ALCALDE LOCAL”.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</si>
  <si>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</si>
  <si>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</si>
  <si>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</si>
  <si>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</si>
  <si>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</si>
  <si>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</si>
  <si>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</si>
  <si>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</si>
  <si>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</si>
  <si>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</si>
  <si>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</si>
  <si>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</si>
  <si>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</si>
  <si>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</si>
  <si>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</si>
  <si>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Retraso en el cumplimiento de las metas de la entidad </t>
  </si>
  <si>
    <t>Incumplimiento en la satisfacción de las necesidades de la entidad. Incumplimiento de las metas propuestas por la entidad.</t>
  </si>
  <si>
    <t>Investigaciones disciplinarias, fiscales y penales. Demandas. Pone en riesgo la adecuada ejecución del contrato. sanciones disciplinarias, fiscales y/o penales.</t>
  </si>
  <si>
    <t>Que el contrato se ejecute sin el cumplimiento de los requisitos de ejecución señalados en la Ley.</t>
  </si>
  <si>
    <t>Demandas
Investigaciones disciplinarias, fiscales y penales</t>
  </si>
  <si>
    <t>Posible incumplimiento en el objeto del contrato</t>
  </si>
  <si>
    <t>Los bienes, obras y/o servicios no están amparados de manera adecuada por una garantía de seguro</t>
  </si>
  <si>
    <t>Retraso en actividades y prestación del servicio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</si>
  <si>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</si>
  <si>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</si>
  <si>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</si>
  <si>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</si>
  <si>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</si>
  <si>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</si>
  <si>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</si>
  <si>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</si>
  <si>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</si>
  <si>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</si>
  <si>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</si>
  <si>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</si>
  <si>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</si>
  <si>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</si>
  <si>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</si>
  <si>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</si>
  <si>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</si>
  <si>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</si>
  <si>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</si>
  <si>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</si>
  <si>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</si>
  <si>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</si>
  <si>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</si>
  <si>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</si>
  <si>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</si>
  <si>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</si>
  <si>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</si>
  <si>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</si>
  <si>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</si>
  <si>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</si>
  <si>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</si>
  <si>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</si>
  <si>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</si>
  <si>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</si>
  <si>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</si>
  <si>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</si>
  <si>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</si>
  <si>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</si>
  <si>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</si>
  <si>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</si>
  <si>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</si>
  <si>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</si>
  <si>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</si>
  <si>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</si>
  <si>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</si>
  <si>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</si>
  <si>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</si>
  <si>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de definición de
requisitos técnicos, jurídicos
y financieros, así como de
los términos del proceso</t>
  </si>
  <si>
    <t>NO</t>
  </si>
  <si>
    <t>Formuladores</t>
  </si>
  <si>
    <t>Etapa de
Planeación
y selección</t>
  </si>
  <si>
    <t>Aceptación</t>
  </si>
  <si>
    <t xml:space="preserve">Revisión
detallada del
proceso por
el comité de
contratación </t>
  </si>
  <si>
    <t>Durante los
comités de
contratación</t>
  </si>
  <si>
    <t>Revisión de los documentos
del proceso por el comité de
contratación de la entidad,
haciendo énfasis en que los
requisitos habilitantes estén
acorde al objeto a contratar.</t>
  </si>
  <si>
    <t>Formuladores y
Comité de
Contratación</t>
  </si>
  <si>
    <t>Etapa de
planeación</t>
  </si>
  <si>
    <t>Al momento
de la
publicación
del proceso</t>
  </si>
  <si>
    <t>Revisión de
los requisitos
por parte del
comité de
contratación</t>
  </si>
  <si>
    <t>Acorde al
cronograma del
Comité de
contratación.</t>
  </si>
  <si>
    <t>Evaluación detallada de los
requisitos habilitantes y
ponderantes, establecidos
dentro de los documentos
del proceso.</t>
  </si>
  <si>
    <t>Evaluadores del proceso</t>
  </si>
  <si>
    <t>Etapa de
Evaluación</t>
  </si>
  <si>
    <t>Aceptación de
la oferta</t>
  </si>
  <si>
    <t>Aplicación de
los métodos
de evaluación</t>
  </si>
  <si>
    <t>Etapa de
evaluación</t>
  </si>
  <si>
    <t>Verificar antes de la suscripción del Acta de Inicio que se haya registrado el contrato y se hayan presentado y aprobado las pólizas.</t>
  </si>
  <si>
    <t>SI</t>
  </si>
  <si>
    <t>Supervisor</t>
  </si>
  <si>
    <t>Luego de la suscripción del contrato</t>
  </si>
  <si>
    <t>Antes de la elaboración y suscripción del Acta de Inicio</t>
  </si>
  <si>
    <t>Se debe verificar por parte del supervisor si se realizan previo al Acta de Inicio y de la ejecución del Contrato</t>
  </si>
  <si>
    <t>Durante el plazo fijado para legalizar los requisitos de ejecución del contrato</t>
  </si>
  <si>
    <t>Verificación detallada de los documentos presentados por los oferentes</t>
  </si>
  <si>
    <t>Etapa de evaluación</t>
  </si>
  <si>
    <t>Al momento de la aceptación</t>
  </si>
  <si>
    <t>Revisión de los requisitos por parte del comité evaluador</t>
  </si>
  <si>
    <t>Etapa de evaluación.</t>
  </si>
  <si>
    <t>Realizar control por parte del supervisor del lleno de los requisitos exigidos por parte de la entidad, antes de la celebración del acta de inicio.</t>
  </si>
  <si>
    <t>Al momento de la aceptación de la oferta</t>
  </si>
  <si>
    <t>Al momento de la firma del acta de inicio.</t>
  </si>
  <si>
    <t>Lista de chequeo de requisitos de legalización del contrato</t>
  </si>
  <si>
    <t>Entre la aceptación de la oferta y la firma del acta de inicio</t>
  </si>
  <si>
    <t>Verificación detallada de la póliza de acuerdo a las exigencias de la invitación, revisión de la aprobación de la póliza por parte del supervisor antes de la firma del acta de inicio.</t>
  </si>
  <si>
    <t>Entrega de garantías</t>
  </si>
  <si>
    <t>Verificación de las garantías exigidas en la invitación.</t>
  </si>
  <si>
    <t>Entre el recibo de la garantía y la firma del acta de inicio.</t>
  </si>
  <si>
    <t>Solicitud permanente al contratista de los documentos requeridos por la entidad</t>
  </si>
  <si>
    <t>Entidad / Contratista</t>
  </si>
  <si>
    <t>Desde la fecha de adjudicación</t>
  </si>
  <si>
    <t>Hasta el inicio del contrato</t>
  </si>
  <si>
    <t>Comunicación directa con el contratista por los medios a los que haya lugar</t>
  </si>
  <si>
    <t>Diario</t>
  </si>
  <si>
    <t>Incumplimiento en la satisfacción de las necesidades de la entidad.</t>
  </si>
  <si>
    <t>Contratista</t>
  </si>
  <si>
    <t>Firma del acta de inicio</t>
  </si>
  <si>
    <t>Fecha de liquidación del contrato</t>
  </si>
  <si>
    <t>Informes de avance del contrato.</t>
  </si>
  <si>
    <t>Durante el término de ejecución del contrato</t>
  </si>
  <si>
    <t>Inicio del proceso</t>
  </si>
  <si>
    <t>Terminación del contrato</t>
  </si>
  <si>
    <t>Revisiones de calidad</t>
  </si>
  <si>
    <t>Durante la etapa de ejecución</t>
  </si>
  <si>
    <t>Aplazamiento de las actividades programadas para ejecutar</t>
  </si>
  <si>
    <t>Contratista / Entidad</t>
  </si>
  <si>
    <t>A partir de la firma del acta de inicio del contrato</t>
  </si>
  <si>
    <t>Finalización del plazo establecido de ejecución</t>
  </si>
  <si>
    <t>Reuniones de comité técnico quincenales para validación de eficacia del cronograma</t>
  </si>
  <si>
    <t>Quincenal</t>
  </si>
  <si>
    <t>No Iniciar la ejecución del los eventos por falta de permisos.</t>
  </si>
  <si>
    <t>Contratista 100%</t>
  </si>
  <si>
    <t>Durante la
ejecución del contrato</t>
  </si>
  <si>
    <t>Antes de la
terminación del plazo contractual</t>
  </si>
  <si>
    <t>Monitoreo y
control por parte del supervisor</t>
  </si>
  <si>
    <t>Permanente</t>
  </si>
  <si>
    <t>Imposibilidad de la ejecución del objeto contractual</t>
  </si>
  <si>
    <t>Durante la ejecución del contrato</t>
  </si>
  <si>
    <t>Antes de la terminación del plazo contractual</t>
  </si>
  <si>
    <t>Monitoreo y control por parte del supervisor</t>
  </si>
  <si>
    <t>Afecta la ejecución del contrato</t>
  </si>
  <si>
    <t>Afecta la ejecucIón del contrato</t>
  </si>
  <si>
    <t>Afecta el  Resultado  de satisfacción  de todos los involucrados.</t>
  </si>
  <si>
    <t>No ejecución de los desplazamientos programados. Desplazamientos incompletos y posibles inconvenientes con la integridad de los vehículos y personas</t>
  </si>
  <si>
    <t>Desde el inicio de la ejecución del contrato</t>
  </si>
  <si>
    <t>Fecha fin de la ejecución contractual</t>
  </si>
  <si>
    <t>Impacto del Riesgo</t>
  </si>
  <si>
    <t>CONTRATAR LAS OBRAS DE DEMOLICIÓN ORDENADAS EN LOS PROCESOS ADMINISTRATIVOS Y/O POLICIVOS EMITIDOS POR AUTORIDAD LOCAL O POR ORDEN JUDICIAL, ASÍ COMO LOS IMPARTIDOS EN LOS OPERATIVOS POR EL ALCALDE LOCAL SUBA</t>
  </si>
  <si>
    <t>Esta matriz es un documento anexo del Estudio Previo..</t>
  </si>
  <si>
    <t>No</t>
  </si>
  <si>
    <t>Etapa</t>
  </si>
  <si>
    <t>Clase</t>
  </si>
  <si>
    <t>Fuente</t>
  </si>
  <si>
    <t>Calificación total</t>
  </si>
  <si>
    <t>¿A quien se le asigna?</t>
  </si>
  <si>
    <t>%</t>
  </si>
  <si>
    <t>¿Cómo se realiza el monitoreo</t>
  </si>
  <si>
    <t>ALCALDIA LOCAL DE SUBA</t>
  </si>
  <si>
    <t>CONTRATISTA</t>
  </si>
  <si>
    <t xml:space="preserve">CONTRATISTA Y ALS </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</si>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</sst>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sz val="10"/>
      <color theme="1"/>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hair">
        <color indexed="64"/>
      </top>
      <bottom style="medium">
        <color indexed="64"/>
      </bottom>
      <diagonal/>
    </border>
  </borders>
  <cellStyleXfs count="1">
    <xf numFmtId="0" fontId="0" fillId="0" borderId="0"/>
  </cellStyleXfs>
  <cellXfs count="34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19" fillId="2" borderId="22" xfId="0" applyFont="1" applyFill="1" applyBorder="1" applyAlignment="1">
      <alignment vertical="center" wrapText="1"/>
    </xf>
    <xf numFmtId="0" fontId="19" fillId="0" borderId="22"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19" fillId="2" borderId="23" xfId="0" applyFont="1" applyFill="1" applyBorder="1" applyAlignment="1">
      <alignment vertical="center" wrapText="1"/>
    </xf>
    <xf numFmtId="0" fontId="19"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19" fillId="0" borderId="24" xfId="0" applyFont="1" applyBorder="1"/>
    <xf numFmtId="0" fontId="17" fillId="2" borderId="18" xfId="0" applyFont="1" applyFill="1" applyBorder="1" applyAlignment="1">
      <alignment vertical="center" wrapText="1"/>
    </xf>
    <xf numFmtId="0" fontId="19" fillId="2" borderId="3" xfId="0" applyFont="1" applyFill="1" applyBorder="1" applyAlignment="1">
      <alignment vertical="center" wrapText="1"/>
    </xf>
    <xf numFmtId="0" fontId="17" fillId="2" borderId="19" xfId="0" applyFont="1" applyFill="1" applyBorder="1" applyAlignment="1">
      <alignment vertical="center" wrapText="1"/>
    </xf>
    <xf numFmtId="0" fontId="19" fillId="2" borderId="24" xfId="0" applyFont="1" applyFill="1" applyBorder="1" applyAlignment="1">
      <alignment vertical="center" wrapText="1"/>
    </xf>
    <xf numFmtId="0" fontId="19" fillId="2" borderId="26" xfId="0" applyFont="1" applyFill="1" applyBorder="1" applyAlignment="1">
      <alignment vertical="center" wrapText="1"/>
    </xf>
    <xf numFmtId="0" fontId="17" fillId="2" borderId="20" xfId="0" applyFont="1" applyFill="1" applyBorder="1" applyAlignment="1">
      <alignment vertical="center" wrapText="1"/>
    </xf>
    <xf numFmtId="0" fontId="17" fillId="0" borderId="15" xfId="0" applyFont="1" applyBorder="1" applyAlignment="1">
      <alignment vertical="center" wrapText="1"/>
    </xf>
    <xf numFmtId="0" fontId="19" fillId="2" borderId="25" xfId="0" applyFont="1" applyFill="1" applyBorder="1" applyAlignment="1">
      <alignment vertical="center" wrapText="1"/>
    </xf>
    <xf numFmtId="0" fontId="19" fillId="0" borderId="25" xfId="0" applyFont="1" applyBorder="1"/>
    <xf numFmtId="0" fontId="17" fillId="0" borderId="21"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9" xfId="0" applyFont="1" applyFill="1" applyBorder="1" applyAlignment="1">
      <alignment horizontal="center" vertical="center" wrapText="1"/>
    </xf>
    <xf numFmtId="0" fontId="21" fillId="4" borderId="30" xfId="0" applyFont="1" applyFill="1" applyBorder="1" applyAlignment="1">
      <alignment horizontal="center" vertical="center" wrapText="1"/>
    </xf>
    <xf numFmtId="0" fontId="21" fillId="4" borderId="31"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5" xfId="0" applyFont="1" applyBorder="1" applyAlignment="1">
      <alignment horizontal="left" vertical="center" wrapText="1"/>
    </xf>
    <xf numFmtId="0" fontId="19" fillId="0" borderId="3" xfId="0" applyFont="1" applyBorder="1" applyAlignment="1">
      <alignment horizontal="left" vertical="center" wrapText="1"/>
    </xf>
    <xf numFmtId="0" fontId="17" fillId="0" borderId="19" xfId="0" applyFont="1" applyBorder="1" applyAlignment="1">
      <alignment horizontal="center" vertical="center" wrapText="1"/>
    </xf>
    <xf numFmtId="0" fontId="19" fillId="0" borderId="9" xfId="0" applyFont="1" applyBorder="1" applyAlignment="1">
      <alignment horizontal="left" vertical="center" wrapText="1"/>
    </xf>
    <xf numFmtId="0" fontId="17" fillId="0" borderId="9" xfId="0" applyFont="1" applyBorder="1" applyAlignment="1">
      <alignment horizontal="center" vertical="center" wrapText="1"/>
    </xf>
    <xf numFmtId="0" fontId="17" fillId="0" borderId="9" xfId="0" applyFont="1" applyBorder="1" applyAlignment="1">
      <alignment horizontal="center" vertical="center"/>
    </xf>
    <xf numFmtId="0" fontId="17" fillId="0" borderId="38" xfId="0" applyFont="1" applyBorder="1" applyAlignment="1">
      <alignment horizontal="center" vertical="center" wrapText="1"/>
    </xf>
    <xf numFmtId="0" fontId="19" fillId="0" borderId="39" xfId="0" applyFont="1" applyBorder="1"/>
    <xf numFmtId="0" fontId="19" fillId="0" borderId="40" xfId="0" applyFont="1" applyBorder="1"/>
    <xf numFmtId="0" fontId="19" fillId="0" borderId="4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8"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1" fillId="4" borderId="29"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23"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23" fillId="0" borderId="3" xfId="0" applyFont="1" applyBorder="1" applyAlignment="1">
      <alignment horizontal="center" vertical="center" wrapText="1"/>
    </xf>
    <xf numFmtId="0" fontId="17" fillId="0" borderId="36" xfId="0" applyFont="1" applyBorder="1" applyAlignment="1">
      <alignment horizontal="center" vertical="center" wrapText="1"/>
    </xf>
    <xf numFmtId="0" fontId="23" fillId="0" borderId="9" xfId="0" applyFont="1" applyBorder="1" applyAlignment="1">
      <alignment horizontal="center" vertical="center" wrapText="1"/>
    </xf>
    <xf numFmtId="0" fontId="15" fillId="0" borderId="0" xfId="0" applyFont="1" applyAlignment="1">
      <alignment horizontal="center"/>
    </xf>
    <xf numFmtId="0" fontId="19" fillId="0" borderId="9" xfId="0" applyFont="1" applyBorder="1" applyAlignment="1">
      <alignment vertical="center"/>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16" fillId="0" borderId="3" xfId="0" applyFont="1" applyBorder="1" applyAlignment="1">
      <alignment horizontal="left" vertical="center" wrapText="1"/>
    </xf>
    <xf numFmtId="0" fontId="23" fillId="0" borderId="19"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4" xfId="0" applyFont="1" applyBorder="1" applyAlignment="1">
      <alignment horizontal="center" vertical="center" textRotation="90"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0" fontId="3" fillId="0" borderId="19" xfId="0" applyFont="1" applyBorder="1" applyAlignment="1">
      <alignment horizontal="center" vertical="center" wrapText="1"/>
    </xf>
    <xf numFmtId="0" fontId="7" fillId="0" borderId="35" xfId="0" applyFont="1" applyBorder="1" applyAlignment="1">
      <alignment horizontal="center" vertical="center" wrapText="1"/>
    </xf>
    <xf numFmtId="0" fontId="19" fillId="0" borderId="71" xfId="0" applyFont="1" applyBorder="1" applyAlignment="1">
      <alignment vertical="center" wrapText="1"/>
    </xf>
    <xf numFmtId="0" fontId="26" fillId="0" borderId="3" xfId="0" applyFont="1" applyBorder="1" applyAlignment="1">
      <alignment horizontal="center" vertical="center" wrapText="1"/>
    </xf>
    <xf numFmtId="0" fontId="7" fillId="0" borderId="68" xfId="0" applyFont="1" applyBorder="1" applyAlignment="1">
      <alignment horizontal="center" vertical="center" wrapText="1"/>
    </xf>
    <xf numFmtId="0" fontId="7" fillId="0" borderId="36" xfId="0" applyFont="1" applyBorder="1" applyAlignment="1">
      <alignment horizontal="center" vertical="center" wrapText="1"/>
    </xf>
    <xf numFmtId="0" fontId="3" fillId="0" borderId="69" xfId="0" applyFont="1" applyBorder="1" applyAlignment="1">
      <alignment horizontal="center" vertical="center" wrapText="1"/>
    </xf>
    <xf numFmtId="0" fontId="3" fillId="0" borderId="69" xfId="0" applyFont="1" applyBorder="1" applyAlignment="1">
      <alignment horizontal="center" vertical="center" textRotation="90" wrapText="1"/>
    </xf>
    <xf numFmtId="0" fontId="26" fillId="0" borderId="3" xfId="0" applyFont="1" applyBorder="1" applyAlignment="1">
      <alignment horizontal="center" vertical="center"/>
    </xf>
    <xf numFmtId="0" fontId="14" fillId="2" borderId="65" xfId="0" applyFont="1" applyFill="1" applyBorder="1" applyAlignment="1">
      <alignment vertical="center" wrapText="1"/>
    </xf>
    <xf numFmtId="0" fontId="14" fillId="2" borderId="71" xfId="0" applyFont="1" applyFill="1" applyBorder="1" applyAlignment="1">
      <alignment horizontal="center" vertical="center" wrapText="1"/>
    </xf>
    <xf numFmtId="0" fontId="17" fillId="0" borderId="67" xfId="0" applyFont="1" applyBorder="1" applyAlignment="1">
      <alignment vertical="center" wrapText="1"/>
    </xf>
    <xf numFmtId="0" fontId="26" fillId="0" borderId="3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19" xfId="0" applyFont="1" applyBorder="1" applyAlignment="1">
      <alignment horizontal="center" vertical="center" wrapText="1"/>
    </xf>
    <xf numFmtId="0" fontId="23" fillId="0" borderId="38"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textRotation="90" wrapText="1"/>
    </xf>
    <xf numFmtId="0" fontId="3" fillId="0" borderId="51" xfId="0" applyFont="1" applyBorder="1" applyAlignment="1">
      <alignment horizontal="center" vertical="center" wrapText="1"/>
    </xf>
    <xf numFmtId="0" fontId="3" fillId="0" borderId="51" xfId="0" applyFont="1" applyBorder="1" applyAlignment="1">
      <alignment horizontal="center" vertical="center" textRotation="90" wrapText="1"/>
    </xf>
    <xf numFmtId="0" fontId="3" fillId="0" borderId="9" xfId="0" applyFont="1" applyBorder="1" applyAlignment="1">
      <alignment horizontal="center" vertical="center" wrapText="1"/>
    </xf>
    <xf numFmtId="0" fontId="3" fillId="0" borderId="9" xfId="0" applyFont="1" applyBorder="1" applyAlignment="1">
      <alignment horizontal="center" vertical="center" textRotation="90" wrapText="1"/>
    </xf>
    <xf numFmtId="0" fontId="3" fillId="0" borderId="38" xfId="0" applyFont="1" applyBorder="1" applyAlignment="1">
      <alignment horizontal="center" vertical="center" wrapText="1"/>
    </xf>
    <xf numFmtId="0" fontId="3" fillId="0" borderId="37" xfId="0" applyFont="1" applyBorder="1" applyAlignment="1">
      <alignment horizontal="center" vertical="center" wrapText="1"/>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9" xfId="0" applyFont="1" applyBorder="1" applyAlignment="1">
      <alignment horizontal="left" vertical="top" wrapText="1"/>
    </xf>
    <xf numFmtId="0" fontId="12" fillId="0" borderId="40" xfId="0" applyFont="1" applyBorder="1" applyAlignment="1">
      <alignment horizontal="left" vertical="top" wrapText="1"/>
    </xf>
    <xf numFmtId="0" fontId="12" fillId="0" borderId="41" xfId="0" applyFont="1" applyBorder="1" applyAlignment="1">
      <alignment horizontal="left" vertical="top" wrapText="1"/>
    </xf>
    <xf numFmtId="0" fontId="10" fillId="2" borderId="0" xfId="0" applyFont="1" applyFill="1" applyAlignment="1">
      <alignment horizontal="center"/>
    </xf>
    <xf numFmtId="0" fontId="10" fillId="0" borderId="51" xfId="0" applyFont="1" applyBorder="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17" fillId="0" borderId="55" xfId="0" applyFont="1" applyBorder="1" applyAlignment="1">
      <alignment horizontal="left" vertical="center" wrapText="1"/>
    </xf>
    <xf numFmtId="0" fontId="17" fillId="0" borderId="57" xfId="0" applyFont="1" applyBorder="1" applyAlignment="1">
      <alignment horizontal="left" vertical="center"/>
    </xf>
    <xf numFmtId="0" fontId="17" fillId="0" borderId="63" xfId="0" applyFont="1" applyBorder="1" applyAlignment="1">
      <alignment horizontal="left" vertical="center"/>
    </xf>
    <xf numFmtId="0" fontId="17" fillId="0" borderId="62" xfId="0" applyFont="1" applyBorder="1" applyAlignment="1">
      <alignment horizontal="left"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5" fillId="0" borderId="3" xfId="0" applyFont="1" applyBorder="1" applyAlignment="1">
      <alignment horizontal="center"/>
    </xf>
    <xf numFmtId="0" fontId="14" fillId="0" borderId="35"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5" xfId="0" applyFont="1" applyBorder="1" applyAlignment="1">
      <alignment horizontal="left" vertical="center" wrapText="1"/>
    </xf>
    <xf numFmtId="0" fontId="17" fillId="0" borderId="28" xfId="0" applyFont="1" applyBorder="1" applyAlignment="1">
      <alignment horizontal="left" vertical="center" wrapText="1"/>
    </xf>
    <xf numFmtId="0" fontId="17" fillId="0" borderId="46" xfId="0" applyFont="1" applyBorder="1" applyAlignment="1">
      <alignment horizontal="left" vertical="center" wrapText="1"/>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7" fillId="0" borderId="47" xfId="0" applyFont="1" applyBorder="1" applyAlignment="1">
      <alignment horizontal="left" vertical="center" wrapText="1"/>
    </xf>
    <xf numFmtId="0" fontId="17" fillId="0" borderId="64" xfId="0" applyFont="1" applyBorder="1" applyAlignment="1">
      <alignment horizontal="left" vertical="center" wrapText="1"/>
    </xf>
    <xf numFmtId="0" fontId="8" fillId="0" borderId="0" xfId="0" applyFont="1" applyAlignment="1">
      <alignment horizontal="left" vertical="center" wrapText="1"/>
    </xf>
    <xf numFmtId="0" fontId="14" fillId="0" borderId="36" xfId="0" applyFont="1" applyBorder="1" applyAlignment="1">
      <alignment horizontal="left" vertical="top" wrapText="1"/>
    </xf>
    <xf numFmtId="0" fontId="14" fillId="0" borderId="9" xfId="0" applyFont="1" applyBorder="1" applyAlignment="1">
      <alignment horizontal="left" vertical="top" wrapText="1"/>
    </xf>
    <xf numFmtId="0" fontId="14" fillId="0" borderId="38" xfId="0" applyFont="1" applyBorder="1" applyAlignment="1">
      <alignment horizontal="left" vertical="top" wrapText="1"/>
    </xf>
    <xf numFmtId="0" fontId="14" fillId="2" borderId="42" xfId="0" applyFont="1" applyFill="1" applyBorder="1" applyAlignment="1">
      <alignment horizontal="center" vertical="center" wrapText="1"/>
    </xf>
    <xf numFmtId="0" fontId="14" fillId="2" borderId="46" xfId="0" applyFont="1" applyFill="1" applyBorder="1" applyAlignment="1">
      <alignment horizontal="center" vertical="center" wrapText="1"/>
    </xf>
    <xf numFmtId="0" fontId="14" fillId="2" borderId="4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0" borderId="12" xfId="0" applyFont="1" applyBorder="1" applyAlignment="1">
      <alignment vertical="center"/>
    </xf>
    <xf numFmtId="0" fontId="16" fillId="0" borderId="5" xfId="0" applyFont="1" applyBorder="1" applyAlignment="1">
      <alignment vertical="center"/>
    </xf>
    <xf numFmtId="0" fontId="16" fillId="0" borderId="14" xfId="0" applyFont="1" applyBorder="1" applyAlignment="1">
      <alignment horizontal="left" vertical="center"/>
    </xf>
    <xf numFmtId="0" fontId="16" fillId="0" borderId="6" xfId="0" applyFont="1" applyBorder="1" applyAlignment="1">
      <alignment horizontal="lef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4" fillId="0" borderId="39" xfId="0" applyFont="1" applyBorder="1" applyAlignment="1">
      <alignment horizontal="left" wrapText="1"/>
    </xf>
    <xf numFmtId="0" fontId="14" fillId="0" borderId="4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5" fillId="0" borderId="65" xfId="0" applyFont="1" applyBorder="1" applyAlignment="1">
      <alignment horizontal="left" vertical="center" wrapText="1"/>
    </xf>
    <xf numFmtId="0" fontId="25" fillId="0" borderId="66" xfId="0" applyFont="1" applyBorder="1" applyAlignment="1">
      <alignment horizontal="left" vertical="center" wrapText="1"/>
    </xf>
    <xf numFmtId="0" fontId="25" fillId="0" borderId="67" xfId="0" applyFont="1" applyBorder="1" applyAlignment="1">
      <alignment horizontal="left" vertical="center" wrapText="1"/>
    </xf>
    <xf numFmtId="0" fontId="16" fillId="0" borderId="27" xfId="0" applyFont="1" applyBorder="1" applyAlignment="1">
      <alignment vertical="center"/>
    </xf>
    <xf numFmtId="0" fontId="16" fillId="0" borderId="72" xfId="0" applyFont="1" applyBorder="1" applyAlignment="1">
      <alignment vertical="center"/>
    </xf>
    <xf numFmtId="0" fontId="16" fillId="0" borderId="12" xfId="0" applyFont="1" applyBorder="1" applyAlignment="1">
      <alignment horizontal="left" vertical="center"/>
    </xf>
    <xf numFmtId="0" fontId="16" fillId="0" borderId="5" xfId="0" applyFont="1" applyBorder="1" applyAlignment="1">
      <alignment horizontal="left" vertical="center"/>
    </xf>
    <xf numFmtId="0" fontId="16" fillId="0" borderId="17" xfId="0" applyFont="1" applyBorder="1" applyAlignment="1">
      <alignment horizontal="left" vertical="center"/>
    </xf>
    <xf numFmtId="0" fontId="16" fillId="0" borderId="7" xfId="0" applyFont="1" applyBorder="1" applyAlignment="1">
      <alignment horizontal="left" vertical="center"/>
    </xf>
    <xf numFmtId="0" fontId="20" fillId="4" borderId="30" xfId="0" applyFont="1" applyFill="1" applyBorder="1" applyAlignment="1">
      <alignment horizontal="center" vertical="center" wrapText="1"/>
    </xf>
    <xf numFmtId="0" fontId="16" fillId="0" borderId="3" xfId="0" applyFont="1" applyBorder="1" applyAlignment="1">
      <alignment horizontal="left" vertical="center" wrapText="1"/>
    </xf>
    <xf numFmtId="0" fontId="15" fillId="0" borderId="53"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20" fillId="4" borderId="48" xfId="0" applyFont="1" applyFill="1" applyBorder="1" applyAlignment="1">
      <alignment horizontal="center" vertical="center" wrapText="1"/>
    </xf>
    <xf numFmtId="0" fontId="20" fillId="4" borderId="49" xfId="0" applyFont="1" applyFill="1" applyBorder="1" applyAlignment="1">
      <alignment horizontal="center" vertical="center" wrapText="1"/>
    </xf>
    <xf numFmtId="0" fontId="20" fillId="4" borderId="54" xfId="0" applyFont="1" applyFill="1" applyBorder="1" applyAlignment="1">
      <alignment horizontal="center" vertical="center" wrapText="1"/>
    </xf>
    <xf numFmtId="0" fontId="13" fillId="2" borderId="48" xfId="0" applyFont="1" applyFill="1" applyBorder="1" applyAlignment="1">
      <alignment horizontal="justify" vertical="top" wrapText="1" readingOrder="1"/>
    </xf>
    <xf numFmtId="0" fontId="13" fillId="2" borderId="49" xfId="0" applyFont="1" applyFill="1" applyBorder="1" applyAlignment="1">
      <alignment horizontal="justify" vertical="top" wrapText="1" readingOrder="1"/>
    </xf>
    <xf numFmtId="0" fontId="13" fillId="2" borderId="50" xfId="0" applyFont="1" applyFill="1" applyBorder="1" applyAlignment="1">
      <alignment horizontal="justify" vertical="top" wrapText="1" readingOrder="1"/>
    </xf>
    <xf numFmtId="0" fontId="24" fillId="0" borderId="1" xfId="0" applyFont="1" applyBorder="1" applyAlignment="1">
      <alignment horizontal="left" vertical="center" wrapText="1"/>
    </xf>
    <xf numFmtId="0" fontId="24" fillId="0" borderId="0" xfId="0" applyFont="1" applyAlignment="1">
      <alignment horizontal="left" vertical="center" wrapText="1"/>
    </xf>
    <xf numFmtId="0" fontId="24" fillId="0" borderId="2" xfId="0" applyFont="1" applyBorder="1" applyAlignment="1">
      <alignment horizontal="left" vertical="center" wrapText="1"/>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2" fillId="0" borderId="41" xfId="0" applyFont="1" applyBorder="1" applyAlignment="1">
      <alignment horizontal="center" vertical="center"/>
    </xf>
    <xf numFmtId="0" fontId="17" fillId="0" borderId="57" xfId="0" applyFont="1" applyBorder="1" applyAlignment="1">
      <alignment horizontal="left" vertical="center" wrapText="1"/>
    </xf>
    <xf numFmtId="0" fontId="17" fillId="0" borderId="63" xfId="0" applyFont="1" applyBorder="1" applyAlignment="1">
      <alignment horizontal="left" vertical="center" wrapText="1"/>
    </xf>
    <xf numFmtId="0" fontId="17" fillId="0" borderId="6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9" xfId="0" applyFont="1" applyBorder="1" applyAlignment="1">
      <alignment horizontal="left" vertical="center" wrapText="1"/>
    </xf>
    <xf numFmtId="0" fontId="14" fillId="0" borderId="0" xfId="0" applyFont="1" applyAlignment="1">
      <alignment horizontal="right" vertical="center" textRotation="90"/>
    </xf>
    <xf numFmtId="0" fontId="16" fillId="0" borderId="9" xfId="0" applyFont="1" applyBorder="1" applyAlignment="1">
      <alignment horizontal="left" vertical="center" wrapText="1"/>
    </xf>
    <xf numFmtId="0" fontId="14" fillId="0" borderId="52" xfId="0" applyFont="1" applyBorder="1" applyAlignment="1">
      <alignment horizontal="right" vertical="center" textRotation="90"/>
    </xf>
    <xf numFmtId="0" fontId="15"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5" fillId="0" borderId="51" xfId="0" applyFont="1" applyBorder="1" applyAlignment="1">
      <alignment horizontal="center"/>
    </xf>
    <xf numFmtId="0" fontId="19" fillId="0" borderId="19" xfId="0" applyFont="1" applyBorder="1" applyAlignment="1">
      <alignment horizontal="center" vertical="center" wrapText="1"/>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9" borderId="19"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20" xfId="0" applyFont="1" applyFill="1" applyBorder="1" applyAlignment="1">
      <alignment horizontal="center" vertical="center"/>
    </xf>
    <xf numFmtId="0" fontId="19" fillId="10" borderId="19" xfId="0" applyFont="1" applyFill="1" applyBorder="1" applyAlignment="1">
      <alignment horizontal="center" vertical="center"/>
    </xf>
    <xf numFmtId="0" fontId="19" fillId="6" borderId="3" xfId="0" applyFont="1" applyFill="1" applyBorder="1" applyAlignment="1">
      <alignment horizontal="center"/>
    </xf>
    <xf numFmtId="0" fontId="19" fillId="8" borderId="3" xfId="0" applyFont="1" applyFill="1" applyBorder="1" applyAlignment="1">
      <alignment horizontal="center" vertical="center"/>
    </xf>
    <xf numFmtId="0" fontId="15" fillId="0" borderId="0" xfId="0" applyFont="1" applyAlignment="1">
      <alignment horizontal="center"/>
    </xf>
    <xf numFmtId="0" fontId="15" fillId="6" borderId="19" xfId="0" applyFont="1" applyFill="1" applyBorder="1" applyAlignment="1">
      <alignment horizontal="center" vertical="center" wrapText="1"/>
    </xf>
    <xf numFmtId="0" fontId="19" fillId="6" borderId="19" xfId="0" applyFont="1" applyFill="1" applyBorder="1" applyAlignment="1">
      <alignment horizontal="center"/>
    </xf>
    <xf numFmtId="0" fontId="15" fillId="2" borderId="0" xfId="0" applyFont="1" applyFill="1" applyAlignment="1">
      <alignment horizontal="center"/>
    </xf>
    <xf numFmtId="0" fontId="16" fillId="0" borderId="70" xfId="0" applyFont="1" applyBorder="1" applyAlignment="1">
      <alignment horizontal="center" vertical="center" wrapText="1"/>
    </xf>
    <xf numFmtId="0" fontId="16" fillId="0" borderId="71" xfId="0" applyFont="1" applyBorder="1" applyAlignment="1">
      <alignment horizontal="center" vertical="center" wrapText="1"/>
    </xf>
    <xf numFmtId="0" fontId="16"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26" xfId="0" applyFont="1" applyBorder="1" applyAlignment="1">
      <alignment horizontal="center" vertical="center" wrapText="1"/>
    </xf>
    <xf numFmtId="0" fontId="15" fillId="6" borderId="4" xfId="0" applyFont="1" applyFill="1" applyBorder="1" applyAlignment="1">
      <alignment horizontal="center" vertical="center"/>
    </xf>
    <xf numFmtId="0" fontId="15" fillId="6" borderId="44" xfId="0" applyFont="1" applyFill="1" applyBorder="1" applyAlignment="1">
      <alignment horizontal="center" vertical="center"/>
    </xf>
    <xf numFmtId="0" fontId="15" fillId="6" borderId="26" xfId="0" applyFont="1" applyFill="1" applyBorder="1" applyAlignment="1">
      <alignment horizontal="center" vertical="center"/>
    </xf>
    <xf numFmtId="0" fontId="19" fillId="6" borderId="4" xfId="0" applyFont="1" applyFill="1" applyBorder="1" applyAlignment="1">
      <alignment horizontal="center"/>
    </xf>
    <xf numFmtId="0" fontId="19" fillId="6" borderId="26" xfId="0" applyFont="1" applyFill="1" applyBorder="1" applyAlignment="1">
      <alignment horizontal="center"/>
    </xf>
    <xf numFmtId="0" fontId="16" fillId="0" borderId="34"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6" xfId="0" applyFont="1" applyBorder="1" applyAlignment="1">
      <alignment horizontal="center" vertical="center" wrapText="1"/>
    </xf>
    <xf numFmtId="0" fontId="21" fillId="4" borderId="30" xfId="0" applyFont="1" applyFill="1" applyBorder="1" applyAlignment="1">
      <alignment horizontal="center" vertical="center" wrapText="1"/>
    </xf>
    <xf numFmtId="0" fontId="25" fillId="0" borderId="1" xfId="0" applyFont="1" applyBorder="1" applyAlignment="1">
      <alignment vertical="center" wrapText="1"/>
    </xf>
    <xf numFmtId="0" fontId="25" fillId="0" borderId="0" xfId="0" applyFont="1" applyAlignment="1">
      <alignment vertical="center" wrapText="1"/>
    </xf>
    <xf numFmtId="0" fontId="25" fillId="0" borderId="1" xfId="0" applyFont="1" applyBorder="1"/>
    <xf numFmtId="0" fontId="25" fillId="0" borderId="0" xfId="0" applyFont="1"/>
    <xf numFmtId="0" fontId="12" fillId="2" borderId="48" xfId="0" applyFont="1" applyFill="1" applyBorder="1" applyAlignment="1">
      <alignment horizontal="left" vertical="top" wrapText="1" readingOrder="1"/>
    </xf>
    <xf numFmtId="0" fontId="12" fillId="2" borderId="49" xfId="0" applyFont="1" applyFill="1" applyBorder="1" applyAlignment="1">
      <alignment horizontal="left" vertical="top" wrapText="1" readingOrder="1"/>
    </xf>
    <xf numFmtId="0" fontId="12" fillId="2" borderId="50"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19" fillId="9" borderId="44" xfId="0" applyFont="1" applyFill="1" applyBorder="1" applyAlignment="1">
      <alignment horizontal="center" vertical="center"/>
    </xf>
    <xf numFmtId="0" fontId="19" fillId="9" borderId="26" xfId="0" applyFont="1" applyFill="1" applyBorder="1" applyAlignment="1">
      <alignment horizontal="center" vertical="center"/>
    </xf>
    <xf numFmtId="0" fontId="19" fillId="10" borderId="4" xfId="0" applyFont="1" applyFill="1" applyBorder="1" applyAlignment="1">
      <alignment horizontal="center" vertical="center"/>
    </xf>
    <xf numFmtId="0" fontId="19" fillId="10" borderId="26" xfId="0" applyFont="1" applyFill="1" applyBorder="1" applyAlignment="1">
      <alignment horizontal="center" vertical="center"/>
    </xf>
    <xf numFmtId="0" fontId="19" fillId="0" borderId="44" xfId="0" applyFont="1" applyBorder="1" applyAlignment="1">
      <alignment horizontal="center" vertical="center" wrapText="1"/>
    </xf>
    <xf numFmtId="0" fontId="19" fillId="7" borderId="4" xfId="0" applyFont="1" applyFill="1" applyBorder="1" applyAlignment="1">
      <alignment horizontal="center" vertical="center"/>
    </xf>
    <xf numFmtId="0" fontId="19" fillId="7" borderId="26"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26" xfId="0" applyFont="1" applyFill="1" applyBorder="1" applyAlignment="1">
      <alignment horizontal="center" vertical="center"/>
    </xf>
    <xf numFmtId="0" fontId="15" fillId="2" borderId="51" xfId="0" applyFont="1" applyFill="1" applyBorder="1" applyAlignment="1">
      <alignment horizontal="center"/>
    </xf>
    <xf numFmtId="0" fontId="16" fillId="0" borderId="9" xfId="0" applyFont="1" applyBorder="1" applyAlignment="1">
      <alignment horizontal="center" vertical="center" wrapText="1"/>
    </xf>
    <xf numFmtId="0" fontId="15" fillId="6" borderId="4" xfId="0" applyFont="1" applyFill="1" applyBorder="1" applyAlignment="1">
      <alignment horizontal="center" vertical="center" wrapText="1"/>
    </xf>
    <xf numFmtId="0" fontId="15" fillId="6" borderId="26"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9" fillId="8" borderId="44" xfId="0" applyFont="1" applyFill="1" applyBorder="1" applyAlignment="1">
      <alignment horizontal="center" vertical="center"/>
    </xf>
    <xf numFmtId="0" fontId="15" fillId="6" borderId="55"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57" xfId="0" applyFont="1" applyFill="1" applyBorder="1" applyAlignment="1">
      <alignment horizontal="center" vertical="center" wrapText="1"/>
    </xf>
    <xf numFmtId="0" fontId="15" fillId="6" borderId="58"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19" fillId="7" borderId="60" xfId="0" applyFont="1" applyFill="1" applyBorder="1" applyAlignment="1">
      <alignment horizontal="center" vertical="center"/>
    </xf>
    <xf numFmtId="0" fontId="19" fillId="7" borderId="61" xfId="0" applyFont="1" applyFill="1" applyBorder="1" applyAlignment="1">
      <alignment horizontal="center" vertical="center"/>
    </xf>
    <xf numFmtId="0" fontId="19" fillId="0" borderId="60" xfId="0" applyFont="1" applyBorder="1" applyAlignment="1">
      <alignment horizontal="center" vertical="center" wrapText="1"/>
    </xf>
    <xf numFmtId="0" fontId="19" fillId="0" borderId="61" xfId="0" applyFont="1" applyBorder="1" applyAlignment="1">
      <alignment horizontal="center" vertical="center" wrapText="1"/>
    </xf>
    <xf numFmtId="0" fontId="19" fillId="7" borderId="44" xfId="0" applyFont="1" applyFill="1" applyBorder="1" applyAlignment="1">
      <alignment horizontal="center" vertical="center"/>
    </xf>
    <xf numFmtId="0" fontId="19" fillId="6" borderId="44" xfId="0" applyFont="1" applyFill="1" applyBorder="1" applyAlignment="1">
      <alignment horizont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2256693</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2" zoomScale="90" zoomScaleNormal="90" zoomScalePageLayoutView="40" workbookViewId="0">
      <selection activeCell="B16" sqref="B16:F16"/>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42578125" customWidth="1"/>
    <col min="6" max="6" width="35.7109375" customWidth="1"/>
    <col min="7" max="7" width="2.7109375" customWidth="1"/>
  </cols>
  <sheetData>
    <row r="1" spans="2:6" ht="14.25" customHeight="1" x14ac:dyDescent="0.2"/>
    <row r="2" spans="2:6" ht="84" customHeight="1" x14ac:dyDescent="0.2">
      <c r="B2" s="190"/>
      <c r="C2" s="202" t="s">
        <v>0</v>
      </c>
      <c r="D2" s="203"/>
      <c r="E2" s="204"/>
      <c r="F2" s="211" t="s">
        <v>1</v>
      </c>
    </row>
    <row r="3" spans="2:6" ht="42.75" customHeight="1" x14ac:dyDescent="0.2">
      <c r="B3" s="190"/>
      <c r="C3" s="205"/>
      <c r="D3" s="206"/>
      <c r="E3" s="207"/>
      <c r="F3" s="212"/>
    </row>
    <row r="4" spans="2:6" ht="41.25" customHeight="1" x14ac:dyDescent="0.2">
      <c r="B4" s="190"/>
      <c r="C4" s="208"/>
      <c r="D4" s="209"/>
      <c r="E4" s="210"/>
      <c r="F4" s="200"/>
    </row>
    <row r="5" spans="2:6" ht="37.5" customHeight="1" thickBot="1" x14ac:dyDescent="0.25">
      <c r="B5" s="12"/>
      <c r="C5" s="13"/>
      <c r="D5" s="13"/>
      <c r="E5" s="13"/>
      <c r="F5" s="13"/>
    </row>
    <row r="6" spans="2:6" ht="21" customHeight="1" thickBot="1" x14ac:dyDescent="0.3">
      <c r="B6" s="194" t="s">
        <v>2</v>
      </c>
      <c r="C6" s="195"/>
      <c r="D6" s="195"/>
      <c r="E6" s="195"/>
      <c r="F6" s="196"/>
    </row>
    <row r="7" spans="2:6" ht="78.75" customHeight="1" x14ac:dyDescent="0.2">
      <c r="B7" s="199" t="s">
        <v>3</v>
      </c>
      <c r="C7" s="200"/>
      <c r="D7" s="200"/>
      <c r="E7" s="200"/>
      <c r="F7" s="201"/>
    </row>
    <row r="8" spans="2:6" ht="59.65" customHeight="1" x14ac:dyDescent="0.2">
      <c r="B8" s="191" t="s">
        <v>4</v>
      </c>
      <c r="C8" s="197"/>
      <c r="D8" s="197"/>
      <c r="E8" s="197"/>
      <c r="F8" s="198"/>
    </row>
    <row r="9" spans="2:6" ht="34.5" customHeight="1" x14ac:dyDescent="0.2">
      <c r="B9" s="191" t="s">
        <v>5</v>
      </c>
      <c r="C9" s="192"/>
      <c r="D9" s="192"/>
      <c r="E9" s="192"/>
      <c r="F9" s="193"/>
    </row>
    <row r="10" spans="2:6" ht="36" customHeight="1" x14ac:dyDescent="0.2">
      <c r="B10" s="191" t="s">
        <v>6</v>
      </c>
      <c r="C10" s="192"/>
      <c r="D10" s="192"/>
      <c r="E10" s="192"/>
      <c r="F10" s="193"/>
    </row>
    <row r="11" spans="2:6" ht="72" customHeight="1" x14ac:dyDescent="0.2">
      <c r="B11" s="191" t="s">
        <v>7</v>
      </c>
      <c r="C11" s="192"/>
      <c r="D11" s="192"/>
      <c r="E11" s="192"/>
      <c r="F11" s="193"/>
    </row>
    <row r="12" spans="2:6" ht="34.5" customHeight="1" x14ac:dyDescent="0.2">
      <c r="B12" s="191" t="s">
        <v>8</v>
      </c>
      <c r="C12" s="192"/>
      <c r="D12" s="192"/>
      <c r="E12" s="192"/>
      <c r="F12" s="193"/>
    </row>
    <row r="13" spans="2:6" ht="44.25" customHeight="1" x14ac:dyDescent="0.2">
      <c r="B13" s="191" t="s">
        <v>9</v>
      </c>
      <c r="C13" s="192"/>
      <c r="D13" s="192"/>
      <c r="E13" s="192"/>
      <c r="F13" s="193"/>
    </row>
    <row r="14" spans="2:6" ht="26.25" customHeight="1" x14ac:dyDescent="0.2">
      <c r="B14" s="191" t="s">
        <v>10</v>
      </c>
      <c r="C14" s="192"/>
      <c r="D14" s="192"/>
      <c r="E14" s="192"/>
      <c r="F14" s="193"/>
    </row>
    <row r="15" spans="2:6" ht="22.5" customHeight="1" x14ac:dyDescent="0.2">
      <c r="B15" s="191" t="s">
        <v>11</v>
      </c>
      <c r="C15" s="192"/>
      <c r="D15" s="192"/>
      <c r="E15" s="192"/>
      <c r="F15" s="193"/>
    </row>
    <row r="16" spans="2:6" ht="33" customHeight="1" x14ac:dyDescent="0.2">
      <c r="B16" s="191" t="s">
        <v>12</v>
      </c>
      <c r="C16" s="192"/>
      <c r="D16" s="192"/>
      <c r="E16" s="192"/>
      <c r="F16" s="193"/>
    </row>
    <row r="17" spans="2:6" ht="36.75" customHeight="1" x14ac:dyDescent="0.2">
      <c r="B17" s="191" t="s">
        <v>13</v>
      </c>
      <c r="C17" s="192"/>
      <c r="D17" s="192"/>
      <c r="E17" s="192"/>
      <c r="F17" s="193"/>
    </row>
    <row r="18" spans="2:6" ht="61.15" customHeight="1" x14ac:dyDescent="0.2">
      <c r="B18" s="191" t="s">
        <v>14</v>
      </c>
      <c r="C18" s="192"/>
      <c r="D18" s="192"/>
      <c r="E18" s="192"/>
      <c r="F18" s="193"/>
    </row>
    <row r="19" spans="2:6" ht="55.5" customHeight="1" thickBot="1" x14ac:dyDescent="0.25">
      <c r="B19" s="214" t="s">
        <v>15</v>
      </c>
      <c r="C19" s="215"/>
      <c r="D19" s="215"/>
      <c r="E19" s="215"/>
      <c r="F19" s="216"/>
    </row>
    <row r="20" spans="2:6" ht="14.25" customHeight="1" x14ac:dyDescent="0.2">
      <c r="B20" s="6"/>
    </row>
    <row r="21" spans="2:6" x14ac:dyDescent="0.2">
      <c r="B21" s="7"/>
    </row>
    <row r="22" spans="2:6" ht="17.25" customHeight="1" x14ac:dyDescent="0.2">
      <c r="B22" s="213"/>
      <c r="C22" s="213"/>
      <c r="D22" s="213"/>
      <c r="E22" s="213"/>
      <c r="F22" s="213"/>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0"/>
  <sheetViews>
    <sheetView showGridLines="0" zoomScale="90" zoomScaleNormal="90" zoomScalePageLayoutView="85" workbookViewId="0">
      <selection activeCell="B50" sqref="B50:C50"/>
    </sheetView>
  </sheetViews>
  <sheetFormatPr baseColWidth="10" defaultColWidth="11.42578125" defaultRowHeight="12.75" x14ac:dyDescent="0.2"/>
  <cols>
    <col min="1" max="1" width="5.28515625" customWidth="1"/>
    <col min="2" max="2" width="57.7109375" customWidth="1"/>
    <col min="3" max="3" width="105.28515625" customWidth="1"/>
    <col min="4" max="4" width="20" customWidth="1"/>
    <col min="5" max="5" width="23.42578125" customWidth="1"/>
    <col min="6" max="6" width="31" customWidth="1"/>
  </cols>
  <sheetData>
    <row r="2" spans="2:6" ht="78" customHeight="1" x14ac:dyDescent="0.2">
      <c r="B2" s="190"/>
      <c r="C2" s="202" t="s">
        <v>16</v>
      </c>
      <c r="D2" s="203"/>
      <c r="E2" s="204"/>
      <c r="F2" s="211" t="s">
        <v>1</v>
      </c>
    </row>
    <row r="3" spans="2:6" ht="51" customHeight="1" x14ac:dyDescent="0.2">
      <c r="B3" s="190"/>
      <c r="C3" s="205"/>
      <c r="D3" s="206"/>
      <c r="E3" s="207"/>
      <c r="F3" s="212"/>
    </row>
    <row r="4" spans="2:6" ht="54" customHeight="1" x14ac:dyDescent="0.2">
      <c r="B4" s="190"/>
      <c r="C4" s="208"/>
      <c r="D4" s="209"/>
      <c r="E4" s="210"/>
      <c r="F4" s="200"/>
    </row>
    <row r="5" spans="2:6" ht="24.75" customHeight="1" thickBot="1" x14ac:dyDescent="0.25">
      <c r="B5" s="12"/>
      <c r="C5" s="13"/>
      <c r="D5" s="13"/>
      <c r="E5" s="13"/>
      <c r="F5" s="13"/>
    </row>
    <row r="6" spans="2:6" ht="18" customHeight="1" thickBot="1" x14ac:dyDescent="0.25">
      <c r="B6" s="230" t="s">
        <v>17</v>
      </c>
      <c r="C6" s="231"/>
      <c r="D6" s="231"/>
      <c r="E6" s="231"/>
      <c r="F6" s="232"/>
    </row>
    <row r="7" spans="2:6" ht="42.75" customHeight="1" x14ac:dyDescent="0.2">
      <c r="B7" s="233" t="s">
        <v>18</v>
      </c>
      <c r="C7" s="234"/>
      <c r="D7" s="234"/>
      <c r="E7" s="234"/>
      <c r="F7" s="234"/>
    </row>
    <row r="8" spans="2:6" ht="63" customHeight="1" x14ac:dyDescent="0.2">
      <c r="B8" s="235"/>
      <c r="C8" s="236"/>
      <c r="D8" s="236"/>
      <c r="E8" s="236"/>
      <c r="F8" s="236"/>
    </row>
    <row r="9" spans="2:6" ht="37.5" customHeight="1" x14ac:dyDescent="0.2">
      <c r="B9" s="235"/>
      <c r="C9" s="236"/>
      <c r="D9" s="236"/>
      <c r="E9" s="236"/>
      <c r="F9" s="236"/>
    </row>
    <row r="10" spans="2:6" ht="43.5" customHeight="1" x14ac:dyDescent="0.2">
      <c r="B10" s="235"/>
      <c r="C10" s="236"/>
      <c r="D10" s="236"/>
      <c r="E10" s="236"/>
      <c r="F10" s="236"/>
    </row>
    <row r="11" spans="2:6" ht="58.5" customHeight="1" x14ac:dyDescent="0.2">
      <c r="B11" s="235"/>
      <c r="C11" s="236"/>
      <c r="D11" s="236"/>
      <c r="E11" s="236"/>
      <c r="F11" s="236"/>
    </row>
    <row r="12" spans="2:6" ht="46.5" customHeight="1" x14ac:dyDescent="0.2">
      <c r="B12" s="235"/>
      <c r="C12" s="236"/>
      <c r="D12" s="236"/>
      <c r="E12" s="236"/>
      <c r="F12" s="236"/>
    </row>
    <row r="13" spans="2:6" ht="47.25" customHeight="1" x14ac:dyDescent="0.2">
      <c r="B13" s="235"/>
      <c r="C13" s="236"/>
      <c r="D13" s="236"/>
      <c r="E13" s="236"/>
      <c r="F13" s="236"/>
    </row>
    <row r="14" spans="2:6" ht="22.5" customHeight="1" thickBot="1" x14ac:dyDescent="0.25">
      <c r="B14" s="237"/>
      <c r="C14" s="238"/>
      <c r="D14" s="238"/>
      <c r="E14" s="238"/>
      <c r="F14" s="238"/>
    </row>
    <row r="15" spans="2:6" ht="16.5" customHeight="1" thickBot="1" x14ac:dyDescent="0.25">
      <c r="B15" s="221" t="s">
        <v>19</v>
      </c>
      <c r="C15" s="222"/>
      <c r="D15" s="222"/>
      <c r="E15" s="222"/>
      <c r="F15" s="223"/>
    </row>
    <row r="16" spans="2:6" ht="142.15" customHeight="1" x14ac:dyDescent="0.2">
      <c r="B16" s="239" t="s">
        <v>20</v>
      </c>
      <c r="C16" s="240"/>
      <c r="D16" s="240"/>
      <c r="E16" s="240"/>
      <c r="F16" s="241"/>
    </row>
    <row r="17" spans="2:6" ht="19.5" customHeight="1" x14ac:dyDescent="0.2">
      <c r="B17" s="40"/>
      <c r="C17" s="41" t="s">
        <v>21</v>
      </c>
      <c r="D17" s="219" t="s">
        <v>22</v>
      </c>
      <c r="E17" s="219" t="s">
        <v>23</v>
      </c>
      <c r="F17" s="217" t="s">
        <v>24</v>
      </c>
    </row>
    <row r="18" spans="2:6" ht="21" customHeight="1" x14ac:dyDescent="0.2">
      <c r="B18" s="40"/>
      <c r="C18" s="41" t="s">
        <v>25</v>
      </c>
      <c r="D18" s="220"/>
      <c r="E18" s="220"/>
      <c r="F18" s="218"/>
    </row>
    <row r="19" spans="2:6" ht="18.75" customHeight="1" x14ac:dyDescent="0.2">
      <c r="B19" s="42"/>
      <c r="C19" s="43"/>
      <c r="D19" s="44"/>
      <c r="E19" s="45"/>
      <c r="F19" s="46"/>
    </row>
    <row r="20" spans="2:6" ht="18.75" customHeight="1" x14ac:dyDescent="0.2">
      <c r="B20" s="47"/>
      <c r="C20" s="48"/>
      <c r="D20" s="49"/>
      <c r="E20" s="50"/>
      <c r="F20" s="51"/>
    </row>
    <row r="21" spans="2:6" ht="18.75" customHeight="1" x14ac:dyDescent="0.2">
      <c r="B21" s="47"/>
      <c r="C21" s="48"/>
      <c r="D21" s="49"/>
      <c r="E21" s="50"/>
      <c r="F21" s="51"/>
    </row>
    <row r="22" spans="2:6" ht="18.75" customHeight="1" x14ac:dyDescent="0.2">
      <c r="B22" s="47"/>
      <c r="C22" s="48"/>
      <c r="D22" s="49"/>
      <c r="E22" s="50"/>
      <c r="F22" s="51"/>
    </row>
    <row r="23" spans="2:6" ht="18.75" customHeight="1" x14ac:dyDescent="0.2">
      <c r="B23" s="47"/>
      <c r="C23" s="48"/>
      <c r="D23" s="49"/>
      <c r="E23" s="50"/>
      <c r="F23" s="51"/>
    </row>
    <row r="24" spans="2:6" ht="18.75" customHeight="1" x14ac:dyDescent="0.2">
      <c r="B24" s="47"/>
      <c r="C24" s="48"/>
      <c r="D24" s="49"/>
      <c r="E24" s="50"/>
      <c r="F24" s="51"/>
    </row>
    <row r="25" spans="2:6" ht="18.75" customHeight="1" x14ac:dyDescent="0.2">
      <c r="B25" s="47"/>
      <c r="C25" s="48"/>
      <c r="D25" s="49"/>
      <c r="E25" s="50"/>
      <c r="F25" s="52"/>
    </row>
    <row r="26" spans="2:6" ht="18.75" customHeight="1" x14ac:dyDescent="0.2">
      <c r="B26" s="47"/>
      <c r="C26" s="48"/>
      <c r="D26" s="49"/>
      <c r="E26" s="50"/>
      <c r="F26" s="51"/>
    </row>
    <row r="27" spans="2:6" ht="18.75" customHeight="1" x14ac:dyDescent="0.2">
      <c r="B27" s="47"/>
      <c r="C27" s="48"/>
      <c r="D27" s="49"/>
      <c r="E27" s="50"/>
      <c r="F27" s="51"/>
    </row>
    <row r="28" spans="2:6" ht="18.75" customHeight="1" x14ac:dyDescent="0.2">
      <c r="B28" s="47"/>
      <c r="C28" s="48"/>
      <c r="D28" s="49"/>
      <c r="E28" s="50"/>
      <c r="F28" s="51"/>
    </row>
    <row r="29" spans="2:6" ht="18.75" customHeight="1" x14ac:dyDescent="0.2">
      <c r="B29" s="53"/>
      <c r="C29" s="54"/>
      <c r="D29" s="49"/>
      <c r="E29" s="55"/>
      <c r="F29" s="56"/>
    </row>
    <row r="30" spans="2:6" ht="24" customHeight="1" x14ac:dyDescent="0.2">
      <c r="B30" s="40"/>
      <c r="C30" s="41" t="s">
        <v>26</v>
      </c>
      <c r="D30" s="57"/>
      <c r="E30" s="57"/>
      <c r="F30" s="58"/>
    </row>
    <row r="31" spans="2:6" ht="19.5" customHeight="1" x14ac:dyDescent="0.2">
      <c r="B31" s="244" t="s">
        <v>27</v>
      </c>
      <c r="C31" s="245"/>
      <c r="D31" s="44" t="s">
        <v>28</v>
      </c>
      <c r="E31" s="45" t="s">
        <v>29</v>
      </c>
      <c r="F31" s="46" t="s">
        <v>30</v>
      </c>
    </row>
    <row r="32" spans="2:6" ht="19.5" customHeight="1" x14ac:dyDescent="0.2">
      <c r="B32" s="228" t="s">
        <v>31</v>
      </c>
      <c r="C32" s="229"/>
      <c r="D32" s="49" t="s">
        <v>28</v>
      </c>
      <c r="E32" s="50" t="s">
        <v>32</v>
      </c>
      <c r="F32" s="51" t="s">
        <v>33</v>
      </c>
    </row>
    <row r="33" spans="2:6" ht="19.5" customHeight="1" x14ac:dyDescent="0.2">
      <c r="B33" s="228" t="s">
        <v>34</v>
      </c>
      <c r="C33" s="229"/>
      <c r="D33" s="49" t="s">
        <v>28</v>
      </c>
      <c r="E33" s="50" t="s">
        <v>32</v>
      </c>
      <c r="F33" s="51" t="s">
        <v>33</v>
      </c>
    </row>
    <row r="34" spans="2:6" ht="19.5" customHeight="1" x14ac:dyDescent="0.2">
      <c r="B34" s="228" t="s">
        <v>35</v>
      </c>
      <c r="C34" s="229"/>
      <c r="D34" s="49" t="s">
        <v>28</v>
      </c>
      <c r="E34" s="50" t="s">
        <v>32</v>
      </c>
      <c r="F34" s="51" t="s">
        <v>33</v>
      </c>
    </row>
    <row r="35" spans="2:6" ht="19.5" customHeight="1" x14ac:dyDescent="0.2">
      <c r="B35" s="246" t="s">
        <v>36</v>
      </c>
      <c r="C35" s="247"/>
      <c r="D35" s="59" t="s">
        <v>28</v>
      </c>
      <c r="E35" s="55" t="s">
        <v>32</v>
      </c>
      <c r="F35" s="56" t="s">
        <v>33</v>
      </c>
    </row>
    <row r="37" spans="2:6" ht="23.25" customHeight="1" x14ac:dyDescent="0.2">
      <c r="B37" s="40"/>
      <c r="C37" s="41" t="s">
        <v>37</v>
      </c>
      <c r="D37" s="60"/>
      <c r="E37" s="60"/>
      <c r="F37" s="61"/>
    </row>
    <row r="38" spans="2:6" ht="19.5" customHeight="1" x14ac:dyDescent="0.2">
      <c r="B38" s="244" t="s">
        <v>38</v>
      </c>
      <c r="C38" s="245"/>
      <c r="D38" s="44" t="s">
        <v>28</v>
      </c>
      <c r="E38" s="45" t="s">
        <v>29</v>
      </c>
      <c r="F38" s="46" t="s">
        <v>33</v>
      </c>
    </row>
    <row r="39" spans="2:6" ht="19.5" customHeight="1" x14ac:dyDescent="0.2">
      <c r="B39" s="228" t="s">
        <v>39</v>
      </c>
      <c r="C39" s="229"/>
      <c r="D39" s="49" t="s">
        <v>28</v>
      </c>
      <c r="E39" s="50" t="s">
        <v>29</v>
      </c>
      <c r="F39" s="51" t="s">
        <v>33</v>
      </c>
    </row>
    <row r="40" spans="2:6" ht="19.5" customHeight="1" x14ac:dyDescent="0.2">
      <c r="B40" s="246" t="s">
        <v>40</v>
      </c>
      <c r="C40" s="247"/>
      <c r="D40" s="59" t="s">
        <v>28</v>
      </c>
      <c r="E40" s="55" t="s">
        <v>29</v>
      </c>
      <c r="F40" s="56" t="s">
        <v>41</v>
      </c>
    </row>
    <row r="41" spans="2:6" ht="13.5" thickBot="1" x14ac:dyDescent="0.25"/>
    <row r="42" spans="2:6" ht="23.25" customHeight="1" x14ac:dyDescent="0.2">
      <c r="B42" s="134"/>
      <c r="C42" s="135" t="s">
        <v>42</v>
      </c>
      <c r="D42" s="127"/>
      <c r="E42" s="127"/>
      <c r="F42" s="136"/>
    </row>
    <row r="43" spans="2:6" ht="19.5" customHeight="1" x14ac:dyDescent="0.2">
      <c r="B43" s="226" t="s">
        <v>43</v>
      </c>
      <c r="C43" s="227"/>
      <c r="D43" s="49" t="s">
        <v>28</v>
      </c>
      <c r="E43" s="45" t="s">
        <v>32</v>
      </c>
      <c r="F43" s="46" t="s">
        <v>33</v>
      </c>
    </row>
    <row r="44" spans="2:6" ht="19.5" customHeight="1" x14ac:dyDescent="0.2">
      <c r="B44" s="224" t="s">
        <v>44</v>
      </c>
      <c r="C44" s="225"/>
      <c r="D44" s="49" t="s">
        <v>45</v>
      </c>
      <c r="E44" s="50" t="s">
        <v>32</v>
      </c>
      <c r="F44" s="62" t="s">
        <v>46</v>
      </c>
    </row>
    <row r="45" spans="2:6" ht="19.5" customHeight="1" x14ac:dyDescent="0.2">
      <c r="B45" s="224" t="s">
        <v>47</v>
      </c>
      <c r="C45" s="225"/>
      <c r="D45" s="49" t="s">
        <v>28</v>
      </c>
      <c r="E45" s="50" t="s">
        <v>32</v>
      </c>
      <c r="F45" s="62" t="s">
        <v>41</v>
      </c>
    </row>
    <row r="46" spans="2:6" ht="19.5" customHeight="1" x14ac:dyDescent="0.2">
      <c r="B46" s="224" t="s">
        <v>48</v>
      </c>
      <c r="C46" s="225"/>
      <c r="D46" s="49" t="s">
        <v>49</v>
      </c>
      <c r="E46" s="50" t="s">
        <v>32</v>
      </c>
      <c r="F46" s="62" t="s">
        <v>50</v>
      </c>
    </row>
    <row r="47" spans="2:6" ht="19.5" customHeight="1" x14ac:dyDescent="0.2">
      <c r="B47" s="224" t="s">
        <v>51</v>
      </c>
      <c r="C47" s="225"/>
      <c r="D47" s="49" t="s">
        <v>28</v>
      </c>
      <c r="E47" s="50" t="s">
        <v>32</v>
      </c>
      <c r="F47" s="62" t="s">
        <v>52</v>
      </c>
    </row>
    <row r="48" spans="2:6" ht="19.5" customHeight="1" x14ac:dyDescent="0.2">
      <c r="B48" s="224" t="s">
        <v>53</v>
      </c>
      <c r="C48" s="225"/>
      <c r="D48" s="49" t="s">
        <v>28</v>
      </c>
      <c r="E48" s="50" t="s">
        <v>32</v>
      </c>
      <c r="F48" s="62" t="s">
        <v>54</v>
      </c>
    </row>
    <row r="49" spans="2:6" ht="21" customHeight="1" x14ac:dyDescent="0.2">
      <c r="B49" s="224" t="s">
        <v>55</v>
      </c>
      <c r="C49" s="225"/>
      <c r="D49" s="49" t="s">
        <v>28</v>
      </c>
      <c r="E49" s="50" t="s">
        <v>32</v>
      </c>
      <c r="F49" s="62" t="s">
        <v>33</v>
      </c>
    </row>
    <row r="50" spans="2:6" ht="19.5" customHeight="1" thickBot="1" x14ac:dyDescent="0.25">
      <c r="B50" s="242" t="s">
        <v>56</v>
      </c>
      <c r="C50" s="243"/>
      <c r="D50" s="63" t="s">
        <v>28</v>
      </c>
      <c r="E50" s="64" t="s">
        <v>32</v>
      </c>
      <c r="F50" s="65" t="s">
        <v>33</v>
      </c>
    </row>
    <row r="55" spans="2:6" hidden="1" x14ac:dyDescent="0.2">
      <c r="B55" s="6" t="s">
        <v>28</v>
      </c>
    </row>
    <row r="56" spans="2:6" hidden="1" x14ac:dyDescent="0.2">
      <c r="B56" s="7" t="s">
        <v>57</v>
      </c>
    </row>
    <row r="57" spans="2:6" hidden="1" x14ac:dyDescent="0.2">
      <c r="B57" s="7" t="s">
        <v>58</v>
      </c>
    </row>
    <row r="58" spans="2:6" hidden="1" x14ac:dyDescent="0.2"/>
    <row r="59" spans="2:6" hidden="1" x14ac:dyDescent="0.2">
      <c r="B59" t="s">
        <v>29</v>
      </c>
    </row>
    <row r="60" spans="2:6" hidden="1" x14ac:dyDescent="0.2">
      <c r="B60" t="s">
        <v>32</v>
      </c>
    </row>
  </sheetData>
  <mergeCells count="26">
    <mergeCell ref="B50:C50"/>
    <mergeCell ref="B33:C33"/>
    <mergeCell ref="B38:C38"/>
    <mergeCell ref="B31:C31"/>
    <mergeCell ref="B34:C34"/>
    <mergeCell ref="B35:C35"/>
    <mergeCell ref="B39:C39"/>
    <mergeCell ref="B40:C40"/>
    <mergeCell ref="B45:C45"/>
    <mergeCell ref="B46:C46"/>
    <mergeCell ref="B48:C48"/>
    <mergeCell ref="B49:C49"/>
    <mergeCell ref="B47:C47"/>
    <mergeCell ref="B6:F6"/>
    <mergeCell ref="B7:F14"/>
    <mergeCell ref="B16:F16"/>
    <mergeCell ref="C2:E4"/>
    <mergeCell ref="F2:F4"/>
    <mergeCell ref="B2:B4"/>
    <mergeCell ref="F17:F18"/>
    <mergeCell ref="E17:E18"/>
    <mergeCell ref="D17:D18"/>
    <mergeCell ref="B15:F15"/>
    <mergeCell ref="B44:C44"/>
    <mergeCell ref="B43:C43"/>
    <mergeCell ref="B32:C32"/>
  </mergeCells>
  <phoneticPr fontId="1" type="noConversion"/>
  <dataValidations count="2">
    <dataValidation type="list" allowBlank="1" showInputMessage="1" showErrorMessage="1" sqref="D19:D29 D31:D35 D38:D41 D43:D50" xr:uid="{00000000-0002-0000-0100-000000000000}">
      <formula1>$B$55:$B$57</formula1>
    </dataValidation>
    <dataValidation type="list" allowBlank="1" showInputMessage="1" showErrorMessage="1" sqref="E19:E29 E31:E35 E38:E41 E43:E50" xr:uid="{00000000-0002-0000-0100-000001000000}">
      <formula1>$B$59:$B$60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4"/>
  <sheetViews>
    <sheetView showGridLines="0" topLeftCell="A22" zoomScale="90" zoomScaleNormal="90" zoomScalePageLayoutView="70" workbookViewId="0">
      <selection activeCell="C25" sqref="C25:G25"/>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7109375" customWidth="1"/>
    <col min="8" max="8" width="37.140625" style="10" customWidth="1"/>
    <col min="9" max="9" width="14.7109375" customWidth="1"/>
    <col min="10" max="10" width="11.7109375" customWidth="1"/>
    <col min="11" max="11" width="14" customWidth="1"/>
    <col min="12" max="12" width="15.28515625" style="4" customWidth="1"/>
    <col min="13" max="13" width="4.7109375" customWidth="1"/>
  </cols>
  <sheetData>
    <row r="1" spans="2:17" x14ac:dyDescent="0.2">
      <c r="H1"/>
      <c r="L1"/>
    </row>
    <row r="2" spans="2:17" ht="48.75" customHeight="1" x14ac:dyDescent="0.2">
      <c r="B2" s="190"/>
      <c r="C2" s="202" t="s">
        <v>16</v>
      </c>
      <c r="D2" s="203"/>
      <c r="E2" s="203"/>
      <c r="F2" s="203"/>
      <c r="G2" s="203"/>
      <c r="H2" s="203"/>
      <c r="I2" s="203"/>
      <c r="J2" s="204"/>
      <c r="K2" s="174" t="s">
        <v>1</v>
      </c>
      <c r="L2" s="265"/>
    </row>
    <row r="3" spans="2:17" ht="42" customHeight="1" x14ac:dyDescent="0.2">
      <c r="B3" s="190"/>
      <c r="C3" s="205"/>
      <c r="D3" s="206"/>
      <c r="E3" s="206"/>
      <c r="F3" s="206"/>
      <c r="G3" s="206"/>
      <c r="H3" s="206"/>
      <c r="I3" s="206"/>
      <c r="J3" s="207"/>
      <c r="K3" s="266"/>
      <c r="L3" s="267"/>
    </row>
    <row r="4" spans="2:17" ht="36.75" customHeight="1" x14ac:dyDescent="0.2">
      <c r="B4" s="190"/>
      <c r="C4" s="208"/>
      <c r="D4" s="209"/>
      <c r="E4" s="209"/>
      <c r="F4" s="209"/>
      <c r="G4" s="209"/>
      <c r="H4" s="209"/>
      <c r="I4" s="209"/>
      <c r="J4" s="210"/>
      <c r="K4" s="268"/>
      <c r="L4" s="269"/>
    </row>
    <row r="5" spans="2:17" ht="24.4" customHeight="1" thickBot="1" x14ac:dyDescent="0.25">
      <c r="C5" s="12"/>
      <c r="D5" s="13"/>
      <c r="E5" s="13"/>
      <c r="F5" s="13"/>
      <c r="G5" s="13"/>
      <c r="H5"/>
      <c r="L5"/>
    </row>
    <row r="6" spans="2:17" ht="124.9" customHeight="1" thickBot="1" x14ac:dyDescent="0.25">
      <c r="B6" s="256" t="s">
        <v>59</v>
      </c>
      <c r="C6" s="257"/>
      <c r="D6" s="257"/>
      <c r="E6" s="257"/>
      <c r="F6" s="257"/>
      <c r="G6" s="257"/>
      <c r="H6" s="257"/>
      <c r="I6" s="257"/>
      <c r="J6" s="257"/>
      <c r="K6" s="257"/>
      <c r="L6" s="258"/>
      <c r="M6" s="1"/>
      <c r="N6" s="1"/>
      <c r="O6" s="1"/>
      <c r="P6" s="1"/>
      <c r="Q6" s="1"/>
    </row>
    <row r="7" spans="2:17" ht="24.75" customHeight="1" x14ac:dyDescent="0.2">
      <c r="B7" s="262" t="s">
        <v>19</v>
      </c>
      <c r="C7" s="263"/>
      <c r="D7" s="263"/>
      <c r="E7" s="263"/>
      <c r="F7" s="263"/>
      <c r="G7" s="263"/>
      <c r="H7" s="263"/>
      <c r="I7" s="263"/>
      <c r="J7" s="263"/>
      <c r="K7" s="263"/>
      <c r="L7" s="264"/>
    </row>
    <row r="8" spans="2:17" ht="18" customHeight="1" x14ac:dyDescent="0.25">
      <c r="B8" s="113" t="s">
        <v>60</v>
      </c>
      <c r="C8" s="114"/>
      <c r="D8" s="114"/>
      <c r="E8" s="114"/>
      <c r="F8" s="114"/>
      <c r="G8" s="114"/>
      <c r="H8" s="114"/>
      <c r="I8" s="114"/>
      <c r="J8" s="114"/>
      <c r="K8" s="114"/>
      <c r="L8" s="115"/>
    </row>
    <row r="9" spans="2:17" ht="15.75" x14ac:dyDescent="0.25">
      <c r="B9" s="113" t="s">
        <v>61</v>
      </c>
      <c r="C9" s="116"/>
      <c r="D9" s="116"/>
      <c r="E9" s="116"/>
      <c r="F9" s="116"/>
      <c r="G9" s="116"/>
      <c r="H9" s="116"/>
      <c r="I9" s="117"/>
      <c r="J9" s="116"/>
      <c r="K9" s="116"/>
      <c r="L9" s="118"/>
    </row>
    <row r="10" spans="2:17" ht="15.75" x14ac:dyDescent="0.25">
      <c r="B10" s="113" t="s">
        <v>62</v>
      </c>
      <c r="C10" s="116"/>
      <c r="D10" s="116"/>
      <c r="E10" s="116"/>
      <c r="F10" s="116"/>
      <c r="G10" s="116"/>
      <c r="H10" s="116"/>
      <c r="I10" s="116"/>
      <c r="J10" s="116"/>
      <c r="K10" s="116"/>
      <c r="L10" s="118"/>
    </row>
    <row r="11" spans="2:17" ht="15.75" x14ac:dyDescent="0.25">
      <c r="B11" s="113" t="s">
        <v>63</v>
      </c>
      <c r="C11" s="116"/>
      <c r="D11" s="116"/>
      <c r="E11" s="116"/>
      <c r="F11" s="116"/>
      <c r="G11" s="116"/>
      <c r="H11" s="116"/>
      <c r="I11" s="116"/>
      <c r="J11" s="116"/>
      <c r="K11" s="116"/>
      <c r="L11" s="118"/>
    </row>
    <row r="12" spans="2:17" ht="18" customHeight="1" x14ac:dyDescent="0.2">
      <c r="B12" s="259" t="s">
        <v>64</v>
      </c>
      <c r="C12" s="260"/>
      <c r="D12" s="260"/>
      <c r="E12" s="260"/>
      <c r="F12" s="260"/>
      <c r="G12" s="260"/>
      <c r="H12" s="260"/>
      <c r="I12" s="260"/>
      <c r="J12" s="260"/>
      <c r="K12" s="260"/>
      <c r="L12" s="261"/>
    </row>
    <row r="13" spans="2:17" ht="15.75" x14ac:dyDescent="0.25">
      <c r="B13" s="113" t="s">
        <v>65</v>
      </c>
      <c r="C13" s="116"/>
      <c r="D13" s="116"/>
      <c r="E13" s="116"/>
      <c r="F13" s="116"/>
      <c r="G13" s="116"/>
      <c r="H13" s="116"/>
      <c r="I13" s="116"/>
      <c r="J13" s="116"/>
      <c r="K13" s="116"/>
      <c r="L13" s="118"/>
    </row>
    <row r="14" spans="2:17" ht="7.5" customHeight="1" thickBot="1" x14ac:dyDescent="0.25">
      <c r="B14" s="69"/>
      <c r="C14" s="70"/>
      <c r="D14" s="70"/>
      <c r="E14" s="70"/>
      <c r="F14" s="70"/>
      <c r="G14" s="70"/>
      <c r="H14" s="70"/>
      <c r="I14" s="70"/>
      <c r="J14" s="70"/>
      <c r="K14" s="70"/>
      <c r="L14" s="71"/>
    </row>
    <row r="15" spans="2:17" ht="33.75" customHeight="1" thickBot="1" x14ac:dyDescent="0.25">
      <c r="B15" s="253" t="s">
        <v>66</v>
      </c>
      <c r="C15" s="254"/>
      <c r="D15" s="254"/>
      <c r="E15" s="254"/>
      <c r="F15" s="254"/>
      <c r="G15" s="255"/>
      <c r="H15" s="250" t="s">
        <v>67</v>
      </c>
      <c r="I15" s="251"/>
      <c r="J15" s="251"/>
      <c r="K15" s="251"/>
      <c r="L15" s="252"/>
    </row>
    <row r="16" spans="2:17" ht="40.5" customHeight="1" thickBot="1" x14ac:dyDescent="0.25">
      <c r="B16" s="72" t="s">
        <v>68</v>
      </c>
      <c r="C16" s="248" t="s">
        <v>69</v>
      </c>
      <c r="D16" s="248"/>
      <c r="E16" s="248"/>
      <c r="F16" s="248"/>
      <c r="G16" s="248"/>
      <c r="H16" s="73" t="s">
        <v>70</v>
      </c>
      <c r="I16" s="73" t="s">
        <v>71</v>
      </c>
      <c r="J16" s="73" t="s">
        <v>72</v>
      </c>
      <c r="K16" s="73" t="s">
        <v>73</v>
      </c>
      <c r="L16" s="74" t="s">
        <v>74</v>
      </c>
    </row>
    <row r="17" spans="2:12" ht="53.25" customHeight="1" x14ac:dyDescent="0.2">
      <c r="B17" s="77" t="s">
        <v>26</v>
      </c>
      <c r="C17" s="249" t="s">
        <v>27</v>
      </c>
      <c r="D17" s="249"/>
      <c r="E17" s="249"/>
      <c r="F17" s="249"/>
      <c r="G17" s="249"/>
      <c r="H17" s="119" t="s">
        <v>75</v>
      </c>
      <c r="I17" s="75">
        <v>1</v>
      </c>
      <c r="J17" s="76">
        <v>1</v>
      </c>
      <c r="K17" s="76">
        <f t="shared" ref="K17" si="0">+I17+J17</f>
        <v>2</v>
      </c>
      <c r="L17" s="79" t="str">
        <f t="shared" ref="L17" si="1">IF(K17&lt;=4,"BAJO",IF(K17=5,"MEDIO",IF(K17=6,"ALTO",IF(K17=7,"ALTO","EXTREMO"))))</f>
        <v>BAJO</v>
      </c>
    </row>
    <row r="18" spans="2:12" ht="53.25" customHeight="1" x14ac:dyDescent="0.2">
      <c r="B18" s="77" t="s">
        <v>26</v>
      </c>
      <c r="C18" s="249" t="s">
        <v>31</v>
      </c>
      <c r="D18" s="249"/>
      <c r="E18" s="249"/>
      <c r="F18" s="249"/>
      <c r="G18" s="249"/>
      <c r="H18" s="119" t="s">
        <v>76</v>
      </c>
      <c r="I18" s="75">
        <v>2</v>
      </c>
      <c r="J18" s="76">
        <v>2</v>
      </c>
      <c r="K18" s="76">
        <f t="shared" ref="K18:K32" si="2">+I18+J18</f>
        <v>4</v>
      </c>
      <c r="L18" s="79" t="str">
        <f t="shared" ref="L18:L32" si="3">IF(K18&lt;=4,"BAJO",IF(K18=5,"MEDIO",IF(K18=6,"ALTO",IF(K18=7,"ALTO","EXTREMO"))))</f>
        <v>BAJO</v>
      </c>
    </row>
    <row r="19" spans="2:12" ht="84.75" customHeight="1" x14ac:dyDescent="0.2">
      <c r="B19" s="77" t="s">
        <v>26</v>
      </c>
      <c r="C19" s="249" t="s">
        <v>34</v>
      </c>
      <c r="D19" s="249"/>
      <c r="E19" s="249"/>
      <c r="F19" s="249"/>
      <c r="G19" s="249"/>
      <c r="H19" s="119" t="s">
        <v>77</v>
      </c>
      <c r="I19" s="75">
        <v>1</v>
      </c>
      <c r="J19" s="76">
        <v>4</v>
      </c>
      <c r="K19" s="76">
        <f t="shared" ref="K19" si="4">+I19+J19</f>
        <v>5</v>
      </c>
      <c r="L19" s="79" t="str">
        <f t="shared" ref="L19" si="5">IF(K19&lt;=4,"BAJO",IF(K19=5,"MEDIO",IF(K19=6,"ALTO",IF(K19=7,"ALTO","EXTREMO"))))</f>
        <v>MEDIO</v>
      </c>
    </row>
    <row r="20" spans="2:12" ht="91.5" customHeight="1" x14ac:dyDescent="0.2">
      <c r="B20" s="77" t="s">
        <v>26</v>
      </c>
      <c r="C20" s="249" t="s">
        <v>35</v>
      </c>
      <c r="D20" s="249"/>
      <c r="E20" s="249"/>
      <c r="F20" s="249"/>
      <c r="G20" s="249"/>
      <c r="H20" s="119" t="s">
        <v>78</v>
      </c>
      <c r="I20" s="75">
        <v>1</v>
      </c>
      <c r="J20" s="76">
        <v>4</v>
      </c>
      <c r="K20" s="76">
        <f t="shared" si="2"/>
        <v>5</v>
      </c>
      <c r="L20" s="79" t="str">
        <f t="shared" si="3"/>
        <v>MEDIO</v>
      </c>
    </row>
    <row r="21" spans="2:12" ht="53.25" customHeight="1" x14ac:dyDescent="0.2">
      <c r="B21" s="77" t="s">
        <v>26</v>
      </c>
      <c r="C21" s="249" t="s">
        <v>36</v>
      </c>
      <c r="D21" s="249"/>
      <c r="E21" s="249"/>
      <c r="F21" s="249"/>
      <c r="G21" s="249"/>
      <c r="H21" s="119" t="s">
        <v>79</v>
      </c>
      <c r="I21" s="75">
        <v>2</v>
      </c>
      <c r="J21" s="76">
        <v>2</v>
      </c>
      <c r="K21" s="76">
        <f t="shared" si="2"/>
        <v>4</v>
      </c>
      <c r="L21" s="79" t="str">
        <f t="shared" si="3"/>
        <v>BAJO</v>
      </c>
    </row>
    <row r="22" spans="2:12" ht="53.25" customHeight="1" x14ac:dyDescent="0.2">
      <c r="B22" s="77" t="s">
        <v>37</v>
      </c>
      <c r="C22" s="249" t="s">
        <v>38</v>
      </c>
      <c r="D22" s="249"/>
      <c r="E22" s="249"/>
      <c r="F22" s="249"/>
      <c r="G22" s="249"/>
      <c r="H22" s="119" t="s">
        <v>80</v>
      </c>
      <c r="I22" s="75">
        <v>1</v>
      </c>
      <c r="J22" s="76">
        <v>2</v>
      </c>
      <c r="K22" s="76">
        <f t="shared" si="2"/>
        <v>3</v>
      </c>
      <c r="L22" s="79" t="str">
        <f t="shared" si="3"/>
        <v>BAJO</v>
      </c>
    </row>
    <row r="23" spans="2:12" ht="53.25" customHeight="1" x14ac:dyDescent="0.2">
      <c r="B23" s="77" t="s">
        <v>37</v>
      </c>
      <c r="C23" s="249" t="s">
        <v>39</v>
      </c>
      <c r="D23" s="249"/>
      <c r="E23" s="249"/>
      <c r="F23" s="249"/>
      <c r="G23" s="249"/>
      <c r="H23" s="119" t="s">
        <v>81</v>
      </c>
      <c r="I23" s="75">
        <v>1</v>
      </c>
      <c r="J23" s="76">
        <v>2</v>
      </c>
      <c r="K23" s="76">
        <f t="shared" si="2"/>
        <v>3</v>
      </c>
      <c r="L23" s="79" t="str">
        <f t="shared" si="3"/>
        <v>BAJO</v>
      </c>
    </row>
    <row r="24" spans="2:12" ht="53.25" customHeight="1" x14ac:dyDescent="0.2">
      <c r="B24" s="77" t="s">
        <v>37</v>
      </c>
      <c r="C24" s="249" t="s">
        <v>40</v>
      </c>
      <c r="D24" s="249"/>
      <c r="E24" s="249"/>
      <c r="F24" s="249"/>
      <c r="G24" s="249"/>
      <c r="H24" s="119" t="s">
        <v>82</v>
      </c>
      <c r="I24" s="75">
        <v>1</v>
      </c>
      <c r="J24" s="76">
        <v>2</v>
      </c>
      <c r="K24" s="76">
        <f t="shared" si="2"/>
        <v>3</v>
      </c>
      <c r="L24" s="79" t="str">
        <f t="shared" si="3"/>
        <v>BAJO</v>
      </c>
    </row>
    <row r="25" spans="2:12" ht="53.25" customHeight="1" x14ac:dyDescent="0.2">
      <c r="B25" s="77" t="s">
        <v>42</v>
      </c>
      <c r="C25" s="249" t="s">
        <v>43</v>
      </c>
      <c r="D25" s="249"/>
      <c r="E25" s="249"/>
      <c r="F25" s="249"/>
      <c r="G25" s="249"/>
      <c r="H25" s="119" t="s">
        <v>43</v>
      </c>
      <c r="I25" s="75">
        <v>1</v>
      </c>
      <c r="J25" s="76">
        <v>1</v>
      </c>
      <c r="K25" s="76">
        <f t="shared" si="2"/>
        <v>2</v>
      </c>
      <c r="L25" s="79" t="str">
        <f t="shared" si="3"/>
        <v>BAJO</v>
      </c>
    </row>
    <row r="26" spans="2:12" ht="53.25" customHeight="1" x14ac:dyDescent="0.2">
      <c r="B26" s="77" t="s">
        <v>42</v>
      </c>
      <c r="C26" s="249" t="s">
        <v>44</v>
      </c>
      <c r="D26" s="249"/>
      <c r="E26" s="249"/>
      <c r="F26" s="249"/>
      <c r="G26" s="249"/>
      <c r="H26" s="119" t="s">
        <v>44</v>
      </c>
      <c r="I26" s="75">
        <v>1</v>
      </c>
      <c r="J26" s="76">
        <v>1</v>
      </c>
      <c r="K26" s="76">
        <f t="shared" si="2"/>
        <v>2</v>
      </c>
      <c r="L26" s="79" t="str">
        <f t="shared" si="3"/>
        <v>BAJO</v>
      </c>
    </row>
    <row r="27" spans="2:12" ht="53.25" customHeight="1" x14ac:dyDescent="0.2">
      <c r="B27" s="77" t="s">
        <v>42</v>
      </c>
      <c r="C27" s="249" t="s">
        <v>47</v>
      </c>
      <c r="D27" s="249"/>
      <c r="E27" s="249"/>
      <c r="F27" s="249"/>
      <c r="G27" s="249"/>
      <c r="H27" s="119" t="s">
        <v>47</v>
      </c>
      <c r="I27" s="75">
        <v>1</v>
      </c>
      <c r="J27" s="76">
        <v>2</v>
      </c>
      <c r="K27" s="76">
        <f t="shared" si="2"/>
        <v>3</v>
      </c>
      <c r="L27" s="79" t="str">
        <f t="shared" si="3"/>
        <v>BAJO</v>
      </c>
    </row>
    <row r="28" spans="2:12" ht="53.25" customHeight="1" x14ac:dyDescent="0.2">
      <c r="B28" s="77" t="s">
        <v>42</v>
      </c>
      <c r="C28" s="249" t="s">
        <v>48</v>
      </c>
      <c r="D28" s="249"/>
      <c r="E28" s="249"/>
      <c r="F28" s="249"/>
      <c r="G28" s="249"/>
      <c r="H28" s="119" t="s">
        <v>48</v>
      </c>
      <c r="I28" s="75">
        <v>1</v>
      </c>
      <c r="J28" s="76">
        <v>4</v>
      </c>
      <c r="K28" s="76">
        <f t="shared" si="2"/>
        <v>5</v>
      </c>
      <c r="L28" s="79" t="str">
        <f t="shared" si="3"/>
        <v>MEDIO</v>
      </c>
    </row>
    <row r="29" spans="2:12" ht="53.25" customHeight="1" x14ac:dyDescent="0.2">
      <c r="B29" s="77" t="s">
        <v>42</v>
      </c>
      <c r="C29" s="249" t="s">
        <v>51</v>
      </c>
      <c r="D29" s="249"/>
      <c r="E29" s="249"/>
      <c r="F29" s="249"/>
      <c r="G29" s="249"/>
      <c r="H29" s="78" t="s">
        <v>51</v>
      </c>
      <c r="I29" s="75">
        <v>1</v>
      </c>
      <c r="J29" s="76">
        <v>2</v>
      </c>
      <c r="K29" s="76">
        <f t="shared" si="2"/>
        <v>3</v>
      </c>
      <c r="L29" s="79" t="str">
        <f t="shared" si="3"/>
        <v>BAJO</v>
      </c>
    </row>
    <row r="30" spans="2:12" ht="53.25" customHeight="1" x14ac:dyDescent="0.2">
      <c r="B30" s="77" t="s">
        <v>42</v>
      </c>
      <c r="C30" s="249" t="s">
        <v>53</v>
      </c>
      <c r="D30" s="249"/>
      <c r="E30" s="249"/>
      <c r="F30" s="249"/>
      <c r="G30" s="249"/>
      <c r="H30" s="78" t="s">
        <v>53</v>
      </c>
      <c r="I30" s="75">
        <v>1</v>
      </c>
      <c r="J30" s="76">
        <v>2</v>
      </c>
      <c r="K30" s="76">
        <f t="shared" si="2"/>
        <v>3</v>
      </c>
      <c r="L30" s="79" t="str">
        <f t="shared" si="3"/>
        <v>BAJO</v>
      </c>
    </row>
    <row r="31" spans="2:12" ht="53.25" customHeight="1" x14ac:dyDescent="0.2">
      <c r="B31" s="77" t="s">
        <v>42</v>
      </c>
      <c r="C31" s="249" t="s">
        <v>55</v>
      </c>
      <c r="D31" s="249"/>
      <c r="E31" s="249"/>
      <c r="F31" s="249"/>
      <c r="G31" s="249"/>
      <c r="H31" s="78" t="s">
        <v>55</v>
      </c>
      <c r="I31" s="75">
        <v>1</v>
      </c>
      <c r="J31" s="76">
        <v>2</v>
      </c>
      <c r="K31" s="76">
        <f t="shared" si="2"/>
        <v>3</v>
      </c>
      <c r="L31" s="79" t="str">
        <f t="shared" si="3"/>
        <v>BAJO</v>
      </c>
    </row>
    <row r="32" spans="2:12" ht="53.25" customHeight="1" thickBot="1" x14ac:dyDescent="0.25">
      <c r="B32" s="77" t="s">
        <v>42</v>
      </c>
      <c r="C32" s="271" t="s">
        <v>56</v>
      </c>
      <c r="D32" s="271"/>
      <c r="E32" s="271"/>
      <c r="F32" s="271"/>
      <c r="G32" s="271"/>
      <c r="H32" s="80" t="s">
        <v>56</v>
      </c>
      <c r="I32" s="81">
        <v>2</v>
      </c>
      <c r="J32" s="82">
        <v>1</v>
      </c>
      <c r="K32" s="82">
        <f t="shared" si="2"/>
        <v>3</v>
      </c>
      <c r="L32" s="83" t="str">
        <f t="shared" si="3"/>
        <v>BAJO</v>
      </c>
    </row>
    <row r="33" spans="2:14" ht="12.75" customHeight="1" x14ac:dyDescent="0.2">
      <c r="B33" s="84"/>
      <c r="C33" s="85"/>
      <c r="D33" s="85"/>
      <c r="E33" s="85"/>
      <c r="F33" s="85"/>
      <c r="G33" s="85"/>
      <c r="H33" s="85"/>
      <c r="I33" s="85"/>
      <c r="J33" s="85"/>
      <c r="K33" s="85"/>
      <c r="L33" s="86"/>
    </row>
    <row r="34" spans="2:14" x14ac:dyDescent="0.2">
      <c r="B34" s="66"/>
      <c r="C34" s="289"/>
      <c r="D34" s="289"/>
      <c r="E34" s="289"/>
      <c r="F34" s="67"/>
      <c r="G34" s="67"/>
      <c r="H34" s="275"/>
      <c r="I34" s="275"/>
      <c r="J34" s="67"/>
      <c r="K34" s="67"/>
      <c r="L34" s="68"/>
    </row>
    <row r="35" spans="2:14" ht="19.5" customHeight="1" x14ac:dyDescent="0.2">
      <c r="B35" s="272" t="s">
        <v>83</v>
      </c>
      <c r="C35" s="273" t="s">
        <v>84</v>
      </c>
      <c r="D35" s="273"/>
      <c r="E35" s="87" t="s">
        <v>85</v>
      </c>
      <c r="F35" s="67"/>
      <c r="G35" s="270" t="s">
        <v>72</v>
      </c>
      <c r="H35" s="88" t="s">
        <v>86</v>
      </c>
      <c r="I35" s="88" t="s">
        <v>85</v>
      </c>
      <c r="J35" s="67"/>
      <c r="K35" s="67"/>
      <c r="L35" s="68"/>
    </row>
    <row r="36" spans="2:14" ht="21" customHeight="1" x14ac:dyDescent="0.2">
      <c r="B36" s="272"/>
      <c r="C36" s="274" t="s">
        <v>87</v>
      </c>
      <c r="D36" s="274"/>
      <c r="E36" s="89">
        <v>1</v>
      </c>
      <c r="F36" s="67"/>
      <c r="G36" s="270"/>
      <c r="H36" s="89" t="s">
        <v>88</v>
      </c>
      <c r="I36" s="90">
        <v>1</v>
      </c>
      <c r="J36" s="67"/>
      <c r="K36" s="67"/>
      <c r="L36" s="68"/>
    </row>
    <row r="37" spans="2:14" ht="15.75" customHeight="1" x14ac:dyDescent="0.2">
      <c r="B37" s="272"/>
      <c r="C37" s="274" t="s">
        <v>89</v>
      </c>
      <c r="D37" s="274"/>
      <c r="E37" s="89">
        <v>2</v>
      </c>
      <c r="F37" s="67"/>
      <c r="G37" s="270"/>
      <c r="H37" s="89" t="s">
        <v>90</v>
      </c>
      <c r="I37" s="90">
        <v>2</v>
      </c>
      <c r="J37" s="67"/>
      <c r="K37" s="67"/>
      <c r="L37" s="68"/>
      <c r="N37" s="5"/>
    </row>
    <row r="38" spans="2:14" ht="24.75" customHeight="1" x14ac:dyDescent="0.2">
      <c r="B38" s="272"/>
      <c r="C38" s="274" t="s">
        <v>91</v>
      </c>
      <c r="D38" s="274"/>
      <c r="E38" s="89">
        <v>3</v>
      </c>
      <c r="F38" s="67"/>
      <c r="G38" s="270"/>
      <c r="H38" s="89" t="s">
        <v>92</v>
      </c>
      <c r="I38" s="90">
        <v>3</v>
      </c>
      <c r="J38" s="67"/>
      <c r="K38" s="67"/>
      <c r="L38" s="68"/>
    </row>
    <row r="39" spans="2:14" ht="18" customHeight="1" x14ac:dyDescent="0.2">
      <c r="B39" s="272"/>
      <c r="C39" s="274" t="s">
        <v>93</v>
      </c>
      <c r="D39" s="274"/>
      <c r="E39" s="89">
        <v>4</v>
      </c>
      <c r="F39" s="67"/>
      <c r="G39" s="270"/>
      <c r="H39" s="89" t="s">
        <v>94</v>
      </c>
      <c r="I39" s="90">
        <v>4</v>
      </c>
      <c r="J39" s="67"/>
      <c r="K39" s="67"/>
      <c r="L39" s="68"/>
    </row>
    <row r="40" spans="2:14" ht="29.25" customHeight="1" x14ac:dyDescent="0.2">
      <c r="B40" s="272"/>
      <c r="C40" s="274" t="s">
        <v>95</v>
      </c>
      <c r="D40" s="274"/>
      <c r="E40" s="89">
        <v>5</v>
      </c>
      <c r="F40" s="67"/>
      <c r="G40" s="270"/>
      <c r="H40" s="89" t="s">
        <v>96</v>
      </c>
      <c r="I40" s="90">
        <v>5</v>
      </c>
      <c r="J40" s="67"/>
      <c r="K40" s="67"/>
      <c r="L40" s="68"/>
    </row>
    <row r="41" spans="2:14" ht="16.5" customHeight="1" x14ac:dyDescent="0.2">
      <c r="B41" s="91"/>
      <c r="C41" s="92"/>
      <c r="D41" s="92"/>
      <c r="E41" s="92"/>
      <c r="F41" s="67"/>
      <c r="G41" s="92"/>
      <c r="H41" s="92"/>
      <c r="I41" s="92"/>
      <c r="J41" s="92"/>
      <c r="K41" s="92"/>
      <c r="L41" s="68"/>
    </row>
    <row r="42" spans="2:14" ht="16.5" customHeight="1" x14ac:dyDescent="0.2">
      <c r="B42" s="91"/>
      <c r="C42" s="275" t="s">
        <v>97</v>
      </c>
      <c r="D42" s="275"/>
      <c r="E42" s="275"/>
      <c r="F42" s="275"/>
      <c r="G42" s="275"/>
      <c r="H42" s="286"/>
      <c r="I42" s="286"/>
      <c r="J42" s="286"/>
      <c r="K42" s="286"/>
      <c r="L42" s="68"/>
    </row>
    <row r="43" spans="2:14" ht="69.75" customHeight="1" x14ac:dyDescent="0.2">
      <c r="B43" s="91"/>
      <c r="C43" s="274" t="s">
        <v>98</v>
      </c>
      <c r="D43" s="274"/>
      <c r="E43" s="274"/>
      <c r="F43" s="89" t="s">
        <v>99</v>
      </c>
      <c r="G43" s="89" t="s">
        <v>100</v>
      </c>
      <c r="H43" s="89" t="s">
        <v>101</v>
      </c>
      <c r="I43" s="274" t="s">
        <v>102</v>
      </c>
      <c r="J43" s="274"/>
      <c r="K43" s="274" t="s">
        <v>103</v>
      </c>
      <c r="L43" s="276"/>
    </row>
    <row r="44" spans="2:14" ht="69.75" customHeight="1" x14ac:dyDescent="0.2">
      <c r="B44" s="91"/>
      <c r="C44" s="274" t="s">
        <v>104</v>
      </c>
      <c r="D44" s="274"/>
      <c r="E44" s="274"/>
      <c r="F44" s="89" t="s">
        <v>105</v>
      </c>
      <c r="G44" s="89" t="s">
        <v>106</v>
      </c>
      <c r="H44" s="89" t="s">
        <v>107</v>
      </c>
      <c r="I44" s="274" t="s">
        <v>108</v>
      </c>
      <c r="J44" s="274"/>
      <c r="K44" s="274" t="s">
        <v>109</v>
      </c>
      <c r="L44" s="276"/>
    </row>
    <row r="45" spans="2:14" x14ac:dyDescent="0.2">
      <c r="B45" s="66"/>
      <c r="C45" s="273" t="s">
        <v>110</v>
      </c>
      <c r="D45" s="273"/>
      <c r="E45" s="273" t="s">
        <v>85</v>
      </c>
      <c r="F45" s="93" t="s">
        <v>88</v>
      </c>
      <c r="G45" s="93" t="s">
        <v>90</v>
      </c>
      <c r="H45" s="94" t="s">
        <v>92</v>
      </c>
      <c r="I45" s="278" t="s">
        <v>94</v>
      </c>
      <c r="J45" s="278"/>
      <c r="K45" s="273" t="s">
        <v>96</v>
      </c>
      <c r="L45" s="287"/>
    </row>
    <row r="46" spans="2:14" x14ac:dyDescent="0.2">
      <c r="B46" s="66"/>
      <c r="C46" s="273"/>
      <c r="D46" s="273"/>
      <c r="E46" s="273"/>
      <c r="F46" s="95">
        <v>1</v>
      </c>
      <c r="G46" s="95">
        <v>2</v>
      </c>
      <c r="H46" s="95">
        <v>3</v>
      </c>
      <c r="I46" s="284">
        <v>4</v>
      </c>
      <c r="J46" s="284"/>
      <c r="K46" s="284">
        <v>5</v>
      </c>
      <c r="L46" s="288"/>
    </row>
    <row r="47" spans="2:14" ht="19.5" customHeight="1" x14ac:dyDescent="0.2">
      <c r="B47" s="66"/>
      <c r="C47" s="274" t="s">
        <v>87</v>
      </c>
      <c r="D47" s="274"/>
      <c r="E47" s="96">
        <v>1</v>
      </c>
      <c r="F47" s="97">
        <v>2</v>
      </c>
      <c r="G47" s="97">
        <v>3</v>
      </c>
      <c r="H47" s="97">
        <v>4</v>
      </c>
      <c r="I47" s="285">
        <v>5</v>
      </c>
      <c r="J47" s="285"/>
      <c r="K47" s="279">
        <v>6</v>
      </c>
      <c r="L47" s="280"/>
    </row>
    <row r="48" spans="2:14" ht="21.75" customHeight="1" x14ac:dyDescent="0.2">
      <c r="B48" s="66"/>
      <c r="C48" s="274" t="s">
        <v>89</v>
      </c>
      <c r="D48" s="274"/>
      <c r="E48" s="96">
        <v>2</v>
      </c>
      <c r="F48" s="97">
        <v>3</v>
      </c>
      <c r="G48" s="97">
        <v>4</v>
      </c>
      <c r="H48" s="98">
        <v>5</v>
      </c>
      <c r="I48" s="279">
        <v>6</v>
      </c>
      <c r="J48" s="279"/>
      <c r="K48" s="281">
        <v>7</v>
      </c>
      <c r="L48" s="282"/>
    </row>
    <row r="49" spans="2:12" ht="26.25" customHeight="1" x14ac:dyDescent="0.2">
      <c r="B49" s="66"/>
      <c r="C49" s="274" t="s">
        <v>91</v>
      </c>
      <c r="D49" s="274"/>
      <c r="E49" s="96">
        <v>3</v>
      </c>
      <c r="F49" s="97">
        <v>4</v>
      </c>
      <c r="G49" s="98">
        <v>5</v>
      </c>
      <c r="H49" s="99">
        <v>6</v>
      </c>
      <c r="I49" s="279">
        <v>7</v>
      </c>
      <c r="J49" s="279"/>
      <c r="K49" s="277">
        <v>8</v>
      </c>
      <c r="L49" s="283"/>
    </row>
    <row r="50" spans="2:12" ht="21" customHeight="1" x14ac:dyDescent="0.2">
      <c r="B50" s="66"/>
      <c r="C50" s="274" t="s">
        <v>93</v>
      </c>
      <c r="D50" s="274"/>
      <c r="E50" s="96">
        <v>4</v>
      </c>
      <c r="F50" s="98">
        <v>5</v>
      </c>
      <c r="G50" s="99">
        <v>6</v>
      </c>
      <c r="H50" s="99">
        <v>7</v>
      </c>
      <c r="I50" s="277">
        <v>8</v>
      </c>
      <c r="J50" s="277"/>
      <c r="K50" s="277">
        <v>9</v>
      </c>
      <c r="L50" s="283"/>
    </row>
    <row r="51" spans="2:12" ht="27" customHeight="1" x14ac:dyDescent="0.2">
      <c r="B51" s="66"/>
      <c r="C51" s="274" t="s">
        <v>95</v>
      </c>
      <c r="D51" s="274"/>
      <c r="E51" s="96">
        <v>5</v>
      </c>
      <c r="F51" s="99">
        <v>6</v>
      </c>
      <c r="G51" s="99">
        <v>7</v>
      </c>
      <c r="H51" s="100">
        <v>8</v>
      </c>
      <c r="I51" s="277">
        <v>9</v>
      </c>
      <c r="J51" s="277"/>
      <c r="K51" s="277">
        <v>10</v>
      </c>
      <c r="L51" s="283"/>
    </row>
    <row r="52" spans="2:12" x14ac:dyDescent="0.2">
      <c r="B52" s="66"/>
      <c r="C52" s="67"/>
      <c r="D52" s="67"/>
      <c r="E52" s="67"/>
      <c r="F52" s="67"/>
      <c r="G52" s="67"/>
      <c r="H52" s="67"/>
      <c r="I52" s="67"/>
      <c r="J52" s="67"/>
      <c r="K52" s="67"/>
      <c r="L52" s="68"/>
    </row>
    <row r="53" spans="2:12" ht="19.5" customHeight="1" x14ac:dyDescent="0.2">
      <c r="B53" s="66"/>
      <c r="C53" s="67"/>
      <c r="D53" s="67"/>
      <c r="E53" s="67"/>
      <c r="F53" s="67"/>
      <c r="G53" s="275" t="s">
        <v>111</v>
      </c>
      <c r="H53" s="275"/>
      <c r="I53" s="67"/>
      <c r="J53" s="67"/>
      <c r="K53" s="67"/>
      <c r="L53" s="68"/>
    </row>
    <row r="54" spans="2:12" ht="18" customHeight="1" x14ac:dyDescent="0.2">
      <c r="B54" s="66"/>
      <c r="C54" s="67"/>
      <c r="D54" s="67"/>
      <c r="E54" s="67"/>
      <c r="F54" s="67"/>
      <c r="G54" s="93" t="s">
        <v>97</v>
      </c>
      <c r="H54" s="101" t="s">
        <v>110</v>
      </c>
      <c r="I54" s="67"/>
      <c r="J54" s="67"/>
      <c r="K54" s="67"/>
      <c r="L54" s="68"/>
    </row>
    <row r="55" spans="2:12" ht="18" customHeight="1" x14ac:dyDescent="0.2">
      <c r="B55" s="66"/>
      <c r="C55" s="67"/>
      <c r="D55" s="67"/>
      <c r="E55" s="67"/>
      <c r="F55" s="67"/>
      <c r="G55" s="100" t="s">
        <v>112</v>
      </c>
      <c r="H55" s="102" t="s">
        <v>113</v>
      </c>
      <c r="I55" s="67"/>
      <c r="J55" s="67"/>
      <c r="K55" s="67"/>
      <c r="L55" s="68"/>
    </row>
    <row r="56" spans="2:12" ht="18" customHeight="1" x14ac:dyDescent="0.2">
      <c r="B56" s="66"/>
      <c r="C56" s="67"/>
      <c r="D56" s="67"/>
      <c r="E56" s="67"/>
      <c r="F56" s="67"/>
      <c r="G56" s="99" t="s">
        <v>114</v>
      </c>
      <c r="H56" s="102" t="s">
        <v>115</v>
      </c>
      <c r="I56" s="67"/>
      <c r="J56" s="67"/>
      <c r="K56" s="67"/>
      <c r="L56" s="68"/>
    </row>
    <row r="57" spans="2:12" ht="18" customHeight="1" x14ac:dyDescent="0.2">
      <c r="B57" s="66"/>
      <c r="C57" s="67"/>
      <c r="D57" s="67"/>
      <c r="E57" s="67"/>
      <c r="F57" s="67"/>
      <c r="G57" s="98">
        <v>5</v>
      </c>
      <c r="H57" s="102" t="s">
        <v>116</v>
      </c>
      <c r="I57" s="67"/>
      <c r="J57" s="67"/>
      <c r="K57" s="67"/>
      <c r="L57" s="68"/>
    </row>
    <row r="58" spans="2:12" ht="18" customHeight="1" x14ac:dyDescent="0.2">
      <c r="B58" s="66"/>
      <c r="C58" s="67"/>
      <c r="D58" s="67"/>
      <c r="E58" s="67"/>
      <c r="F58" s="67"/>
      <c r="G58" s="97" t="s">
        <v>117</v>
      </c>
      <c r="H58" s="102" t="s">
        <v>118</v>
      </c>
      <c r="I58" s="67"/>
      <c r="J58" s="67"/>
      <c r="K58" s="67"/>
      <c r="L58" s="68"/>
    </row>
    <row r="59" spans="2:12" ht="13.5" thickBot="1" x14ac:dyDescent="0.25">
      <c r="B59" s="69"/>
      <c r="C59" s="70"/>
      <c r="D59" s="70"/>
      <c r="E59" s="70"/>
      <c r="F59" s="70"/>
      <c r="G59" s="70"/>
      <c r="H59" s="70"/>
      <c r="I59" s="70"/>
      <c r="J59" s="70"/>
      <c r="K59" s="70"/>
      <c r="L59" s="71"/>
    </row>
    <row r="63" spans="2:12" hidden="1" x14ac:dyDescent="0.2">
      <c r="B63" s="7" t="s">
        <v>67</v>
      </c>
    </row>
    <row r="64" spans="2:12" hidden="1" x14ac:dyDescent="0.2">
      <c r="B64" s="7" t="s">
        <v>119</v>
      </c>
    </row>
  </sheetData>
  <autoFilter ref="B16:L16" xr:uid="{00000000-0009-0000-0000-000002000000}">
    <filterColumn colId="1" showButton="0"/>
    <filterColumn colId="2" showButton="0"/>
    <filterColumn colId="3" showButton="0"/>
    <filterColumn colId="4" showButton="0"/>
  </autoFilter>
  <mergeCells count="64">
    <mergeCell ref="C49:D49"/>
    <mergeCell ref="C45:D46"/>
    <mergeCell ref="I46:J46"/>
    <mergeCell ref="H34:I34"/>
    <mergeCell ref="C44:E44"/>
    <mergeCell ref="C47:D47"/>
    <mergeCell ref="I47:J47"/>
    <mergeCell ref="C40:D40"/>
    <mergeCell ref="C43:E43"/>
    <mergeCell ref="I48:J48"/>
    <mergeCell ref="E45:E46"/>
    <mergeCell ref="C42:K42"/>
    <mergeCell ref="K45:L45"/>
    <mergeCell ref="K46:L46"/>
    <mergeCell ref="K44:L44"/>
    <mergeCell ref="C34:E34"/>
    <mergeCell ref="G53:H53"/>
    <mergeCell ref="C48:D48"/>
    <mergeCell ref="K43:L43"/>
    <mergeCell ref="C51:D51"/>
    <mergeCell ref="C50:D50"/>
    <mergeCell ref="I51:J51"/>
    <mergeCell ref="I45:J45"/>
    <mergeCell ref="I43:J43"/>
    <mergeCell ref="I44:J44"/>
    <mergeCell ref="K47:L47"/>
    <mergeCell ref="K48:L48"/>
    <mergeCell ref="K49:L49"/>
    <mergeCell ref="K50:L50"/>
    <mergeCell ref="K51:L51"/>
    <mergeCell ref="I50:J50"/>
    <mergeCell ref="I49:J49"/>
    <mergeCell ref="B35:B40"/>
    <mergeCell ref="C35:D35"/>
    <mergeCell ref="C36:D36"/>
    <mergeCell ref="C37:D37"/>
    <mergeCell ref="C38:D38"/>
    <mergeCell ref="C39:D39"/>
    <mergeCell ref="G35:G40"/>
    <mergeCell ref="C26:G26"/>
    <mergeCell ref="C23:G23"/>
    <mergeCell ref="C24:G24"/>
    <mergeCell ref="C29:G29"/>
    <mergeCell ref="C30:G30"/>
    <mergeCell ref="C31:G31"/>
    <mergeCell ref="C32:G32"/>
    <mergeCell ref="C28:G28"/>
    <mergeCell ref="C25:G25"/>
    <mergeCell ref="C27:G27"/>
    <mergeCell ref="H15:L15"/>
    <mergeCell ref="B15:G15"/>
    <mergeCell ref="B6:L6"/>
    <mergeCell ref="B2:B4"/>
    <mergeCell ref="B12:L12"/>
    <mergeCell ref="B7:L7"/>
    <mergeCell ref="C2:J4"/>
    <mergeCell ref="K2:L4"/>
    <mergeCell ref="C16:G16"/>
    <mergeCell ref="C18:G18"/>
    <mergeCell ref="C20:G20"/>
    <mergeCell ref="C21:G21"/>
    <mergeCell ref="C22:G22"/>
    <mergeCell ref="C19:G19"/>
    <mergeCell ref="C17:G17"/>
  </mergeCells>
  <phoneticPr fontId="1" type="noConversion"/>
  <conditionalFormatting sqref="J17:K32">
    <cfRule type="expression" dxfId="18" priority="5" stopIfTrue="1">
      <formula>"""bajo"""</formula>
    </cfRule>
  </conditionalFormatting>
  <conditionalFormatting sqref="L17:L32">
    <cfRule type="cellIs" dxfId="17" priority="1" stopIfTrue="1" operator="equal">
      <formula>"EXTREMO"</formula>
    </cfRule>
    <cfRule type="cellIs" dxfId="16" priority="2" stopIfTrue="1" operator="equal">
      <formula>"ALTO"</formula>
    </cfRule>
    <cfRule type="cellIs" dxfId="15" priority="3" stopIfTrue="1" operator="equal">
      <formula>"MEDIO"</formula>
    </cfRule>
    <cfRule type="cellIs" dxfId="14" priority="4" stopIfTrue="1" operator="equal">
      <formula>"BAJO"</formula>
    </cfRule>
  </conditionalFormatting>
  <dataValidations count="18">
    <dataValidation type="list" allowBlank="1" showInputMessage="1" showErrorMessage="1" sqref="H15" xr:uid="{00000000-0002-0000-0200-000000000000}">
      <formula1>$B$63:$B$64</formula1>
    </dataValidation>
    <dataValidation type="list" allowBlank="1" showInputMessage="1" showErrorMessage="1" sqref="C17:G19" xr:uid="{00000000-0002-0000-0200-000001000000}">
      <formula1>INDIRECT($B$18)</formula1>
    </dataValidation>
    <dataValidation type="list" allowBlank="1" showInputMessage="1" showErrorMessage="1" sqref="C20:G20" xr:uid="{00000000-0002-0000-0200-000002000000}">
      <formula1>INDIRECT($B$20)</formula1>
    </dataValidation>
    <dataValidation type="list" allowBlank="1" showInputMessage="1" showErrorMessage="1" sqref="C21:G21" xr:uid="{00000000-0002-0000-0200-000003000000}">
      <formula1>INDIRECT($B$21)</formula1>
    </dataValidation>
    <dataValidation type="list" allowBlank="1" showInputMessage="1" showErrorMessage="1" sqref="C22:G22" xr:uid="{00000000-0002-0000-0200-000004000000}">
      <formula1>INDIRECT($B$22)</formula1>
    </dataValidation>
    <dataValidation type="list" allowBlank="1" showInputMessage="1" showErrorMessage="1" sqref="C23:G23" xr:uid="{00000000-0002-0000-0200-000005000000}">
      <formula1>INDIRECT($B$23)</formula1>
    </dataValidation>
    <dataValidation type="list" allowBlank="1" showInputMessage="1" showErrorMessage="1" sqref="C24:G24" xr:uid="{00000000-0002-0000-0200-000006000000}">
      <formula1>INDIRECT($B$24)</formula1>
    </dataValidation>
    <dataValidation type="list" allowBlank="1" showInputMessage="1" showErrorMessage="1" sqref="C25:G25" xr:uid="{00000000-0002-0000-0200-000007000000}">
      <formula1>INDIRECT($B$25)</formula1>
    </dataValidation>
    <dataValidation type="list" allowBlank="1" showInputMessage="1" showErrorMessage="1" sqref="C26:G26" xr:uid="{00000000-0002-0000-0200-000008000000}">
      <formula1>INDIRECT($B$26)</formula1>
    </dataValidation>
    <dataValidation type="list" allowBlank="1" showInputMessage="1" showErrorMessage="1" sqref="C27:G27" xr:uid="{00000000-0002-0000-0200-000009000000}">
      <formula1>INDIRECT($B$27)</formula1>
    </dataValidation>
    <dataValidation type="list" allowBlank="1" showInputMessage="1" showErrorMessage="1" sqref="C28:G28" xr:uid="{00000000-0002-0000-0200-00000A000000}">
      <formula1>INDIRECT($B$28)</formula1>
    </dataValidation>
    <dataValidation type="list" allowBlank="1" showInputMessage="1" showErrorMessage="1" sqref="C29:G29" xr:uid="{00000000-0002-0000-0200-00000B000000}">
      <formula1>INDIRECT($B$29)</formula1>
    </dataValidation>
    <dataValidation type="list" allowBlank="1" showInputMessage="1" showErrorMessage="1" sqref="C30:G30" xr:uid="{00000000-0002-0000-0200-00000C000000}">
      <formula1>INDIRECT($B$30)</formula1>
    </dataValidation>
    <dataValidation type="list" allowBlank="1" showInputMessage="1" showErrorMessage="1" sqref="C31:G31" xr:uid="{00000000-0002-0000-0200-00000D000000}">
      <formula1>INDIRECT($B$31)</formula1>
    </dataValidation>
    <dataValidation type="list" allowBlank="1" showInputMessage="1" showErrorMessage="1" sqref="C32:G32" xr:uid="{00000000-0002-0000-0200-00000E000000}">
      <formula1>INDIRECT($B$32)</formula1>
    </dataValidation>
    <dataValidation type="list" allowBlank="1" showInputMessage="1" showErrorMessage="1" sqref="I17:I32" xr:uid="{00000000-0002-0000-0200-00000F000000}">
      <formula1>$E$36:$E$40</formula1>
    </dataValidation>
    <dataValidation type="list" allowBlank="1" showInputMessage="1" showErrorMessage="1" sqref="J17:J32" xr:uid="{00000000-0002-0000-0200-000010000000}">
      <formula1>$I$36:$I$40</formula1>
    </dataValidation>
    <dataValidation type="list" allowBlank="1" showInputMessage="1" showErrorMessage="1" sqref="B17:B32" xr:uid="{00000000-0002-0000-0200-000011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1"/>
  <sheetViews>
    <sheetView showGridLines="0" topLeftCell="A35" zoomScale="90" zoomScaleNormal="90" zoomScalePageLayoutView="70" workbookViewId="0">
      <selection activeCell="C29" sqref="C29:F29"/>
    </sheetView>
  </sheetViews>
  <sheetFormatPr baseColWidth="10" defaultColWidth="11.42578125" defaultRowHeight="12.75" x14ac:dyDescent="0.2"/>
  <cols>
    <col min="1" max="1" width="2.7109375" customWidth="1"/>
    <col min="2" max="2" width="41.7109375" customWidth="1"/>
    <col min="3" max="3" width="15.7109375" customWidth="1"/>
    <col min="4" max="4" width="13.140625" customWidth="1"/>
    <col min="5" max="5" width="16.42578125" customWidth="1"/>
    <col min="6" max="6" width="14.7109375" customWidth="1"/>
    <col min="7" max="7" width="17.42578125" customWidth="1"/>
    <col min="8" max="8" width="14.42578125" customWidth="1"/>
    <col min="9" max="9" width="15.7109375" customWidth="1"/>
    <col min="10" max="10" width="9.42578125" customWidth="1"/>
    <col min="11" max="16" width="14" customWidth="1"/>
    <col min="17" max="17" width="20.140625" customWidth="1"/>
    <col min="18" max="18" width="20.7109375" style="4" customWidth="1"/>
  </cols>
  <sheetData>
    <row r="2" spans="2:26" ht="48.75" customHeight="1" x14ac:dyDescent="0.2">
      <c r="B2" s="190"/>
      <c r="C2" s="202" t="s">
        <v>16</v>
      </c>
      <c r="D2" s="203"/>
      <c r="E2" s="203"/>
      <c r="F2" s="203"/>
      <c r="G2" s="203"/>
      <c r="H2" s="203"/>
      <c r="I2" s="203"/>
      <c r="J2" s="203"/>
      <c r="K2" s="203"/>
      <c r="L2" s="203"/>
      <c r="M2" s="203"/>
      <c r="N2" s="203"/>
      <c r="O2" s="203"/>
      <c r="P2" s="204"/>
      <c r="Q2" s="174" t="s">
        <v>1</v>
      </c>
      <c r="R2" s="265"/>
    </row>
    <row r="3" spans="2:26" ht="30" customHeight="1" x14ac:dyDescent="0.2">
      <c r="B3" s="190"/>
      <c r="C3" s="205"/>
      <c r="D3" s="206"/>
      <c r="E3" s="206"/>
      <c r="F3" s="206"/>
      <c r="G3" s="206"/>
      <c r="H3" s="206"/>
      <c r="I3" s="206"/>
      <c r="J3" s="206"/>
      <c r="K3" s="206"/>
      <c r="L3" s="206"/>
      <c r="M3" s="206"/>
      <c r="N3" s="206"/>
      <c r="O3" s="206"/>
      <c r="P3" s="207"/>
      <c r="Q3" s="266"/>
      <c r="R3" s="267"/>
    </row>
    <row r="4" spans="2:26" ht="39.75" customHeight="1" x14ac:dyDescent="0.2">
      <c r="B4" s="190"/>
      <c r="C4" s="208"/>
      <c r="D4" s="209"/>
      <c r="E4" s="209"/>
      <c r="F4" s="209"/>
      <c r="G4" s="209"/>
      <c r="H4" s="209"/>
      <c r="I4" s="209"/>
      <c r="J4" s="209"/>
      <c r="K4" s="209"/>
      <c r="L4" s="209"/>
      <c r="M4" s="209"/>
      <c r="N4" s="209"/>
      <c r="O4" s="209"/>
      <c r="P4" s="210"/>
      <c r="Q4" s="268"/>
      <c r="R4" s="269"/>
    </row>
    <row r="5" spans="2:26" ht="13.5" thickBot="1" x14ac:dyDescent="0.25"/>
    <row r="6" spans="2:26" ht="78.75" customHeight="1" thickBot="1" x14ac:dyDescent="0.25">
      <c r="B6" s="308" t="str">
        <f>+EVALUACION!B6</f>
        <v xml:space="preserve">Objeto Contractual: “CONTRATAR LAS OBRAS DE DEMOLICIÓN ORDENADAS EN LOS PROCESOS ADMINISTRATIVOS Y/O POLICIVOS EMITIDOS POR AUTORIDAD LOCAL O POR ORDEN JUDICIAL, ASÍ COMO LOS IMPARTIDOS EN LOS OPERATIVOS POR EL ALCALDE LOCAL”. </v>
      </c>
      <c r="C6" s="309"/>
      <c r="D6" s="309"/>
      <c r="E6" s="309"/>
      <c r="F6" s="309"/>
      <c r="G6" s="309"/>
      <c r="H6" s="309"/>
      <c r="I6" s="309"/>
      <c r="J6" s="309"/>
      <c r="K6" s="309"/>
      <c r="L6" s="309"/>
      <c r="M6" s="309"/>
      <c r="N6" s="309"/>
      <c r="O6" s="309"/>
      <c r="P6" s="309"/>
      <c r="Q6" s="309"/>
      <c r="R6" s="310"/>
      <c r="S6" s="1"/>
      <c r="T6" s="1"/>
      <c r="U6" s="1"/>
      <c r="V6" s="1"/>
      <c r="W6" s="1"/>
      <c r="X6" s="1"/>
      <c r="Y6" s="1"/>
      <c r="Z6" s="1"/>
    </row>
    <row r="7" spans="2:26" ht="24.75" customHeight="1" x14ac:dyDescent="0.2">
      <c r="B7" s="311" t="s">
        <v>19</v>
      </c>
      <c r="C7" s="312"/>
      <c r="D7" s="312"/>
      <c r="E7" s="312"/>
      <c r="F7" s="312"/>
      <c r="G7" s="312"/>
      <c r="H7" s="312"/>
      <c r="I7" s="312"/>
      <c r="J7" s="312"/>
      <c r="K7" s="312"/>
      <c r="L7" s="312"/>
      <c r="M7" s="312"/>
      <c r="N7" s="312"/>
      <c r="O7" s="312"/>
      <c r="P7" s="312"/>
      <c r="Q7" s="312"/>
      <c r="R7" s="313"/>
    </row>
    <row r="8" spans="2:26" ht="15.75" x14ac:dyDescent="0.25">
      <c r="B8" s="306" t="s">
        <v>120</v>
      </c>
      <c r="C8" s="307"/>
      <c r="D8" s="307"/>
      <c r="E8" s="307"/>
      <c r="F8" s="307"/>
      <c r="G8" s="307"/>
      <c r="H8" s="307"/>
      <c r="I8" s="307"/>
      <c r="J8" s="307"/>
      <c r="K8" s="307"/>
      <c r="L8" s="307"/>
      <c r="M8" s="307"/>
      <c r="N8" s="307"/>
      <c r="O8" s="307"/>
      <c r="P8" s="307"/>
      <c r="Q8" s="307"/>
      <c r="R8" s="307"/>
    </row>
    <row r="9" spans="2:26" ht="34.5" customHeight="1" x14ac:dyDescent="0.2">
      <c r="B9" s="304" t="s">
        <v>121</v>
      </c>
      <c r="C9" s="305"/>
      <c r="D9" s="305"/>
      <c r="E9" s="305"/>
      <c r="F9" s="305"/>
      <c r="G9" s="305"/>
      <c r="H9" s="305"/>
      <c r="I9" s="305"/>
      <c r="J9" s="305"/>
      <c r="K9" s="305"/>
      <c r="L9" s="305"/>
      <c r="M9" s="305"/>
      <c r="N9" s="305"/>
      <c r="O9" s="305"/>
      <c r="P9" s="305"/>
      <c r="Q9" s="305"/>
      <c r="R9" s="305"/>
    </row>
    <row r="10" spans="2:26" ht="15.75" x14ac:dyDescent="0.25">
      <c r="B10" s="306" t="s">
        <v>122</v>
      </c>
      <c r="C10" s="307"/>
      <c r="D10" s="307"/>
      <c r="E10" s="307"/>
      <c r="F10" s="307"/>
      <c r="G10" s="307"/>
      <c r="H10" s="307"/>
      <c r="I10" s="307"/>
      <c r="J10" s="307"/>
      <c r="K10" s="307"/>
      <c r="L10" s="307"/>
      <c r="M10" s="307"/>
      <c r="N10" s="307"/>
      <c r="O10" s="307"/>
      <c r="P10" s="307"/>
      <c r="Q10" s="307"/>
      <c r="R10" s="307"/>
    </row>
    <row r="11" spans="2:26" x14ac:dyDescent="0.2">
      <c r="B11" s="66"/>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03" t="s">
        <v>68</v>
      </c>
      <c r="C15" s="303" t="s">
        <v>69</v>
      </c>
      <c r="D15" s="303"/>
      <c r="E15" s="303"/>
      <c r="F15" s="303"/>
      <c r="G15" s="248" t="s">
        <v>123</v>
      </c>
      <c r="H15" s="248"/>
      <c r="I15" s="73" t="s">
        <v>71</v>
      </c>
      <c r="J15" s="73" t="s">
        <v>72</v>
      </c>
      <c r="K15" s="73" t="s">
        <v>73</v>
      </c>
      <c r="L15" s="73" t="s">
        <v>74</v>
      </c>
      <c r="M15" s="73" t="s">
        <v>124</v>
      </c>
      <c r="N15" s="73" t="s">
        <v>125</v>
      </c>
      <c r="O15" s="73" t="s">
        <v>126</v>
      </c>
      <c r="P15" s="73" t="s">
        <v>127</v>
      </c>
      <c r="Q15" s="73" t="s">
        <v>128</v>
      </c>
      <c r="R15" s="11" t="s">
        <v>129</v>
      </c>
    </row>
    <row r="16" spans="2:26" s="24" customFormat="1" ht="75.75" customHeight="1" x14ac:dyDescent="0.2">
      <c r="B16" s="104" t="str">
        <f>+EVALUACION!B17</f>
        <v>SELECCIÓN</v>
      </c>
      <c r="C16" s="300" t="str">
        <f>+EVALUACION!C17</f>
        <v>Suspensión del Proceso de selección</v>
      </c>
      <c r="D16" s="300"/>
      <c r="E16" s="300"/>
      <c r="F16" s="300"/>
      <c r="G16" s="290" t="s">
        <v>130</v>
      </c>
      <c r="H16" s="291"/>
      <c r="I16" s="105">
        <v>1</v>
      </c>
      <c r="J16" s="105">
        <v>1</v>
      </c>
      <c r="K16" s="105">
        <f t="shared" ref="K16" si="0">+I16+J16</f>
        <v>2</v>
      </c>
      <c r="L16" s="105" t="str">
        <f>IF(K16&lt;=4,"BAJO",IF(K16=5,"MEDIO",IF(K16=6,"ALTO",IF(K16=7,"ALTO","EXTREMO"))))</f>
        <v>BAJO</v>
      </c>
      <c r="M16" s="105" t="s">
        <v>131</v>
      </c>
      <c r="N16" s="106" t="s">
        <v>132</v>
      </c>
      <c r="O16" s="137" t="s">
        <v>133</v>
      </c>
      <c r="P16" s="137" t="s">
        <v>134</v>
      </c>
      <c r="Q16" s="137" t="s">
        <v>135</v>
      </c>
      <c r="R16" s="138" t="s">
        <v>136</v>
      </c>
    </row>
    <row r="17" spans="2:18" s="24" customFormat="1" ht="102.75" customHeight="1" x14ac:dyDescent="0.2">
      <c r="B17" s="107" t="str">
        <f>+EVALUACION!B18</f>
        <v>SELECCIÓN</v>
      </c>
      <c r="C17" s="292" t="str">
        <f>+EVALUACION!C18</f>
        <v>Declaratoria de desierta del Proceso de selección</v>
      </c>
      <c r="D17" s="292"/>
      <c r="E17" s="292"/>
      <c r="F17" s="292"/>
      <c r="G17" s="301" t="s">
        <v>137</v>
      </c>
      <c r="H17" s="302"/>
      <c r="I17" s="75">
        <v>1</v>
      </c>
      <c r="J17" s="75">
        <v>1</v>
      </c>
      <c r="K17" s="75">
        <f t="shared" ref="K17:K31" si="1">+I17+J17</f>
        <v>2</v>
      </c>
      <c r="L17" s="75" t="str">
        <f>IF(K17&lt;=4,"BAJO",IF(K17=5,"MEDIO",IF(K17=6,"ALTO",IF(K17=7,"ALTO","EXTREMO"))))</f>
        <v>BAJO</v>
      </c>
      <c r="M17" s="75" t="s">
        <v>131</v>
      </c>
      <c r="N17" s="108" t="s">
        <v>138</v>
      </c>
      <c r="O17" s="128" t="s">
        <v>139</v>
      </c>
      <c r="P17" s="128" t="s">
        <v>140</v>
      </c>
      <c r="Q17" s="128" t="s">
        <v>141</v>
      </c>
      <c r="R17" s="139" t="s">
        <v>142</v>
      </c>
    </row>
    <row r="18" spans="2:18" s="24" customFormat="1" ht="57.75" customHeight="1" x14ac:dyDescent="0.2">
      <c r="B18" s="107" t="str">
        <f>+EVALUACION!B19</f>
        <v>SELECCIÓN</v>
      </c>
      <c r="C18" s="292" t="str">
        <f>+EVALUACION!C19</f>
        <v>Selección de contratista que no cuente con la capacidad financiera y/o técnica y/o jurídicas necesarias para la ejecución del contrato.</v>
      </c>
      <c r="D18" s="292"/>
      <c r="E18" s="292"/>
      <c r="F18" s="292"/>
      <c r="G18" s="301" t="s">
        <v>143</v>
      </c>
      <c r="H18" s="302"/>
      <c r="I18" s="75">
        <v>1</v>
      </c>
      <c r="J18" s="75">
        <v>2</v>
      </c>
      <c r="K18" s="75">
        <f t="shared" si="1"/>
        <v>3</v>
      </c>
      <c r="L18" s="75" t="str">
        <f t="shared" ref="L18:L31" si="2">IF(K18&lt;=4,"BAJO",IF(K18=5,"MEDIO",IF(K18=6,"ALTO",IF(K18=7,"ALTO","EXTREMO"))))</f>
        <v>BAJO</v>
      </c>
      <c r="M18" s="75" t="s">
        <v>131</v>
      </c>
      <c r="N18" s="108" t="s">
        <v>144</v>
      </c>
      <c r="O18" s="128" t="s">
        <v>145</v>
      </c>
      <c r="P18" s="128" t="s">
        <v>146</v>
      </c>
      <c r="Q18" s="128" t="s">
        <v>147</v>
      </c>
      <c r="R18" s="139" t="s">
        <v>148</v>
      </c>
    </row>
    <row r="19" spans="2:18" s="24" customFormat="1" ht="57.75" customHeight="1" x14ac:dyDescent="0.2">
      <c r="B19" s="107" t="str">
        <f>+EVALUACION!B20</f>
        <v>SELECCIÓN</v>
      </c>
      <c r="C19" s="292" t="str">
        <f>+EVALUACION!C20</f>
        <v>No realizar el registro presupuestal del contrato ni la aprobación de las pólizas</v>
      </c>
      <c r="D19" s="292"/>
      <c r="E19" s="292"/>
      <c r="F19" s="292"/>
      <c r="G19" s="301" t="s">
        <v>149</v>
      </c>
      <c r="H19" s="302"/>
      <c r="I19" s="75">
        <v>1</v>
      </c>
      <c r="J19" s="75">
        <v>1</v>
      </c>
      <c r="K19" s="75">
        <f t="shared" si="1"/>
        <v>2</v>
      </c>
      <c r="L19" s="75" t="str">
        <f t="shared" si="2"/>
        <v>BAJO</v>
      </c>
      <c r="M19" s="75" t="s">
        <v>150</v>
      </c>
      <c r="N19" s="108" t="s">
        <v>151</v>
      </c>
      <c r="O19" s="128" t="s">
        <v>152</v>
      </c>
      <c r="P19" s="128" t="s">
        <v>153</v>
      </c>
      <c r="Q19" s="128" t="s">
        <v>154</v>
      </c>
      <c r="R19" s="139" t="s">
        <v>155</v>
      </c>
    </row>
    <row r="20" spans="2:18" s="24" customFormat="1" ht="72" customHeight="1" x14ac:dyDescent="0.2">
      <c r="B20" s="107" t="str">
        <f>+EVALUACION!B21</f>
        <v>SELECCIÓN</v>
      </c>
      <c r="C20" s="292" t="str">
        <f>+EVALUACION!C21</f>
        <v>Aceptación viciada por error</v>
      </c>
      <c r="D20" s="292"/>
      <c r="E20" s="292"/>
      <c r="F20" s="292"/>
      <c r="G20" s="301" t="s">
        <v>156</v>
      </c>
      <c r="H20" s="302"/>
      <c r="I20" s="75">
        <v>1</v>
      </c>
      <c r="J20" s="75">
        <v>1</v>
      </c>
      <c r="K20" s="75">
        <f t="shared" si="1"/>
        <v>2</v>
      </c>
      <c r="L20" s="75" t="str">
        <f t="shared" si="2"/>
        <v>BAJO</v>
      </c>
      <c r="M20" s="75" t="s">
        <v>150</v>
      </c>
      <c r="N20" s="108" t="s">
        <v>144</v>
      </c>
      <c r="O20" s="128" t="s">
        <v>157</v>
      </c>
      <c r="P20" s="128" t="s">
        <v>158</v>
      </c>
      <c r="Q20" s="128" t="s">
        <v>159</v>
      </c>
      <c r="R20" s="139" t="s">
        <v>160</v>
      </c>
    </row>
    <row r="21" spans="2:18" s="24" customFormat="1" ht="57.75" customHeight="1" x14ac:dyDescent="0.2">
      <c r="B21" s="107" t="str">
        <f>+EVALUACION!B22</f>
        <v>CONTRATACIÓN</v>
      </c>
      <c r="C21" s="292" t="str">
        <f>+EVALUACION!C22</f>
        <v>Permitir la ejecución del contrato sin el lleno de requisitos legales</v>
      </c>
      <c r="D21" s="292"/>
      <c r="E21" s="292"/>
      <c r="F21" s="292"/>
      <c r="G21" s="293" t="s">
        <v>161</v>
      </c>
      <c r="H21" s="294"/>
      <c r="I21" s="133">
        <v>1</v>
      </c>
      <c r="J21" s="133">
        <v>1</v>
      </c>
      <c r="K21" s="75">
        <f t="shared" si="1"/>
        <v>2</v>
      </c>
      <c r="L21" s="75" t="str">
        <f t="shared" si="2"/>
        <v>BAJO</v>
      </c>
      <c r="M21" s="75" t="s">
        <v>150</v>
      </c>
      <c r="N21" s="108" t="s">
        <v>151</v>
      </c>
      <c r="O21" s="108" t="s">
        <v>162</v>
      </c>
      <c r="P21" s="108" t="s">
        <v>163</v>
      </c>
      <c r="Q21" s="108" t="s">
        <v>164</v>
      </c>
      <c r="R21" s="120" t="s">
        <v>165</v>
      </c>
    </row>
    <row r="22" spans="2:18" s="24" customFormat="1" ht="69.75" customHeight="1" x14ac:dyDescent="0.2">
      <c r="B22" s="107" t="str">
        <f>+EVALUACION!B23</f>
        <v>CONTRATACIÓN</v>
      </c>
      <c r="C22" s="292" t="str">
        <f>+EVALUACION!C23</f>
        <v>Indebida aprobación de las garantías contractuales</v>
      </c>
      <c r="D22" s="292"/>
      <c r="E22" s="292"/>
      <c r="F22" s="292"/>
      <c r="G22" s="293" t="s">
        <v>166</v>
      </c>
      <c r="H22" s="294"/>
      <c r="I22" s="133">
        <v>1</v>
      </c>
      <c r="J22" s="133">
        <v>1</v>
      </c>
      <c r="K22" s="75">
        <f t="shared" si="1"/>
        <v>2</v>
      </c>
      <c r="L22" s="75" t="str">
        <f t="shared" si="2"/>
        <v>BAJO</v>
      </c>
      <c r="M22" s="75" t="s">
        <v>131</v>
      </c>
      <c r="N22" s="108" t="s">
        <v>151</v>
      </c>
      <c r="O22" s="108" t="s">
        <v>167</v>
      </c>
      <c r="P22" s="108" t="s">
        <v>163</v>
      </c>
      <c r="Q22" s="108" t="s">
        <v>168</v>
      </c>
      <c r="R22" s="120" t="s">
        <v>169</v>
      </c>
    </row>
    <row r="23" spans="2:18" s="24" customFormat="1" ht="57.75" customHeight="1" x14ac:dyDescent="0.2">
      <c r="B23" s="107" t="str">
        <f>+EVALUACION!B24</f>
        <v>CONTRATACIÓN</v>
      </c>
      <c r="C23" s="292" t="str">
        <f>+EVALUACION!C24</f>
        <v>No firma del acta de inicio o entrega de garantías estipuladas por el proceso</v>
      </c>
      <c r="D23" s="292"/>
      <c r="E23" s="292"/>
      <c r="F23" s="292"/>
      <c r="G23" s="293" t="s">
        <v>170</v>
      </c>
      <c r="H23" s="294"/>
      <c r="I23" s="133">
        <v>1</v>
      </c>
      <c r="J23" s="133">
        <v>1</v>
      </c>
      <c r="K23" s="75">
        <f t="shared" si="1"/>
        <v>2</v>
      </c>
      <c r="L23" s="75" t="str">
        <f t="shared" si="2"/>
        <v>BAJO</v>
      </c>
      <c r="M23" s="75" t="s">
        <v>150</v>
      </c>
      <c r="N23" s="108" t="s">
        <v>171</v>
      </c>
      <c r="O23" s="108" t="s">
        <v>172</v>
      </c>
      <c r="P23" s="108" t="s">
        <v>173</v>
      </c>
      <c r="Q23" s="108" t="s">
        <v>174</v>
      </c>
      <c r="R23" s="120" t="s">
        <v>175</v>
      </c>
    </row>
    <row r="24" spans="2:18" s="24" customFormat="1" ht="57.75" customHeight="1" x14ac:dyDescent="0.2">
      <c r="B24" s="107" t="str">
        <f>+EVALUACION!B25</f>
        <v>EJECUCIÓN</v>
      </c>
      <c r="C24" s="292" t="str">
        <f>+EVALUACION!C25</f>
        <v>Incumplimiento del objeto o de las obligaciones contractuales</v>
      </c>
      <c r="D24" s="292"/>
      <c r="E24" s="292"/>
      <c r="F24" s="292"/>
      <c r="G24" s="293" t="s">
        <v>176</v>
      </c>
      <c r="H24" s="294"/>
      <c r="I24" s="75">
        <v>1</v>
      </c>
      <c r="J24" s="75">
        <v>1</v>
      </c>
      <c r="K24" s="75">
        <f t="shared" si="1"/>
        <v>2</v>
      </c>
      <c r="L24" s="75" t="str">
        <f t="shared" si="2"/>
        <v>BAJO</v>
      </c>
      <c r="M24" s="75" t="s">
        <v>131</v>
      </c>
      <c r="N24" s="108" t="s">
        <v>177</v>
      </c>
      <c r="O24" s="108" t="s">
        <v>178</v>
      </c>
      <c r="P24" s="108" t="s">
        <v>179</v>
      </c>
      <c r="Q24" s="108" t="s">
        <v>180</v>
      </c>
      <c r="R24" s="120" t="s">
        <v>181</v>
      </c>
    </row>
    <row r="25" spans="2:18" s="24" customFormat="1" ht="56.25" customHeight="1" x14ac:dyDescent="0.2">
      <c r="B25" s="107" t="str">
        <f>+EVALUACION!B26</f>
        <v>EJECUCIÓN</v>
      </c>
      <c r="C25" s="292" t="str">
        <f>+EVALUACION!C26</f>
        <v>Desequilibrio económico del contrato</v>
      </c>
      <c r="D25" s="292"/>
      <c r="E25" s="292"/>
      <c r="F25" s="292"/>
      <c r="G25" s="293" t="s">
        <v>176</v>
      </c>
      <c r="H25" s="294" t="s">
        <v>176</v>
      </c>
      <c r="I25" s="75">
        <v>1</v>
      </c>
      <c r="J25" s="75">
        <v>1</v>
      </c>
      <c r="K25" s="75">
        <f t="shared" si="1"/>
        <v>2</v>
      </c>
      <c r="L25" s="75" t="str">
        <f t="shared" si="2"/>
        <v>BAJO</v>
      </c>
      <c r="M25" s="75" t="s">
        <v>150</v>
      </c>
      <c r="N25" s="108" t="s">
        <v>177</v>
      </c>
      <c r="O25" s="108" t="s">
        <v>182</v>
      </c>
      <c r="P25" s="108" t="s">
        <v>183</v>
      </c>
      <c r="Q25" s="108" t="s">
        <v>184</v>
      </c>
      <c r="R25" s="120" t="s">
        <v>185</v>
      </c>
    </row>
    <row r="26" spans="2:18" s="24" customFormat="1" ht="57.75" customHeight="1" x14ac:dyDescent="0.2">
      <c r="B26" s="107" t="str">
        <f>+EVALUACION!B27</f>
        <v>EJECUCIÓN</v>
      </c>
      <c r="C26" s="292" t="str">
        <f>+EVALUACION!C27</f>
        <v>Ejecución en tiempos distintos a los inicialmente programados por circunstancias no imputables a las partes.</v>
      </c>
      <c r="D26" s="292"/>
      <c r="E26" s="292"/>
      <c r="F26" s="292"/>
      <c r="G26" s="293" t="s">
        <v>186</v>
      </c>
      <c r="H26" s="294" t="s">
        <v>186</v>
      </c>
      <c r="I26" s="75">
        <v>1</v>
      </c>
      <c r="J26" s="75">
        <v>2</v>
      </c>
      <c r="K26" s="75">
        <f t="shared" si="1"/>
        <v>3</v>
      </c>
      <c r="L26" s="75" t="str">
        <f t="shared" si="2"/>
        <v>BAJO</v>
      </c>
      <c r="M26" s="75" t="s">
        <v>150</v>
      </c>
      <c r="N26" s="108" t="s">
        <v>187</v>
      </c>
      <c r="O26" s="108" t="s">
        <v>188</v>
      </c>
      <c r="P26" s="108" t="s">
        <v>189</v>
      </c>
      <c r="Q26" s="108" t="s">
        <v>190</v>
      </c>
      <c r="R26" s="120" t="s">
        <v>191</v>
      </c>
    </row>
    <row r="27" spans="2:18" s="24" customFormat="1" ht="57.75" customHeight="1" x14ac:dyDescent="0.2">
      <c r="B27" s="107" t="str">
        <f>+EVALUACION!B28</f>
        <v>EJECUCIÓN</v>
      </c>
      <c r="C27" s="292" t="str">
        <f>+EVALUACION!C28</f>
        <v>No se cuenten con los permisos requeridos para la ejecución de los eventos.</v>
      </c>
      <c r="D27" s="292"/>
      <c r="E27" s="292"/>
      <c r="F27" s="292"/>
      <c r="G27" s="293" t="s">
        <v>192</v>
      </c>
      <c r="H27" s="294" t="s">
        <v>192</v>
      </c>
      <c r="I27" s="75">
        <v>1</v>
      </c>
      <c r="J27" s="75">
        <v>4</v>
      </c>
      <c r="K27" s="75">
        <f t="shared" si="1"/>
        <v>5</v>
      </c>
      <c r="L27" s="75" t="str">
        <f t="shared" si="2"/>
        <v>MEDIO</v>
      </c>
      <c r="M27" s="75" t="s">
        <v>150</v>
      </c>
      <c r="N27" s="108" t="s">
        <v>193</v>
      </c>
      <c r="O27" s="108" t="s">
        <v>194</v>
      </c>
      <c r="P27" s="108" t="s">
        <v>195</v>
      </c>
      <c r="Q27" s="108" t="s">
        <v>196</v>
      </c>
      <c r="R27" s="120" t="s">
        <v>197</v>
      </c>
    </row>
    <row r="28" spans="2:18" s="24" customFormat="1" ht="57.75" customHeight="1" x14ac:dyDescent="0.2">
      <c r="B28" s="107" t="str">
        <f>+EVALUACION!B29</f>
        <v>EJECUCIÓN</v>
      </c>
      <c r="C28" s="292" t="str">
        <f>+EVALUACION!C29</f>
        <v>Insolvencia del contratista</v>
      </c>
      <c r="D28" s="292"/>
      <c r="E28" s="292"/>
      <c r="F28" s="292"/>
      <c r="G28" s="293" t="s">
        <v>198</v>
      </c>
      <c r="H28" s="294" t="s">
        <v>198</v>
      </c>
      <c r="I28" s="75">
        <v>1</v>
      </c>
      <c r="J28" s="75">
        <v>2</v>
      </c>
      <c r="K28" s="75">
        <f t="shared" si="1"/>
        <v>3</v>
      </c>
      <c r="L28" s="75" t="str">
        <f t="shared" si="2"/>
        <v>BAJO</v>
      </c>
      <c r="M28" s="75" t="s">
        <v>150</v>
      </c>
      <c r="N28" s="108" t="s">
        <v>193</v>
      </c>
      <c r="O28" s="108" t="s">
        <v>199</v>
      </c>
      <c r="P28" s="108" t="s">
        <v>200</v>
      </c>
      <c r="Q28" s="108" t="s">
        <v>201</v>
      </c>
      <c r="R28" s="120" t="s">
        <v>197</v>
      </c>
    </row>
    <row r="29" spans="2:18" s="24" customFormat="1" ht="57.75" customHeight="1" x14ac:dyDescent="0.2">
      <c r="B29" s="107" t="str">
        <f>+EVALUACION!B30</f>
        <v>EJECUCIÓN</v>
      </c>
      <c r="C29" s="292" t="str">
        <f>+EVALUACION!C30</f>
        <v>Eventos de la naturaleza por fuera del control de las partes</v>
      </c>
      <c r="D29" s="292"/>
      <c r="E29" s="292"/>
      <c r="F29" s="292"/>
      <c r="G29" s="293" t="s">
        <v>202</v>
      </c>
      <c r="H29" s="294" t="s">
        <v>203</v>
      </c>
      <c r="I29" s="75">
        <v>1</v>
      </c>
      <c r="J29" s="75">
        <v>2</v>
      </c>
      <c r="K29" s="75">
        <f t="shared" si="1"/>
        <v>3</v>
      </c>
      <c r="L29" s="75" t="str">
        <f t="shared" si="2"/>
        <v>BAJO</v>
      </c>
      <c r="M29" s="75" t="s">
        <v>150</v>
      </c>
      <c r="N29" s="108" t="s">
        <v>187</v>
      </c>
      <c r="O29" s="108" t="s">
        <v>199</v>
      </c>
      <c r="P29" s="108" t="s">
        <v>200</v>
      </c>
      <c r="Q29" s="108" t="s">
        <v>201</v>
      </c>
      <c r="R29" s="120" t="s">
        <v>197</v>
      </c>
    </row>
    <row r="30" spans="2:18" s="24" customFormat="1" ht="57.75" customHeight="1" x14ac:dyDescent="0.2">
      <c r="B30" s="107" t="str">
        <f>+EVALUACION!B31</f>
        <v>EJECUCIÓN</v>
      </c>
      <c r="C30" s="292" t="str">
        <f>+EVALUACION!C31</f>
        <v xml:space="preserve">Eventos de baja Calidad  en la ejecución </v>
      </c>
      <c r="D30" s="292"/>
      <c r="E30" s="292"/>
      <c r="F30" s="292"/>
      <c r="G30" s="293" t="s">
        <v>204</v>
      </c>
      <c r="H30" s="294" t="s">
        <v>204</v>
      </c>
      <c r="I30" s="75">
        <v>1</v>
      </c>
      <c r="J30" s="75">
        <v>2</v>
      </c>
      <c r="K30" s="75">
        <f t="shared" si="1"/>
        <v>3</v>
      </c>
      <c r="L30" s="75" t="str">
        <f t="shared" si="2"/>
        <v>BAJO</v>
      </c>
      <c r="M30" s="75" t="s">
        <v>150</v>
      </c>
      <c r="N30" s="108" t="s">
        <v>193</v>
      </c>
      <c r="O30" s="108" t="s">
        <v>199</v>
      </c>
      <c r="P30" s="108" t="s">
        <v>200</v>
      </c>
      <c r="Q30" s="108" t="s">
        <v>201</v>
      </c>
      <c r="R30" s="120" t="s">
        <v>197</v>
      </c>
    </row>
    <row r="31" spans="2:18" s="24" customFormat="1" ht="57.75" customHeight="1" thickBot="1" x14ac:dyDescent="0.25">
      <c r="B31" s="109" t="str">
        <f>+EVALUACION!B32</f>
        <v>EJECUCIÓN</v>
      </c>
      <c r="C31" s="324" t="str">
        <f>+EVALUACION!C32</f>
        <v>Deterioro de las condiciones de seguridad y orden público que impidan el transporte de los funcionarios o el aplazamiento de recorridos</v>
      </c>
      <c r="D31" s="324"/>
      <c r="E31" s="324"/>
      <c r="F31" s="324"/>
      <c r="G31" s="339" t="s">
        <v>205</v>
      </c>
      <c r="H31" s="340"/>
      <c r="I31" s="81">
        <v>2</v>
      </c>
      <c r="J31" s="81">
        <v>1</v>
      </c>
      <c r="K31" s="81">
        <f t="shared" si="1"/>
        <v>3</v>
      </c>
      <c r="L31" s="81" t="str">
        <f t="shared" si="2"/>
        <v>BAJO</v>
      </c>
      <c r="M31" s="81" t="s">
        <v>150</v>
      </c>
      <c r="N31" s="110" t="s">
        <v>187</v>
      </c>
      <c r="O31" s="110" t="s">
        <v>206</v>
      </c>
      <c r="P31" s="110" t="s">
        <v>207</v>
      </c>
      <c r="Q31" s="110" t="s">
        <v>174</v>
      </c>
      <c r="R31" s="140" t="s">
        <v>175</v>
      </c>
    </row>
    <row r="32" spans="2:18" ht="12.75" customHeight="1" x14ac:dyDescent="0.2">
      <c r="B32" s="66"/>
      <c r="C32" s="67"/>
      <c r="D32" s="67"/>
      <c r="E32" s="67"/>
      <c r="F32" s="67"/>
      <c r="G32" s="67"/>
      <c r="H32" s="67"/>
      <c r="I32" s="67"/>
      <c r="J32" s="67"/>
      <c r="K32" s="67"/>
      <c r="L32" s="67"/>
      <c r="M32" s="67"/>
      <c r="N32" s="67"/>
      <c r="O32" s="67"/>
      <c r="P32" s="67"/>
      <c r="Q32" s="67"/>
      <c r="R32" s="3"/>
    </row>
    <row r="33" spans="2:23" x14ac:dyDescent="0.2">
      <c r="B33" s="66"/>
      <c r="C33" s="323" t="s">
        <v>111</v>
      </c>
      <c r="D33" s="323"/>
      <c r="E33" s="323"/>
      <c r="F33" s="323"/>
      <c r="G33" s="67"/>
      <c r="H33" s="275" t="s">
        <v>208</v>
      </c>
      <c r="I33" s="275"/>
      <c r="J33" s="275"/>
      <c r="K33" s="275"/>
      <c r="L33" s="111"/>
      <c r="M33" s="111"/>
      <c r="N33" s="111"/>
      <c r="O33" s="111"/>
      <c r="P33" s="111"/>
      <c r="Q33" s="111"/>
      <c r="R33" s="3"/>
    </row>
    <row r="34" spans="2:23" ht="19.5" customHeight="1" x14ac:dyDescent="0.2">
      <c r="B34" s="272" t="s">
        <v>83</v>
      </c>
      <c r="C34" s="325" t="s">
        <v>84</v>
      </c>
      <c r="D34" s="327"/>
      <c r="E34" s="326"/>
      <c r="F34" s="87" t="s">
        <v>85</v>
      </c>
      <c r="G34" s="67"/>
      <c r="H34" s="325" t="s">
        <v>86</v>
      </c>
      <c r="I34" s="326"/>
      <c r="J34" s="325" t="s">
        <v>85</v>
      </c>
      <c r="K34" s="326"/>
      <c r="L34" s="92"/>
      <c r="M34" s="92"/>
      <c r="N34" s="275" t="s">
        <v>111</v>
      </c>
      <c r="O34" s="275"/>
      <c r="P34" s="275"/>
      <c r="Q34" s="92"/>
      <c r="R34" s="3"/>
    </row>
    <row r="35" spans="2:23" ht="21" customHeight="1" x14ac:dyDescent="0.2">
      <c r="B35" s="272"/>
      <c r="C35" s="293" t="s">
        <v>87</v>
      </c>
      <c r="D35" s="318"/>
      <c r="E35" s="294"/>
      <c r="F35" s="89">
        <v>1</v>
      </c>
      <c r="G35" s="67"/>
      <c r="H35" s="293" t="s">
        <v>88</v>
      </c>
      <c r="I35" s="294"/>
      <c r="J35" s="293">
        <v>1</v>
      </c>
      <c r="K35" s="294"/>
      <c r="L35" s="92"/>
      <c r="M35" s="92"/>
      <c r="N35" s="295" t="s">
        <v>97</v>
      </c>
      <c r="O35" s="297"/>
      <c r="P35" s="101" t="s">
        <v>110</v>
      </c>
      <c r="Q35" s="92"/>
      <c r="R35" s="3"/>
    </row>
    <row r="36" spans="2:23" ht="15.75" customHeight="1" x14ac:dyDescent="0.2">
      <c r="B36" s="272"/>
      <c r="C36" s="293" t="s">
        <v>89</v>
      </c>
      <c r="D36" s="318"/>
      <c r="E36" s="294"/>
      <c r="F36" s="89">
        <v>2</v>
      </c>
      <c r="G36" s="67"/>
      <c r="H36" s="293" t="s">
        <v>90</v>
      </c>
      <c r="I36" s="294"/>
      <c r="J36" s="293">
        <v>2</v>
      </c>
      <c r="K36" s="294"/>
      <c r="L36" s="92"/>
      <c r="M36" s="92"/>
      <c r="N36" s="316" t="s">
        <v>112</v>
      </c>
      <c r="O36" s="317"/>
      <c r="P36" s="102" t="s">
        <v>113</v>
      </c>
      <c r="Q36" s="92"/>
      <c r="R36" s="3"/>
      <c r="T36" s="5"/>
      <c r="U36" s="5"/>
      <c r="V36" s="5"/>
      <c r="W36" s="5"/>
    </row>
    <row r="37" spans="2:23" ht="24.75" customHeight="1" x14ac:dyDescent="0.2">
      <c r="B37" s="272"/>
      <c r="C37" s="293" t="s">
        <v>91</v>
      </c>
      <c r="D37" s="318"/>
      <c r="E37" s="294"/>
      <c r="F37" s="89">
        <v>3</v>
      </c>
      <c r="G37" s="67"/>
      <c r="H37" s="293" t="s">
        <v>92</v>
      </c>
      <c r="I37" s="294"/>
      <c r="J37" s="293">
        <v>3</v>
      </c>
      <c r="K37" s="294"/>
      <c r="L37" s="92"/>
      <c r="M37" s="92"/>
      <c r="N37" s="281" t="s">
        <v>114</v>
      </c>
      <c r="O37" s="315"/>
      <c r="P37" s="102" t="s">
        <v>115</v>
      </c>
      <c r="Q37" s="92"/>
      <c r="R37" s="3"/>
    </row>
    <row r="38" spans="2:23" ht="18" customHeight="1" x14ac:dyDescent="0.2">
      <c r="B38" s="272"/>
      <c r="C38" s="293" t="s">
        <v>93</v>
      </c>
      <c r="D38" s="318"/>
      <c r="E38" s="294"/>
      <c r="F38" s="89">
        <v>4</v>
      </c>
      <c r="G38" s="67"/>
      <c r="H38" s="293" t="s">
        <v>94</v>
      </c>
      <c r="I38" s="294"/>
      <c r="J38" s="293">
        <v>4</v>
      </c>
      <c r="K38" s="294"/>
      <c r="L38" s="92"/>
      <c r="M38" s="92"/>
      <c r="N38" s="321">
        <v>5</v>
      </c>
      <c r="O38" s="322"/>
      <c r="P38" s="102" t="s">
        <v>116</v>
      </c>
      <c r="Q38" s="92"/>
      <c r="R38" s="3"/>
    </row>
    <row r="39" spans="2:23" ht="21" customHeight="1" thickBot="1" x14ac:dyDescent="0.25">
      <c r="B39" s="272"/>
      <c r="C39" s="293" t="s">
        <v>95</v>
      </c>
      <c r="D39" s="318"/>
      <c r="E39" s="294"/>
      <c r="F39" s="89">
        <v>5</v>
      </c>
      <c r="G39" s="67"/>
      <c r="H39" s="293" t="s">
        <v>96</v>
      </c>
      <c r="I39" s="294"/>
      <c r="J39" s="293">
        <v>5</v>
      </c>
      <c r="K39" s="294"/>
      <c r="L39" s="92"/>
      <c r="M39" s="92"/>
      <c r="N39" s="337" t="s">
        <v>117</v>
      </c>
      <c r="O39" s="338"/>
      <c r="P39" s="112" t="s">
        <v>118</v>
      </c>
      <c r="Q39" s="92"/>
      <c r="R39" s="3"/>
    </row>
    <row r="40" spans="2:23" x14ac:dyDescent="0.2">
      <c r="B40" s="66"/>
      <c r="C40" s="67"/>
      <c r="D40" s="67"/>
      <c r="E40" s="67"/>
      <c r="F40" s="67"/>
      <c r="G40" s="67"/>
      <c r="H40" s="67"/>
      <c r="I40" s="67"/>
      <c r="J40" s="67"/>
      <c r="K40" s="67"/>
      <c r="L40" s="67"/>
      <c r="M40" s="67"/>
      <c r="N40" s="67"/>
      <c r="O40" s="67"/>
      <c r="P40" s="67"/>
      <c r="Q40" s="67"/>
      <c r="R40" s="3"/>
    </row>
    <row r="41" spans="2:23" ht="18" customHeight="1" x14ac:dyDescent="0.2">
      <c r="B41" s="66"/>
      <c r="C41" s="275" t="s">
        <v>97</v>
      </c>
      <c r="D41" s="275"/>
      <c r="E41" s="275"/>
      <c r="F41" s="275"/>
      <c r="G41" s="275"/>
      <c r="H41" s="275"/>
      <c r="I41" s="275"/>
      <c r="J41" s="275"/>
      <c r="K41" s="275"/>
      <c r="L41" s="275"/>
      <c r="M41" s="275"/>
      <c r="N41" s="275"/>
      <c r="O41" s="275"/>
      <c r="P41" s="275"/>
      <c r="Q41" s="275"/>
      <c r="R41" s="3"/>
    </row>
    <row r="42" spans="2:23" ht="68.25" customHeight="1" x14ac:dyDescent="0.2">
      <c r="B42" s="66"/>
      <c r="C42" s="293" t="s">
        <v>98</v>
      </c>
      <c r="D42" s="318"/>
      <c r="E42" s="318"/>
      <c r="F42" s="294"/>
      <c r="G42" s="293" t="s">
        <v>99</v>
      </c>
      <c r="H42" s="294"/>
      <c r="I42" s="293" t="s">
        <v>100</v>
      </c>
      <c r="J42" s="318"/>
      <c r="K42" s="294"/>
      <c r="L42" s="293" t="s">
        <v>101</v>
      </c>
      <c r="M42" s="294"/>
      <c r="N42" s="293" t="s">
        <v>102</v>
      </c>
      <c r="O42" s="294"/>
      <c r="P42" s="293" t="s">
        <v>103</v>
      </c>
      <c r="Q42" s="294"/>
      <c r="R42" s="3"/>
    </row>
    <row r="43" spans="2:23" ht="60" customHeight="1" x14ac:dyDescent="0.2">
      <c r="B43" s="66"/>
      <c r="C43" s="293" t="s">
        <v>104</v>
      </c>
      <c r="D43" s="318"/>
      <c r="E43" s="318"/>
      <c r="F43" s="294"/>
      <c r="G43" s="293" t="s">
        <v>105</v>
      </c>
      <c r="H43" s="294"/>
      <c r="I43" s="293" t="s">
        <v>106</v>
      </c>
      <c r="J43" s="318"/>
      <c r="K43" s="294"/>
      <c r="L43" s="293" t="s">
        <v>107</v>
      </c>
      <c r="M43" s="294"/>
      <c r="N43" s="293" t="s">
        <v>108</v>
      </c>
      <c r="O43" s="294"/>
      <c r="P43" s="293" t="s">
        <v>109</v>
      </c>
      <c r="Q43" s="294"/>
      <c r="R43" s="3"/>
    </row>
    <row r="44" spans="2:23" x14ac:dyDescent="0.2">
      <c r="B44" s="66"/>
      <c r="C44" s="329" t="s">
        <v>84</v>
      </c>
      <c r="D44" s="330"/>
      <c r="E44" s="331"/>
      <c r="F44" s="335" t="s">
        <v>85</v>
      </c>
      <c r="G44" s="295" t="s">
        <v>88</v>
      </c>
      <c r="H44" s="297"/>
      <c r="I44" s="295" t="s">
        <v>90</v>
      </c>
      <c r="J44" s="296"/>
      <c r="K44" s="297"/>
      <c r="L44" s="295" t="s">
        <v>92</v>
      </c>
      <c r="M44" s="297"/>
      <c r="N44" s="295" t="s">
        <v>94</v>
      </c>
      <c r="O44" s="297"/>
      <c r="P44" s="325" t="s">
        <v>96</v>
      </c>
      <c r="Q44" s="326"/>
      <c r="R44" s="3"/>
    </row>
    <row r="45" spans="2:23" x14ac:dyDescent="0.2">
      <c r="B45" s="66"/>
      <c r="C45" s="332"/>
      <c r="D45" s="333"/>
      <c r="E45" s="334"/>
      <c r="F45" s="336"/>
      <c r="G45" s="298">
        <v>1</v>
      </c>
      <c r="H45" s="299"/>
      <c r="I45" s="298">
        <v>2</v>
      </c>
      <c r="J45" s="342"/>
      <c r="K45" s="299"/>
      <c r="L45" s="298">
        <v>3</v>
      </c>
      <c r="M45" s="299"/>
      <c r="N45" s="298">
        <v>4</v>
      </c>
      <c r="O45" s="299"/>
      <c r="P45" s="298">
        <v>5</v>
      </c>
      <c r="Q45" s="299"/>
      <c r="R45" s="3"/>
    </row>
    <row r="46" spans="2:23" ht="19.5" customHeight="1" x14ac:dyDescent="0.2">
      <c r="B46" s="66"/>
      <c r="C46" s="293" t="s">
        <v>87</v>
      </c>
      <c r="D46" s="318"/>
      <c r="E46" s="294"/>
      <c r="F46" s="96">
        <v>1</v>
      </c>
      <c r="G46" s="319">
        <v>2</v>
      </c>
      <c r="H46" s="320"/>
      <c r="I46" s="319">
        <v>3</v>
      </c>
      <c r="J46" s="341"/>
      <c r="K46" s="320"/>
      <c r="L46" s="319">
        <v>4</v>
      </c>
      <c r="M46" s="320"/>
      <c r="N46" s="321">
        <v>5</v>
      </c>
      <c r="O46" s="322"/>
      <c r="P46" s="281">
        <v>6</v>
      </c>
      <c r="Q46" s="315"/>
      <c r="R46" s="3"/>
    </row>
    <row r="47" spans="2:23" ht="21.75" customHeight="1" x14ac:dyDescent="0.2">
      <c r="B47" s="66"/>
      <c r="C47" s="293" t="s">
        <v>89</v>
      </c>
      <c r="D47" s="318"/>
      <c r="E47" s="294"/>
      <c r="F47" s="96">
        <v>2</v>
      </c>
      <c r="G47" s="319">
        <v>3</v>
      </c>
      <c r="H47" s="320"/>
      <c r="I47" s="319">
        <v>4</v>
      </c>
      <c r="J47" s="341"/>
      <c r="K47" s="320"/>
      <c r="L47" s="321">
        <v>5</v>
      </c>
      <c r="M47" s="322"/>
      <c r="N47" s="281">
        <v>6</v>
      </c>
      <c r="O47" s="315"/>
      <c r="P47" s="281">
        <v>7</v>
      </c>
      <c r="Q47" s="315"/>
      <c r="R47" s="3"/>
    </row>
    <row r="48" spans="2:23" ht="21" customHeight="1" x14ac:dyDescent="0.2">
      <c r="B48" s="66"/>
      <c r="C48" s="293" t="s">
        <v>91</v>
      </c>
      <c r="D48" s="318"/>
      <c r="E48" s="294"/>
      <c r="F48" s="96">
        <v>3</v>
      </c>
      <c r="G48" s="319">
        <v>4</v>
      </c>
      <c r="H48" s="320"/>
      <c r="I48" s="321">
        <v>5</v>
      </c>
      <c r="J48" s="328"/>
      <c r="K48" s="322"/>
      <c r="L48" s="281">
        <v>6</v>
      </c>
      <c r="M48" s="315"/>
      <c r="N48" s="281">
        <v>7</v>
      </c>
      <c r="O48" s="315"/>
      <c r="P48" s="316">
        <v>8</v>
      </c>
      <c r="Q48" s="317"/>
      <c r="R48" s="3"/>
    </row>
    <row r="49" spans="2:18" ht="21" customHeight="1" x14ac:dyDescent="0.2">
      <c r="B49" s="66"/>
      <c r="C49" s="293" t="s">
        <v>93</v>
      </c>
      <c r="D49" s="318"/>
      <c r="E49" s="294"/>
      <c r="F49" s="96">
        <v>4</v>
      </c>
      <c r="G49" s="321">
        <v>5</v>
      </c>
      <c r="H49" s="322"/>
      <c r="I49" s="281">
        <v>6</v>
      </c>
      <c r="J49" s="314"/>
      <c r="K49" s="315"/>
      <c r="L49" s="281">
        <v>7</v>
      </c>
      <c r="M49" s="315"/>
      <c r="N49" s="316">
        <v>8</v>
      </c>
      <c r="O49" s="317"/>
      <c r="P49" s="316">
        <v>9</v>
      </c>
      <c r="Q49" s="317"/>
      <c r="R49" s="3"/>
    </row>
    <row r="50" spans="2:18" ht="21" customHeight="1" x14ac:dyDescent="0.2">
      <c r="B50" s="66"/>
      <c r="C50" s="293" t="s">
        <v>95</v>
      </c>
      <c r="D50" s="318"/>
      <c r="E50" s="294"/>
      <c r="F50" s="96">
        <v>5</v>
      </c>
      <c r="G50" s="281">
        <v>6</v>
      </c>
      <c r="H50" s="315"/>
      <c r="I50" s="281">
        <v>7</v>
      </c>
      <c r="J50" s="314"/>
      <c r="K50" s="315"/>
      <c r="L50" s="316">
        <v>8</v>
      </c>
      <c r="M50" s="317"/>
      <c r="N50" s="316">
        <v>9</v>
      </c>
      <c r="O50" s="317"/>
      <c r="P50" s="316">
        <v>10</v>
      </c>
      <c r="Q50" s="317"/>
      <c r="R50" s="3"/>
    </row>
    <row r="51" spans="2:18" ht="13.5" thickBot="1" x14ac:dyDescent="0.25">
      <c r="B51" s="69"/>
      <c r="C51" s="70"/>
      <c r="D51" s="70"/>
      <c r="E51" s="70"/>
      <c r="F51" s="70"/>
      <c r="G51" s="70"/>
      <c r="H51" s="70"/>
      <c r="I51" s="70"/>
      <c r="J51" s="70"/>
      <c r="K51" s="70"/>
      <c r="L51" s="70"/>
      <c r="M51" s="70"/>
      <c r="N51" s="70"/>
      <c r="O51" s="70"/>
      <c r="P51" s="70"/>
      <c r="Q51" s="70"/>
      <c r="R51" s="9"/>
    </row>
  </sheetData>
  <mergeCells count="124">
    <mergeCell ref="P44:Q44"/>
    <mergeCell ref="P48:Q48"/>
    <mergeCell ref="P49:Q49"/>
    <mergeCell ref="L50:M50"/>
    <mergeCell ref="L48:M48"/>
    <mergeCell ref="L45:M45"/>
    <mergeCell ref="G50:H50"/>
    <mergeCell ref="I47:K47"/>
    <mergeCell ref="N45:O45"/>
    <mergeCell ref="N46:O46"/>
    <mergeCell ref="N47:O47"/>
    <mergeCell ref="N48:O48"/>
    <mergeCell ref="N49:O49"/>
    <mergeCell ref="L49:M49"/>
    <mergeCell ref="L46:M46"/>
    <mergeCell ref="L47:M47"/>
    <mergeCell ref="I45:K45"/>
    <mergeCell ref="I46:K46"/>
    <mergeCell ref="I49:K49"/>
    <mergeCell ref="P46:Q46"/>
    <mergeCell ref="P47:Q47"/>
    <mergeCell ref="G47:H47"/>
    <mergeCell ref="C28:F28"/>
    <mergeCell ref="C29:F29"/>
    <mergeCell ref="G28:H28"/>
    <mergeCell ref="G29:H29"/>
    <mergeCell ref="N44:O44"/>
    <mergeCell ref="N39:O39"/>
    <mergeCell ref="G31:H31"/>
    <mergeCell ref="I43:K43"/>
    <mergeCell ref="J35:K35"/>
    <mergeCell ref="B34:B39"/>
    <mergeCell ref="C34:E34"/>
    <mergeCell ref="H34:I34"/>
    <mergeCell ref="C46:E46"/>
    <mergeCell ref="C47:E47"/>
    <mergeCell ref="C48:E48"/>
    <mergeCell ref="C42:F42"/>
    <mergeCell ref="C43:F43"/>
    <mergeCell ref="I48:K48"/>
    <mergeCell ref="C38:E38"/>
    <mergeCell ref="C39:E39"/>
    <mergeCell ref="H39:I39"/>
    <mergeCell ref="J39:K39"/>
    <mergeCell ref="C44:E45"/>
    <mergeCell ref="J38:K38"/>
    <mergeCell ref="F44:F45"/>
    <mergeCell ref="G44:H44"/>
    <mergeCell ref="H38:I38"/>
    <mergeCell ref="G42:H42"/>
    <mergeCell ref="G43:H43"/>
    <mergeCell ref="I42:K42"/>
    <mergeCell ref="C24:F24"/>
    <mergeCell ref="G24:H24"/>
    <mergeCell ref="C50:E50"/>
    <mergeCell ref="N34:P34"/>
    <mergeCell ref="N35:O35"/>
    <mergeCell ref="N36:O36"/>
    <mergeCell ref="C37:E37"/>
    <mergeCell ref="H37:I37"/>
    <mergeCell ref="J37:K37"/>
    <mergeCell ref="J34:K34"/>
    <mergeCell ref="C35:E35"/>
    <mergeCell ref="J36:K36"/>
    <mergeCell ref="N37:O37"/>
    <mergeCell ref="N42:O42"/>
    <mergeCell ref="N43:O43"/>
    <mergeCell ref="L42:M42"/>
    <mergeCell ref="L43:M43"/>
    <mergeCell ref="N38:O38"/>
    <mergeCell ref="P42:Q42"/>
    <mergeCell ref="P43:Q43"/>
    <mergeCell ref="L44:M44"/>
    <mergeCell ref="G45:H45"/>
    <mergeCell ref="G46:H46"/>
    <mergeCell ref="N50:O50"/>
    <mergeCell ref="C23:F23"/>
    <mergeCell ref="G23:H23"/>
    <mergeCell ref="B6:R6"/>
    <mergeCell ref="B7:R7"/>
    <mergeCell ref="I50:K50"/>
    <mergeCell ref="P50:Q50"/>
    <mergeCell ref="G25:H25"/>
    <mergeCell ref="C26:F26"/>
    <mergeCell ref="G26:H26"/>
    <mergeCell ref="C27:F27"/>
    <mergeCell ref="G27:H27"/>
    <mergeCell ref="C49:E49"/>
    <mergeCell ref="G48:H48"/>
    <mergeCell ref="G49:H49"/>
    <mergeCell ref="H35:I35"/>
    <mergeCell ref="C33:F33"/>
    <mergeCell ref="H33:K33"/>
    <mergeCell ref="C25:F25"/>
    <mergeCell ref="C36:E36"/>
    <mergeCell ref="H36:I36"/>
    <mergeCell ref="C30:F30"/>
    <mergeCell ref="G30:H30"/>
    <mergeCell ref="C31:F31"/>
    <mergeCell ref="C41:Q41"/>
    <mergeCell ref="G16:H16"/>
    <mergeCell ref="G15:H15"/>
    <mergeCell ref="C21:F21"/>
    <mergeCell ref="G21:H21"/>
    <mergeCell ref="I44:K44"/>
    <mergeCell ref="P45:Q45"/>
    <mergeCell ref="B2:B4"/>
    <mergeCell ref="C16:F16"/>
    <mergeCell ref="C20:F20"/>
    <mergeCell ref="G20:H20"/>
    <mergeCell ref="C17:F17"/>
    <mergeCell ref="G17:H17"/>
    <mergeCell ref="C15:F15"/>
    <mergeCell ref="C2:P4"/>
    <mergeCell ref="Q2:R4"/>
    <mergeCell ref="B9:R9"/>
    <mergeCell ref="B8:R8"/>
    <mergeCell ref="B10:R10"/>
    <mergeCell ref="C22:F22"/>
    <mergeCell ref="G22:H22"/>
    <mergeCell ref="C18:F18"/>
    <mergeCell ref="G18:H18"/>
    <mergeCell ref="C19:F19"/>
    <mergeCell ref="G19:H19"/>
  </mergeCells>
  <conditionalFormatting sqref="J16:K31">
    <cfRule type="expression" dxfId="13" priority="6" stopIfTrue="1">
      <formula>"""bajo"""</formula>
    </cfRule>
  </conditionalFormatting>
  <conditionalFormatting sqref="L16:L31">
    <cfRule type="cellIs" dxfId="12" priority="10" stopIfTrue="1" operator="equal">
      <formula>"EXTREMO"</formula>
    </cfRule>
    <cfRule type="cellIs" dxfId="11" priority="11" stopIfTrue="1" operator="equal">
      <formula>"ALTO"</formula>
    </cfRule>
    <cfRule type="cellIs" dxfId="10" priority="12" stopIfTrue="1" operator="equal">
      <formula>"MEDIO"</formula>
    </cfRule>
    <cfRule type="cellIs" dxfId="9" priority="13" stopIfTrue="1" operator="equal">
      <formula>"BAJO"</formula>
    </cfRule>
  </conditionalFormatting>
  <conditionalFormatting sqref="M16:R31">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5"/>
  <sheetViews>
    <sheetView showGridLines="0" tabSelected="1" topLeftCell="A14" zoomScale="60" zoomScaleNormal="60" zoomScaleSheetLayoutView="25" zoomScalePageLayoutView="70" workbookViewId="0">
      <selection activeCell="C18" sqref="C18"/>
    </sheetView>
  </sheetViews>
  <sheetFormatPr baseColWidth="10" defaultColWidth="11.42578125" defaultRowHeight="14.25" x14ac:dyDescent="0.2"/>
  <cols>
    <col min="1" max="1" width="4.28515625" style="16" customWidth="1"/>
    <col min="2" max="2" width="13.42578125" style="16" customWidth="1"/>
    <col min="3" max="3" width="42" style="16" customWidth="1"/>
    <col min="4" max="4" width="17.7109375" style="16" customWidth="1"/>
    <col min="5" max="5" width="22.42578125" style="16" customWidth="1"/>
    <col min="6" max="6" width="15.140625" style="16" customWidth="1"/>
    <col min="7" max="7" width="21.140625" style="16" customWidth="1"/>
    <col min="8" max="8" width="5.140625" style="16" customWidth="1"/>
    <col min="9" max="9" width="4.28515625" style="16" customWidth="1"/>
    <col min="10" max="10" width="5.7109375" style="16" customWidth="1"/>
    <col min="11" max="11" width="5.28515625" style="16" customWidth="1"/>
    <col min="12" max="12" width="14.140625" style="16" customWidth="1"/>
    <col min="13" max="13" width="5.28515625" style="16" customWidth="1"/>
    <col min="14" max="14" width="27.28515625"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7109375" style="16" customWidth="1"/>
    <col min="21" max="21" width="11.42578125" style="16"/>
    <col min="22" max="22" width="10.7109375" style="16" customWidth="1"/>
    <col min="23" max="23" width="20" style="16" customWidth="1"/>
    <col min="24" max="24" width="13.7109375" style="16" customWidth="1"/>
    <col min="25" max="16384" width="11.42578125" style="16"/>
  </cols>
  <sheetData>
    <row r="1" spans="2:24" s="14" customFormat="1" x14ac:dyDescent="0.2">
      <c r="S1" s="15"/>
    </row>
    <row r="2" spans="2:24" s="14" customFormat="1" ht="54" customHeight="1" x14ac:dyDescent="0.2">
      <c r="B2" s="167"/>
      <c r="C2" s="168" t="s">
        <v>16</v>
      </c>
      <c r="D2" s="168"/>
      <c r="E2" s="168"/>
      <c r="F2" s="168"/>
      <c r="G2" s="168"/>
      <c r="H2" s="168"/>
      <c r="I2" s="168"/>
      <c r="J2" s="168"/>
      <c r="K2" s="168"/>
      <c r="L2" s="168"/>
      <c r="M2" s="168"/>
      <c r="N2" s="168"/>
      <c r="O2" s="168"/>
      <c r="P2" s="168"/>
      <c r="Q2" s="168"/>
      <c r="R2" s="168"/>
      <c r="S2" s="168"/>
      <c r="T2" s="168"/>
      <c r="U2" s="168"/>
      <c r="V2" s="168"/>
      <c r="W2" s="174" t="s">
        <v>1</v>
      </c>
      <c r="X2" s="175"/>
    </row>
    <row r="3" spans="2:24" s="14" customFormat="1" ht="31.5" customHeight="1" x14ac:dyDescent="0.2">
      <c r="B3" s="167"/>
      <c r="C3" s="168"/>
      <c r="D3" s="168"/>
      <c r="E3" s="168"/>
      <c r="F3" s="168"/>
      <c r="G3" s="168"/>
      <c r="H3" s="168"/>
      <c r="I3" s="168"/>
      <c r="J3" s="168"/>
      <c r="K3" s="168"/>
      <c r="L3" s="168"/>
      <c r="M3" s="168"/>
      <c r="N3" s="168"/>
      <c r="O3" s="168"/>
      <c r="P3" s="168"/>
      <c r="Q3" s="168"/>
      <c r="R3" s="168"/>
      <c r="S3" s="168"/>
      <c r="T3" s="168"/>
      <c r="U3" s="168"/>
      <c r="V3" s="168"/>
      <c r="W3" s="176"/>
      <c r="X3" s="177"/>
    </row>
    <row r="4" spans="2:24" s="14" customFormat="1" ht="47.25" customHeight="1" x14ac:dyDescent="0.2">
      <c r="B4" s="167"/>
      <c r="C4" s="168"/>
      <c r="D4" s="168"/>
      <c r="E4" s="168"/>
      <c r="F4" s="168"/>
      <c r="G4" s="168"/>
      <c r="H4" s="168"/>
      <c r="I4" s="168"/>
      <c r="J4" s="168"/>
      <c r="K4" s="168"/>
      <c r="L4" s="168"/>
      <c r="M4" s="168"/>
      <c r="N4" s="168"/>
      <c r="O4" s="168"/>
      <c r="P4" s="168"/>
      <c r="Q4" s="168"/>
      <c r="R4" s="168"/>
      <c r="S4" s="168"/>
      <c r="T4" s="168"/>
      <c r="U4" s="168"/>
      <c r="V4" s="168"/>
      <c r="W4" s="178"/>
      <c r="X4" s="179"/>
    </row>
    <row r="5" spans="2:24" s="14" customFormat="1" ht="32.25" customHeight="1" thickBot="1" x14ac:dyDescent="0.25">
      <c r="B5" s="29"/>
      <c r="C5" s="29"/>
      <c r="D5" s="29"/>
      <c r="E5" s="29"/>
      <c r="F5" s="29"/>
      <c r="G5" s="29"/>
      <c r="H5" s="29"/>
      <c r="I5" s="29"/>
      <c r="J5" s="29"/>
      <c r="K5" s="29"/>
      <c r="L5" s="29"/>
      <c r="M5" s="29"/>
      <c r="N5" s="29"/>
      <c r="O5" s="29"/>
      <c r="P5" s="29"/>
      <c r="Q5" s="29"/>
      <c r="R5" s="29"/>
      <c r="S5" s="30"/>
      <c r="T5" s="29"/>
      <c r="U5" s="29"/>
      <c r="V5" s="29"/>
      <c r="W5" s="29"/>
      <c r="X5" s="29"/>
    </row>
    <row r="6" spans="2:24" ht="121.9" customHeight="1" x14ac:dyDescent="0.2">
      <c r="B6" s="154" t="s">
        <v>209</v>
      </c>
      <c r="C6" s="155"/>
      <c r="D6" s="155"/>
      <c r="E6" s="155"/>
      <c r="F6" s="155"/>
      <c r="G6" s="155"/>
      <c r="H6" s="155"/>
      <c r="I6" s="155"/>
      <c r="J6" s="155"/>
      <c r="K6" s="155"/>
      <c r="L6" s="155"/>
      <c r="M6" s="155"/>
      <c r="N6" s="155"/>
      <c r="O6" s="155"/>
      <c r="P6" s="155"/>
      <c r="Q6" s="155"/>
      <c r="R6" s="155"/>
      <c r="S6" s="155"/>
      <c r="T6" s="155"/>
      <c r="U6" s="155"/>
      <c r="V6" s="155"/>
      <c r="W6" s="155"/>
      <c r="X6" s="156"/>
    </row>
    <row r="7" spans="2:24" ht="26.25" customHeight="1" x14ac:dyDescent="0.2">
      <c r="B7" s="180" t="s">
        <v>210</v>
      </c>
      <c r="C7" s="163"/>
      <c r="D7" s="163"/>
      <c r="E7" s="163"/>
      <c r="F7" s="163"/>
      <c r="G7" s="163"/>
      <c r="H7" s="163"/>
      <c r="I7" s="163"/>
      <c r="J7" s="163"/>
      <c r="K7" s="163"/>
      <c r="L7" s="163"/>
      <c r="M7" s="163"/>
      <c r="N7" s="163"/>
      <c r="O7" s="163"/>
      <c r="P7" s="163"/>
      <c r="Q7" s="163"/>
      <c r="R7" s="163"/>
      <c r="S7" s="163"/>
      <c r="T7" s="163"/>
      <c r="U7" s="163"/>
      <c r="V7" s="163"/>
      <c r="W7" s="163"/>
      <c r="X7" s="181"/>
    </row>
    <row r="8" spans="2:24" ht="20.25" customHeight="1" x14ac:dyDescent="0.2">
      <c r="B8" s="180"/>
      <c r="C8" s="163"/>
      <c r="D8" s="163"/>
      <c r="E8" s="163"/>
      <c r="F8" s="163"/>
      <c r="G8" s="163"/>
      <c r="H8" s="163"/>
      <c r="I8" s="163"/>
      <c r="J8" s="163"/>
      <c r="K8" s="163"/>
      <c r="L8" s="163"/>
      <c r="M8" s="163"/>
      <c r="N8" s="163"/>
      <c r="O8" s="163"/>
      <c r="P8" s="163"/>
      <c r="Q8" s="163"/>
      <c r="R8" s="163"/>
      <c r="S8" s="163"/>
      <c r="T8" s="163"/>
      <c r="U8" s="163"/>
      <c r="V8" s="163"/>
      <c r="W8" s="163"/>
      <c r="X8" s="181"/>
    </row>
    <row r="9" spans="2:24" ht="24.75" customHeight="1" thickBot="1" x14ac:dyDescent="0.25">
      <c r="B9" s="152"/>
      <c r="C9" s="153"/>
      <c r="D9" s="153"/>
      <c r="E9" s="153"/>
      <c r="F9" s="153"/>
      <c r="G9" s="153"/>
      <c r="H9" s="153"/>
      <c r="I9" s="153"/>
      <c r="J9" s="153"/>
      <c r="K9" s="153"/>
      <c r="L9" s="153"/>
      <c r="M9" s="153"/>
      <c r="N9" s="153"/>
      <c r="O9" s="153"/>
      <c r="P9" s="153"/>
      <c r="Q9" s="153"/>
      <c r="R9" s="153"/>
      <c r="X9" s="39"/>
    </row>
    <row r="10" spans="2:24" ht="106.5" customHeight="1" thickBot="1" x14ac:dyDescent="0.25">
      <c r="B10" s="25" t="s">
        <v>211</v>
      </c>
      <c r="C10" s="26" t="s">
        <v>69</v>
      </c>
      <c r="D10" s="27" t="s">
        <v>212</v>
      </c>
      <c r="E10" s="27" t="s">
        <v>213</v>
      </c>
      <c r="F10" s="27" t="s">
        <v>214</v>
      </c>
      <c r="G10" s="26" t="s">
        <v>70</v>
      </c>
      <c r="H10" s="27" t="s">
        <v>83</v>
      </c>
      <c r="I10" s="27" t="s">
        <v>72</v>
      </c>
      <c r="J10" s="27" t="s">
        <v>215</v>
      </c>
      <c r="K10" s="27" t="s">
        <v>74</v>
      </c>
      <c r="L10" s="27" t="s">
        <v>216</v>
      </c>
      <c r="M10" s="26" t="s">
        <v>217</v>
      </c>
      <c r="N10" s="26" t="s">
        <v>123</v>
      </c>
      <c r="O10" s="27" t="s">
        <v>83</v>
      </c>
      <c r="P10" s="27" t="s">
        <v>72</v>
      </c>
      <c r="Q10" s="27" t="s">
        <v>215</v>
      </c>
      <c r="R10" s="27" t="s">
        <v>74</v>
      </c>
      <c r="S10" s="26" t="s">
        <v>124</v>
      </c>
      <c r="T10" s="26" t="s">
        <v>125</v>
      </c>
      <c r="U10" s="26" t="s">
        <v>126</v>
      </c>
      <c r="V10" s="26" t="s">
        <v>127</v>
      </c>
      <c r="W10" s="26" t="s">
        <v>218</v>
      </c>
      <c r="X10" s="28" t="s">
        <v>129</v>
      </c>
    </row>
    <row r="11" spans="2:24" ht="106.5" customHeight="1" x14ac:dyDescent="0.2">
      <c r="B11" s="129">
        <v>1</v>
      </c>
      <c r="C11" s="121" t="str">
        <f>+'EVALUACION CON CONTROLES'!C16:F16</f>
        <v>Suspensión del Proceso de selección</v>
      </c>
      <c r="D11" s="122" t="str">
        <f>+'EVALUACION CON CONTROLES'!B16</f>
        <v>SELECCIÓN</v>
      </c>
      <c r="E11" s="122" t="str">
        <f>VLOOKUP(C11,'IDENTIFICACION Y ANALISIS'!$B$19:$F$50,3,FALSE)</f>
        <v>General</v>
      </c>
      <c r="F11" s="122" t="str">
        <f>VLOOKUP(C11,'IDENTIFICACION Y ANALISIS'!$B$19:$F$50,4,FALSE)</f>
        <v>Interno</v>
      </c>
      <c r="G11" s="121" t="str">
        <f>+EVALUACION!H17</f>
        <v xml:space="preserve">Retraso en el cumplimiento de las metas de la entidad </v>
      </c>
      <c r="H11" s="121">
        <f>+EVALUACION!I17</f>
        <v>1</v>
      </c>
      <c r="I11" s="121">
        <f>+EVALUACION!J17</f>
        <v>1</v>
      </c>
      <c r="J11" s="121">
        <f>+EVALUACION!K17</f>
        <v>2</v>
      </c>
      <c r="K11" s="122" t="str">
        <f>+EVALUACION!L17</f>
        <v>BAJO</v>
      </c>
      <c r="L11" s="131" t="s">
        <v>219</v>
      </c>
      <c r="M11" s="132">
        <v>100</v>
      </c>
      <c r="N11" s="121" t="str">
        <f>+'EVALUACION CON CONTROLES'!G16</f>
        <v>Verificación de definición de
requisitos técnicos, jurídicos
y financieros, así como de
los términos del proceso</v>
      </c>
      <c r="O11" s="121">
        <f>+'EVALUACION CON CONTROLES'!I16</f>
        <v>1</v>
      </c>
      <c r="P11" s="121">
        <f>+'EVALUACION CON CONTROLES'!J16</f>
        <v>1</v>
      </c>
      <c r="Q11" s="121">
        <f>+'EVALUACION CON CONTROLES'!K16</f>
        <v>2</v>
      </c>
      <c r="R11" s="122" t="str">
        <f>+'EVALUACION CON CONTROLES'!L16</f>
        <v>BAJO</v>
      </c>
      <c r="S11" s="121" t="str">
        <f>+'EVALUACION CON CONTROLES'!M16</f>
        <v>NO</v>
      </c>
      <c r="T11" s="121" t="str">
        <f>+'EVALUACION CON CONTROLES'!N16</f>
        <v>Formuladores</v>
      </c>
      <c r="U11" s="121" t="str">
        <f>+'EVALUACION CON CONTROLES'!O16</f>
        <v>Etapa de
Planeación
y selección</v>
      </c>
      <c r="V11" s="121" t="str">
        <f>+'EVALUACION CON CONTROLES'!P16</f>
        <v>Aceptación</v>
      </c>
      <c r="W11" s="121" t="str">
        <f>+'EVALUACION CON CONTROLES'!Q16</f>
        <v xml:space="preserve">Revisión
detallada del
proceso por
el comité de
contratación </v>
      </c>
      <c r="X11" s="148" t="str">
        <f>+'EVALUACION CON CONTROLES'!R16</f>
        <v>Durante los
comités de
contratación</v>
      </c>
    </row>
    <row r="12" spans="2:24" ht="106.5" customHeight="1" x14ac:dyDescent="0.2">
      <c r="B12" s="126">
        <v>2</v>
      </c>
      <c r="C12" s="123" t="str">
        <f>+'EVALUACION CON CONTROLES'!C17:F17</f>
        <v>Declaratoria de desierta del Proceso de selección</v>
      </c>
      <c r="D12" s="124" t="str">
        <f>+'EVALUACION CON CONTROLES'!B17</f>
        <v>SELECCIÓN</v>
      </c>
      <c r="E12" s="124" t="str">
        <f>VLOOKUP(C12,'IDENTIFICACION Y ANALISIS'!$B$19:$F$50,3,FALSE)</f>
        <v>General</v>
      </c>
      <c r="F12" s="124" t="str">
        <f>VLOOKUP(C12,'IDENTIFICACION Y ANALISIS'!$B$19:$F$50,4,FALSE)</f>
        <v>Externo</v>
      </c>
      <c r="G12" s="123" t="str">
        <f>+EVALUACION!H18</f>
        <v>Incumplimiento en la satisfacción de las necesidades de la entidad. Incumplimiento de las metas propuestas por la entidad.</v>
      </c>
      <c r="H12" s="123">
        <f>+EVALUACION!I18</f>
        <v>2</v>
      </c>
      <c r="I12" s="123">
        <f>+EVALUACION!J18</f>
        <v>2</v>
      </c>
      <c r="J12" s="123">
        <f>+EVALUACION!K18</f>
        <v>4</v>
      </c>
      <c r="K12" s="124" t="str">
        <f>+EVALUACION!L18</f>
        <v>BAJO</v>
      </c>
      <c r="L12" s="123" t="s">
        <v>219</v>
      </c>
      <c r="M12" s="124">
        <v>100</v>
      </c>
      <c r="N12" s="123" t="str">
        <f>+'EVALUACION CON CONTROLES'!G17</f>
        <v>Revisión de los documentos
del proceso por el comité de
contratación de la entidad,
haciendo énfasis en que los
requisitos habilitantes estén
acorde al objeto a contratar.</v>
      </c>
      <c r="O12" s="123">
        <f>+'EVALUACION CON CONTROLES'!I17</f>
        <v>1</v>
      </c>
      <c r="P12" s="123">
        <f>+'EVALUACION CON CONTROLES'!J17</f>
        <v>1</v>
      </c>
      <c r="Q12" s="123">
        <f>+'EVALUACION CON CONTROLES'!K17</f>
        <v>2</v>
      </c>
      <c r="R12" s="124" t="str">
        <f>+'EVALUACION CON CONTROLES'!L17</f>
        <v>BAJO</v>
      </c>
      <c r="S12" s="123" t="str">
        <f>+'EVALUACION CON CONTROLES'!M17</f>
        <v>NO</v>
      </c>
      <c r="T12" s="123" t="str">
        <f>+'EVALUACION CON CONTROLES'!N17</f>
        <v>Formuladores y
Comité de
Contratación</v>
      </c>
      <c r="U12" s="123" t="str">
        <f>+'EVALUACION CON CONTROLES'!O17</f>
        <v>Etapa de
planeación</v>
      </c>
      <c r="V12" s="123" t="str">
        <f>+'EVALUACION CON CONTROLES'!P17</f>
        <v>Al momento
de la
publicación
del proceso</v>
      </c>
      <c r="W12" s="123" t="str">
        <f>+'EVALUACION CON CONTROLES'!Q17</f>
        <v>Revisión de
los requisitos
por parte del
comité de
contratación</v>
      </c>
      <c r="X12" s="125" t="str">
        <f>+'EVALUACION CON CONTROLES'!R17</f>
        <v>Acorde al
cronograma del
Comité de
contratación.</v>
      </c>
    </row>
    <row r="13" spans="2:24" ht="106.5" customHeight="1" x14ac:dyDescent="0.2">
      <c r="B13" s="126">
        <v>3</v>
      </c>
      <c r="C13" s="123" t="str">
        <f>+'EVALUACION CON CONTROLES'!C18:F18</f>
        <v>Selección de contratista que no cuente con la capacidad financiera y/o técnica y/o jurídicas necesarias para la ejecución del contrato.</v>
      </c>
      <c r="D13" s="124" t="str">
        <f>+'EVALUACION CON CONTROLES'!B18</f>
        <v>SELECCIÓN</v>
      </c>
      <c r="E13" s="124" t="str">
        <f>VLOOKUP(C13,'IDENTIFICACION Y ANALISIS'!$B$19:$F$50,3,FALSE)</f>
        <v>General</v>
      </c>
      <c r="F13" s="124" t="str">
        <f>VLOOKUP(C13,'IDENTIFICACION Y ANALISIS'!$B$19:$F$50,4,FALSE)</f>
        <v>Externo</v>
      </c>
      <c r="G13" s="123" t="str">
        <f>+EVALUACION!H19</f>
        <v>Investigaciones disciplinarias, fiscales y penales. Demandas. Pone en riesgo la adecuada ejecución del contrato. sanciones disciplinarias, fiscales y/o penales.</v>
      </c>
      <c r="H13" s="123">
        <f>+EVALUACION!I19</f>
        <v>1</v>
      </c>
      <c r="I13" s="123">
        <f>+EVALUACION!J19</f>
        <v>4</v>
      </c>
      <c r="J13" s="123">
        <f>+EVALUACION!K19</f>
        <v>5</v>
      </c>
      <c r="K13" s="124" t="str">
        <f>+EVALUACION!L19</f>
        <v>MEDIO</v>
      </c>
      <c r="L13" s="123" t="s">
        <v>219</v>
      </c>
      <c r="M13" s="124">
        <v>100</v>
      </c>
      <c r="N13" s="123" t="str">
        <f>+'EVALUACION CON CONTROLES'!G18</f>
        <v>Evaluación detallada de los
requisitos habilitantes y
ponderantes, establecidos
dentro de los documentos
del proceso.</v>
      </c>
      <c r="O13" s="123">
        <f>+'EVALUACION CON CONTROLES'!I18</f>
        <v>1</v>
      </c>
      <c r="P13" s="123">
        <f>+'EVALUACION CON CONTROLES'!J18</f>
        <v>2</v>
      </c>
      <c r="Q13" s="123">
        <f>+'EVALUACION CON CONTROLES'!K18</f>
        <v>3</v>
      </c>
      <c r="R13" s="124" t="str">
        <f>+'EVALUACION CON CONTROLES'!L18</f>
        <v>BAJO</v>
      </c>
      <c r="S13" s="123" t="str">
        <f>+'EVALUACION CON CONTROLES'!M18</f>
        <v>NO</v>
      </c>
      <c r="T13" s="123" t="str">
        <f>+'EVALUACION CON CONTROLES'!N18</f>
        <v>Evaluadores del proceso</v>
      </c>
      <c r="U13" s="123" t="str">
        <f>+'EVALUACION CON CONTROLES'!O18</f>
        <v>Etapa de
Evaluación</v>
      </c>
      <c r="V13" s="123" t="str">
        <f>+'EVALUACION CON CONTROLES'!P18</f>
        <v>Aceptación de
la oferta</v>
      </c>
      <c r="W13" s="123" t="str">
        <f>+'EVALUACION CON CONTROLES'!Q18</f>
        <v>Aplicación de
los métodos
de evaluación</v>
      </c>
      <c r="X13" s="125" t="str">
        <f>+'EVALUACION CON CONTROLES'!R18</f>
        <v>Etapa de
evaluación</v>
      </c>
    </row>
    <row r="14" spans="2:24" ht="106.5" customHeight="1" x14ac:dyDescent="0.2">
      <c r="B14" s="126">
        <v>4</v>
      </c>
      <c r="C14" s="123" t="str">
        <f>+'EVALUACION CON CONTROLES'!C19:F19</f>
        <v>No realizar el registro presupuestal del contrato ni la aprobación de las pólizas</v>
      </c>
      <c r="D14" s="124" t="str">
        <f>+'EVALUACION CON CONTROLES'!B19</f>
        <v>SELECCIÓN</v>
      </c>
      <c r="E14" s="124" t="str">
        <f>VLOOKUP(C14,'IDENTIFICACION Y ANALISIS'!$B$19:$F$50,3,FALSE)</f>
        <v>General</v>
      </c>
      <c r="F14" s="124" t="str">
        <f>VLOOKUP(C14,'IDENTIFICACION Y ANALISIS'!$B$19:$F$50,4,FALSE)</f>
        <v>Externo</v>
      </c>
      <c r="G14" s="123" t="str">
        <f>+EVALUACION!H20</f>
        <v>Que el contrato se ejecute sin el cumplimiento de los requisitos de ejecución señalados en la Ley.</v>
      </c>
      <c r="H14" s="123">
        <f>+EVALUACION!I20</f>
        <v>1</v>
      </c>
      <c r="I14" s="123">
        <f>+EVALUACION!J20</f>
        <v>4</v>
      </c>
      <c r="J14" s="123">
        <f>+EVALUACION!K20</f>
        <v>5</v>
      </c>
      <c r="K14" s="124" t="str">
        <f>+EVALUACION!L20</f>
        <v>MEDIO</v>
      </c>
      <c r="L14" s="123" t="s">
        <v>219</v>
      </c>
      <c r="M14" s="124">
        <v>100</v>
      </c>
      <c r="N14" s="123" t="str">
        <f>+'EVALUACION CON CONTROLES'!G19</f>
        <v>Verificar antes de la suscripción del Acta de Inicio que se haya registrado el contrato y se hayan presentado y aprobado las pólizas.</v>
      </c>
      <c r="O14" s="123">
        <f>+'EVALUACION CON CONTROLES'!I19</f>
        <v>1</v>
      </c>
      <c r="P14" s="123">
        <f>+'EVALUACION CON CONTROLES'!J19</f>
        <v>1</v>
      </c>
      <c r="Q14" s="123">
        <f>+'EVALUACION CON CONTROLES'!K19</f>
        <v>2</v>
      </c>
      <c r="R14" s="124" t="str">
        <f>+'EVALUACION CON CONTROLES'!L19</f>
        <v>BAJO</v>
      </c>
      <c r="S14" s="123" t="str">
        <f>+'EVALUACION CON CONTROLES'!M19</f>
        <v>SI</v>
      </c>
      <c r="T14" s="123" t="str">
        <f>+'EVALUACION CON CONTROLES'!N19</f>
        <v>Supervisor</v>
      </c>
      <c r="U14" s="123" t="str">
        <f>+'EVALUACION CON CONTROLES'!O19</f>
        <v>Luego de la suscripción del contrato</v>
      </c>
      <c r="V14" s="123" t="str">
        <f>+'EVALUACION CON CONTROLES'!P19</f>
        <v>Antes de la elaboración y suscripción del Acta de Inicio</v>
      </c>
      <c r="W14" s="123" t="str">
        <f>+'EVALUACION CON CONTROLES'!Q19</f>
        <v>Se debe verificar por parte del supervisor si se realizan previo al Acta de Inicio y de la ejecución del Contrato</v>
      </c>
      <c r="X14" s="125" t="str">
        <f>+'EVALUACION CON CONTROLES'!R19</f>
        <v>Durante el plazo fijado para legalizar los requisitos de ejecución del contrato</v>
      </c>
    </row>
    <row r="15" spans="2:24" ht="106.5" customHeight="1" x14ac:dyDescent="0.2">
      <c r="B15" s="126">
        <v>5</v>
      </c>
      <c r="C15" s="123" t="str">
        <f>+'EVALUACION CON CONTROLES'!C20:F20</f>
        <v>Aceptación viciada por error</v>
      </c>
      <c r="D15" s="124" t="str">
        <f>+'EVALUACION CON CONTROLES'!B20</f>
        <v>SELECCIÓN</v>
      </c>
      <c r="E15" s="124" t="str">
        <f>VLOOKUP(C15,'IDENTIFICACION Y ANALISIS'!$B$19:$F$50,3,FALSE)</f>
        <v>General</v>
      </c>
      <c r="F15" s="124" t="str">
        <f>VLOOKUP(C15,'IDENTIFICACION Y ANALISIS'!$B$19:$F$50,4,FALSE)</f>
        <v>Externo</v>
      </c>
      <c r="G15" s="123" t="str">
        <f>+EVALUACION!H21</f>
        <v>Demandas
Investigaciones disciplinarias, fiscales y penales</v>
      </c>
      <c r="H15" s="123">
        <f>+EVALUACION!I21</f>
        <v>2</v>
      </c>
      <c r="I15" s="123">
        <f>+EVALUACION!J21</f>
        <v>2</v>
      </c>
      <c r="J15" s="123">
        <f>+EVALUACION!K21</f>
        <v>4</v>
      </c>
      <c r="K15" s="124" t="str">
        <f>+EVALUACION!L21</f>
        <v>BAJO</v>
      </c>
      <c r="L15" s="123" t="s">
        <v>219</v>
      </c>
      <c r="M15" s="124">
        <v>100</v>
      </c>
      <c r="N15" s="123" t="str">
        <f>+'EVALUACION CON CONTROLES'!G20</f>
        <v>Verificación detallada de los documentos presentados por los oferentes</v>
      </c>
      <c r="O15" s="123">
        <f>+'EVALUACION CON CONTROLES'!I20</f>
        <v>1</v>
      </c>
      <c r="P15" s="123">
        <f>+'EVALUACION CON CONTROLES'!J20</f>
        <v>1</v>
      </c>
      <c r="Q15" s="123">
        <f>+'EVALUACION CON CONTROLES'!K20</f>
        <v>2</v>
      </c>
      <c r="R15" s="124" t="str">
        <f>+'EVALUACION CON CONTROLES'!L20</f>
        <v>BAJO</v>
      </c>
      <c r="S15" s="123" t="str">
        <f>+'EVALUACION CON CONTROLES'!M20</f>
        <v>SI</v>
      </c>
      <c r="T15" s="123" t="str">
        <f>+'EVALUACION CON CONTROLES'!N20</f>
        <v>Evaluadores del proceso</v>
      </c>
      <c r="U15" s="123" t="str">
        <f>+'EVALUACION CON CONTROLES'!O20</f>
        <v>Etapa de evaluación</v>
      </c>
      <c r="V15" s="123" t="str">
        <f>+'EVALUACION CON CONTROLES'!P20</f>
        <v>Al momento de la aceptación</v>
      </c>
      <c r="W15" s="123" t="str">
        <f>+'EVALUACION CON CONTROLES'!Q20</f>
        <v>Revisión de los requisitos por parte del comité evaluador</v>
      </c>
      <c r="X15" s="125" t="str">
        <f>+'EVALUACION CON CONTROLES'!R20</f>
        <v>Etapa de evaluación.</v>
      </c>
    </row>
    <row r="16" spans="2:24" ht="106.5" customHeight="1" x14ac:dyDescent="0.2">
      <c r="B16" s="126">
        <v>6</v>
      </c>
      <c r="C16" s="123" t="str">
        <f>+'EVALUACION CON CONTROLES'!C21:F21</f>
        <v>Permitir la ejecución del contrato sin el lleno de requisitos legales</v>
      </c>
      <c r="D16" s="124" t="str">
        <f>+'EVALUACION CON CONTROLES'!B21</f>
        <v>CONTRATACIÓN</v>
      </c>
      <c r="E16" s="124" t="str">
        <f>VLOOKUP(C16,'IDENTIFICACION Y ANALISIS'!$B$19:$F$50,3,FALSE)</f>
        <v>General</v>
      </c>
      <c r="F16" s="124" t="str">
        <f>VLOOKUP(C16,'IDENTIFICACION Y ANALISIS'!$B$19:$F$50,4,FALSE)</f>
        <v>Interno</v>
      </c>
      <c r="G16" s="123" t="str">
        <f>+EVALUACION!H22</f>
        <v>Posible incumplimiento en el objeto del contrato</v>
      </c>
      <c r="H16" s="123">
        <f>+EVALUACION!I22</f>
        <v>1</v>
      </c>
      <c r="I16" s="123">
        <f>+EVALUACION!J22</f>
        <v>2</v>
      </c>
      <c r="J16" s="123">
        <f>+EVALUACION!K22</f>
        <v>3</v>
      </c>
      <c r="K16" s="124" t="str">
        <f>+EVALUACION!L22</f>
        <v>BAJO</v>
      </c>
      <c r="L16" s="123" t="s">
        <v>219</v>
      </c>
      <c r="M16" s="124">
        <v>100</v>
      </c>
      <c r="N16" s="123" t="str">
        <f>+'EVALUACION CON CONTROLES'!G21</f>
        <v>Realizar control por parte del supervisor del lleno de los requisitos exigidos por parte de la entidad, antes de la celebración del acta de inicio.</v>
      </c>
      <c r="O16" s="123">
        <f>+'EVALUACION CON CONTROLES'!I21</f>
        <v>1</v>
      </c>
      <c r="P16" s="123">
        <f>+'EVALUACION CON CONTROLES'!J21</f>
        <v>1</v>
      </c>
      <c r="Q16" s="123">
        <f>+'EVALUACION CON CONTROLES'!K21</f>
        <v>2</v>
      </c>
      <c r="R16" s="124" t="str">
        <f>+'EVALUACION CON CONTROLES'!L21</f>
        <v>BAJO</v>
      </c>
      <c r="S16" s="123" t="str">
        <f>+'EVALUACION CON CONTROLES'!M21</f>
        <v>SI</v>
      </c>
      <c r="T16" s="123" t="str">
        <f>+'EVALUACION CON CONTROLES'!N21</f>
        <v>Supervisor</v>
      </c>
      <c r="U16" s="123" t="str">
        <f>+'EVALUACION CON CONTROLES'!O21</f>
        <v>Al momento de la aceptación de la oferta</v>
      </c>
      <c r="V16" s="123" t="str">
        <f>+'EVALUACION CON CONTROLES'!P21</f>
        <v>Al momento de la firma del acta de inicio.</v>
      </c>
      <c r="W16" s="123" t="str">
        <f>+'EVALUACION CON CONTROLES'!Q21</f>
        <v>Lista de chequeo de requisitos de legalización del contrato</v>
      </c>
      <c r="X16" s="125" t="str">
        <f>+'EVALUACION CON CONTROLES'!R21</f>
        <v>Entre la aceptación de la oferta y la firma del acta de inicio</v>
      </c>
    </row>
    <row r="17" spans="2:24" ht="123.75" customHeight="1" x14ac:dyDescent="0.2">
      <c r="B17" s="126">
        <v>7</v>
      </c>
      <c r="C17" s="123" t="str">
        <f>+'EVALUACION CON CONTROLES'!C22:F22</f>
        <v>Indebida aprobación de las garantías contractuales</v>
      </c>
      <c r="D17" s="124" t="str">
        <f>+'EVALUACION CON CONTROLES'!B22</f>
        <v>CONTRATACIÓN</v>
      </c>
      <c r="E17" s="124" t="str">
        <f>VLOOKUP(C17,'IDENTIFICACION Y ANALISIS'!$B$19:$F$50,3,FALSE)</f>
        <v>General</v>
      </c>
      <c r="F17" s="124" t="str">
        <f>VLOOKUP(C17,'IDENTIFICACION Y ANALISIS'!$B$19:$F$50,4,FALSE)</f>
        <v>Interno</v>
      </c>
      <c r="G17" s="123" t="str">
        <f>+EVALUACION!H23</f>
        <v>Los bienes, obras y/o servicios no están amparados de manera adecuada por una garantía de seguro</v>
      </c>
      <c r="H17" s="123">
        <f>+EVALUACION!I23</f>
        <v>1</v>
      </c>
      <c r="I17" s="123">
        <f>+EVALUACION!J23</f>
        <v>2</v>
      </c>
      <c r="J17" s="123">
        <f>+EVALUACION!K23</f>
        <v>3</v>
      </c>
      <c r="K17" s="124" t="str">
        <f>+EVALUACION!L23</f>
        <v>BAJO</v>
      </c>
      <c r="L17" s="123" t="s">
        <v>219</v>
      </c>
      <c r="M17" s="124">
        <v>100</v>
      </c>
      <c r="N17" s="123" t="str">
        <f>+'EVALUACION CON CONTROLES'!G22</f>
        <v>Verificación detallada de la póliza de acuerdo a las exigencias de la invitación, revisión de la aprobación de la póliza por parte del supervisor antes de la firma del acta de inicio.</v>
      </c>
      <c r="O17" s="123">
        <f>+'EVALUACION CON CONTROLES'!I22</f>
        <v>1</v>
      </c>
      <c r="P17" s="123">
        <f>+'EVALUACION CON CONTROLES'!J22</f>
        <v>1</v>
      </c>
      <c r="Q17" s="123">
        <f>+'EVALUACION CON CONTROLES'!K22</f>
        <v>2</v>
      </c>
      <c r="R17" s="124" t="str">
        <f>+'EVALUACION CON CONTROLES'!L22</f>
        <v>BAJO</v>
      </c>
      <c r="S17" s="123" t="str">
        <f>+'EVALUACION CON CONTROLES'!M22</f>
        <v>NO</v>
      </c>
      <c r="T17" s="123" t="str">
        <f>+'EVALUACION CON CONTROLES'!N22</f>
        <v>Supervisor</v>
      </c>
      <c r="U17" s="123" t="str">
        <f>+'EVALUACION CON CONTROLES'!O22</f>
        <v>Entrega de garantías</v>
      </c>
      <c r="V17" s="123" t="str">
        <f>+'EVALUACION CON CONTROLES'!P22</f>
        <v>Al momento de la firma del acta de inicio.</v>
      </c>
      <c r="W17" s="123" t="str">
        <f>+'EVALUACION CON CONTROLES'!Q22</f>
        <v>Verificación de las garantías exigidas en la invitación.</v>
      </c>
      <c r="X17" s="125" t="str">
        <f>+'EVALUACION CON CONTROLES'!R22</f>
        <v>Entre el recibo de la garantía y la firma del acta de inicio.</v>
      </c>
    </row>
    <row r="18" spans="2:24" ht="132" customHeight="1" x14ac:dyDescent="0.2">
      <c r="B18" s="126">
        <v>8</v>
      </c>
      <c r="C18" s="123" t="str">
        <f>+'EVALUACION CON CONTROLES'!C23:F23</f>
        <v>No firma del acta de inicio o entrega de garantías estipuladas por el proceso</v>
      </c>
      <c r="D18" s="124" t="str">
        <f>+'EVALUACION CON CONTROLES'!B23</f>
        <v>CONTRATACIÓN</v>
      </c>
      <c r="E18" s="124" t="str">
        <f>VLOOKUP(C18,'IDENTIFICACION Y ANALISIS'!$B$19:$F$50,3,FALSE)</f>
        <v>General</v>
      </c>
      <c r="F18" s="124" t="str">
        <f>VLOOKUP(C18,'IDENTIFICACION Y ANALISIS'!$B$19:$F$50,4,FALSE)</f>
        <v>Interno</v>
      </c>
      <c r="G18" s="123" t="str">
        <f>+EVALUACION!H24</f>
        <v>Retraso en actividades y prestación del servicio</v>
      </c>
      <c r="H18" s="123">
        <f>+EVALUACION!I24</f>
        <v>1</v>
      </c>
      <c r="I18" s="123">
        <f>+EVALUACION!J24</f>
        <v>2</v>
      </c>
      <c r="J18" s="123">
        <f>+EVALUACION!K24</f>
        <v>3</v>
      </c>
      <c r="K18" s="124" t="str">
        <f>+EVALUACION!L24</f>
        <v>BAJO</v>
      </c>
      <c r="L18" s="123" t="s">
        <v>219</v>
      </c>
      <c r="M18" s="124">
        <v>100</v>
      </c>
      <c r="N18" s="123" t="str">
        <f>+'EVALUACION CON CONTROLES'!G23</f>
        <v>Solicitud permanente al contratista de los documentos requeridos por la entidad</v>
      </c>
      <c r="O18" s="123">
        <f>+'EVALUACION CON CONTROLES'!I23</f>
        <v>1</v>
      </c>
      <c r="P18" s="123">
        <f>+'EVALUACION CON CONTROLES'!J23</f>
        <v>1</v>
      </c>
      <c r="Q18" s="123">
        <f>+'EVALUACION CON CONTROLES'!K23</f>
        <v>2</v>
      </c>
      <c r="R18" s="124" t="str">
        <f>+'EVALUACION CON CONTROLES'!L23</f>
        <v>BAJO</v>
      </c>
      <c r="S18" s="123" t="str">
        <f>+'EVALUACION CON CONTROLES'!M23</f>
        <v>SI</v>
      </c>
      <c r="T18" s="123" t="str">
        <f>+'EVALUACION CON CONTROLES'!N23</f>
        <v>Entidad / Contratista</v>
      </c>
      <c r="U18" s="123" t="str">
        <f>+'EVALUACION CON CONTROLES'!O23</f>
        <v>Desde la fecha de adjudicación</v>
      </c>
      <c r="V18" s="123" t="str">
        <f>+'EVALUACION CON CONTROLES'!P23</f>
        <v>Hasta el inicio del contrato</v>
      </c>
      <c r="W18" s="123" t="str">
        <f>+'EVALUACION CON CONTROLES'!Q23</f>
        <v>Comunicación directa con el contratista por los medios a los que haya lugar</v>
      </c>
      <c r="X18" s="125" t="str">
        <f>+'EVALUACION CON CONTROLES'!R23</f>
        <v>Diario</v>
      </c>
    </row>
    <row r="19" spans="2:24" ht="106.5" customHeight="1" x14ac:dyDescent="0.2">
      <c r="B19" s="126">
        <v>9</v>
      </c>
      <c r="C19" s="123" t="str">
        <f>+'EVALUACION CON CONTROLES'!C24:F24</f>
        <v>Incumplimiento del objeto o de las obligaciones contractuales</v>
      </c>
      <c r="D19" s="124" t="str">
        <f>+'EVALUACION CON CONTROLES'!B24</f>
        <v>EJECUCIÓN</v>
      </c>
      <c r="E19" s="124" t="str">
        <f>VLOOKUP(C19,'IDENTIFICACION Y ANALISIS'!$B$19:$F$50,3,FALSE)</f>
        <v>General</v>
      </c>
      <c r="F19" s="124" t="str">
        <f>VLOOKUP(C19,'IDENTIFICACION Y ANALISIS'!$B$19:$F$50,4,FALSE)</f>
        <v>Externo</v>
      </c>
      <c r="G19" s="123" t="str">
        <f>+EVALUACION!H25</f>
        <v>Incumplimiento del objeto o de las obligaciones contractuales</v>
      </c>
      <c r="H19" s="123">
        <f>+EVALUACION!I25</f>
        <v>1</v>
      </c>
      <c r="I19" s="123">
        <f>+EVALUACION!J25</f>
        <v>1</v>
      </c>
      <c r="J19" s="123">
        <f>+EVALUACION!K25</f>
        <v>2</v>
      </c>
      <c r="K19" s="124" t="str">
        <f>+EVALUACION!L25</f>
        <v>BAJO</v>
      </c>
      <c r="L19" s="123" t="s">
        <v>219</v>
      </c>
      <c r="M19" s="124">
        <v>100</v>
      </c>
      <c r="N19" s="123" t="str">
        <f>+'EVALUACION CON CONTROLES'!G24</f>
        <v>Incumplimiento en la satisfacción de las necesidades de la entidad.</v>
      </c>
      <c r="O19" s="123">
        <f>+'EVALUACION CON CONTROLES'!I24</f>
        <v>1</v>
      </c>
      <c r="P19" s="123">
        <f>+'EVALUACION CON CONTROLES'!J24</f>
        <v>1</v>
      </c>
      <c r="Q19" s="123">
        <f>+'EVALUACION CON CONTROLES'!K24</f>
        <v>2</v>
      </c>
      <c r="R19" s="124" t="str">
        <f>+'EVALUACION CON CONTROLES'!L24</f>
        <v>BAJO</v>
      </c>
      <c r="S19" s="123" t="str">
        <f>+'EVALUACION CON CONTROLES'!M24</f>
        <v>NO</v>
      </c>
      <c r="T19" s="123" t="str">
        <f>+'EVALUACION CON CONTROLES'!N24</f>
        <v>Contratista</v>
      </c>
      <c r="U19" s="123" t="str">
        <f>+'EVALUACION CON CONTROLES'!O24</f>
        <v>Firma del acta de inicio</v>
      </c>
      <c r="V19" s="123" t="str">
        <f>+'EVALUACION CON CONTROLES'!P24</f>
        <v>Fecha de liquidación del contrato</v>
      </c>
      <c r="W19" s="123" t="str">
        <f>+'EVALUACION CON CONTROLES'!Q24</f>
        <v>Informes de avance del contrato.</v>
      </c>
      <c r="X19" s="125" t="str">
        <f>+'EVALUACION CON CONTROLES'!R24</f>
        <v>Durante el término de ejecución del contrato</v>
      </c>
    </row>
    <row r="20" spans="2:24" ht="143.25" customHeight="1" x14ac:dyDescent="0.2">
      <c r="B20" s="126">
        <v>10</v>
      </c>
      <c r="C20" s="123" t="str">
        <f>+'EVALUACION CON CONTROLES'!C25:F25</f>
        <v>Desequilibrio económico del contrato</v>
      </c>
      <c r="D20" s="124" t="str">
        <f>+'EVALUACION CON CONTROLES'!B25</f>
        <v>EJECUCIÓN</v>
      </c>
      <c r="E20" s="124" t="str">
        <f>VLOOKUP(C20,'IDENTIFICACION Y ANALISIS'!$B$19:$F$50,3,FALSE)</f>
        <v xml:space="preserve">General </v>
      </c>
      <c r="F20" s="124" t="str">
        <f>VLOOKUP(C20,'IDENTIFICACION Y ANALISIS'!$B$19:$F$50,4,FALSE)</f>
        <v>Externo</v>
      </c>
      <c r="G20" s="123" t="str">
        <f>+EVALUACION!H26</f>
        <v>Desequilibrio económico del contrato</v>
      </c>
      <c r="H20" s="123">
        <f>+EVALUACION!I26</f>
        <v>1</v>
      </c>
      <c r="I20" s="123">
        <f>+EVALUACION!J26</f>
        <v>1</v>
      </c>
      <c r="J20" s="123">
        <f>+EVALUACION!K26</f>
        <v>2</v>
      </c>
      <c r="K20" s="124" t="str">
        <f>+EVALUACION!L26</f>
        <v>BAJO</v>
      </c>
      <c r="L20" s="123" t="s">
        <v>219</v>
      </c>
      <c r="M20" s="124">
        <v>100</v>
      </c>
      <c r="N20" s="123" t="str">
        <f>+'EVALUACION CON CONTROLES'!G25</f>
        <v>Incumplimiento en la satisfacción de las necesidades de la entidad.</v>
      </c>
      <c r="O20" s="123">
        <f>+'EVALUACION CON CONTROLES'!I25</f>
        <v>1</v>
      </c>
      <c r="P20" s="123">
        <f>+'EVALUACION CON CONTROLES'!J25</f>
        <v>1</v>
      </c>
      <c r="Q20" s="123">
        <f>+'EVALUACION CON CONTROLES'!K25</f>
        <v>2</v>
      </c>
      <c r="R20" s="124" t="str">
        <f>+'EVALUACION CON CONTROLES'!L25</f>
        <v>BAJO</v>
      </c>
      <c r="S20" s="123" t="str">
        <f>+'EVALUACION CON CONTROLES'!M25</f>
        <v>SI</v>
      </c>
      <c r="T20" s="123" t="str">
        <f>+'EVALUACION CON CONTROLES'!N25</f>
        <v>Contratista</v>
      </c>
      <c r="U20" s="123" t="str">
        <f>+'EVALUACION CON CONTROLES'!O25</f>
        <v>Inicio del proceso</v>
      </c>
      <c r="V20" s="123" t="str">
        <f>+'EVALUACION CON CONTROLES'!P25</f>
        <v>Terminación del contrato</v>
      </c>
      <c r="W20" s="123" t="str">
        <f>+'EVALUACION CON CONTROLES'!Q25</f>
        <v>Revisiones de calidad</v>
      </c>
      <c r="X20" s="125" t="str">
        <f>+'EVALUACION CON CONTROLES'!R25</f>
        <v>Durante la etapa de ejecución</v>
      </c>
    </row>
    <row r="21" spans="2:24" ht="143.25" customHeight="1" x14ac:dyDescent="0.2">
      <c r="B21" s="126">
        <v>11</v>
      </c>
      <c r="C21" s="123" t="str">
        <f>+'EVALUACION CON CONTROLES'!C26:F26</f>
        <v>Ejecución en tiempos distintos a los inicialmente programados por circunstancias no imputables a las partes.</v>
      </c>
      <c r="D21" s="124" t="str">
        <f>+'EVALUACION CON CONTROLES'!B26</f>
        <v>EJECUCIÓN</v>
      </c>
      <c r="E21" s="124" t="str">
        <f>VLOOKUP(C21,'IDENTIFICACION Y ANALISIS'!$B$19:$F$50,3,FALSE)</f>
        <v>General</v>
      </c>
      <c r="F21" s="124" t="str">
        <f>VLOOKUP(C21,'IDENTIFICACION Y ANALISIS'!$B$19:$F$50,4,FALSE)</f>
        <v>Externo</v>
      </c>
      <c r="G21" s="123" t="str">
        <f>+EVALUACION!H27</f>
        <v>Ejecución en tiempos distintos a los inicialmente programados por circunstancias no imputables a las partes.</v>
      </c>
      <c r="H21" s="123">
        <f>+EVALUACION!I27</f>
        <v>1</v>
      </c>
      <c r="I21" s="123">
        <f>+EVALUACION!J27</f>
        <v>2</v>
      </c>
      <c r="J21" s="123">
        <f>+EVALUACION!K27</f>
        <v>3</v>
      </c>
      <c r="K21" s="124" t="str">
        <f>+EVALUACION!L27</f>
        <v>BAJO</v>
      </c>
      <c r="L21" s="123" t="s">
        <v>220</v>
      </c>
      <c r="M21" s="124">
        <v>100</v>
      </c>
      <c r="N21" s="123" t="str">
        <f>+'EVALUACION CON CONTROLES'!G26</f>
        <v>Aplazamiento de las actividades programadas para ejecutar</v>
      </c>
      <c r="O21" s="123">
        <f>+'EVALUACION CON CONTROLES'!I26</f>
        <v>1</v>
      </c>
      <c r="P21" s="123">
        <f>+'EVALUACION CON CONTROLES'!J26</f>
        <v>2</v>
      </c>
      <c r="Q21" s="123">
        <f>+'EVALUACION CON CONTROLES'!K26</f>
        <v>3</v>
      </c>
      <c r="R21" s="124" t="str">
        <f>+'EVALUACION CON CONTROLES'!L26</f>
        <v>BAJO</v>
      </c>
      <c r="S21" s="123" t="str">
        <f>+'EVALUACION CON CONTROLES'!M26</f>
        <v>SI</v>
      </c>
      <c r="T21" s="123" t="str">
        <f>+'EVALUACION CON CONTROLES'!N26</f>
        <v>Contratista / Entidad</v>
      </c>
      <c r="U21" s="123" t="str">
        <f>+'EVALUACION CON CONTROLES'!O26</f>
        <v>A partir de la firma del acta de inicio del contrato</v>
      </c>
      <c r="V21" s="123" t="str">
        <f>+'EVALUACION CON CONTROLES'!P26</f>
        <v>Finalización del plazo establecido de ejecución</v>
      </c>
      <c r="W21" s="123" t="str">
        <f>+'EVALUACION CON CONTROLES'!Q26</f>
        <v>Reuniones de comité técnico quincenales para validación de eficacia del cronograma</v>
      </c>
      <c r="X21" s="125" t="str">
        <f>+'EVALUACION CON CONTROLES'!R26</f>
        <v>Quincenal</v>
      </c>
    </row>
    <row r="22" spans="2:24" ht="143.25" customHeight="1" x14ac:dyDescent="0.2">
      <c r="B22" s="126">
        <v>12</v>
      </c>
      <c r="C22" s="123" t="str">
        <f>+'EVALUACION CON CONTROLES'!C27:F27</f>
        <v>No se cuenten con los permisos requeridos para la ejecución de los eventos.</v>
      </c>
      <c r="D22" s="124" t="str">
        <f>+'EVALUACION CON CONTROLES'!B27</f>
        <v>EJECUCIÓN</v>
      </c>
      <c r="E22" s="124" t="str">
        <f>VLOOKUP(C22,'IDENTIFICACION Y ANALISIS'!$B$19:$F$50,3,FALSE)</f>
        <v>Específica</v>
      </c>
      <c r="F22" s="124" t="str">
        <f>VLOOKUP(C22,'IDENTIFICACION Y ANALISIS'!$B$19:$F$50,4,FALSE)</f>
        <v>Externo</v>
      </c>
      <c r="G22" s="123" t="str">
        <f>+EVALUACION!H28</f>
        <v>No se cuenten con los permisos requeridos para la ejecución de los eventos.</v>
      </c>
      <c r="H22" s="123">
        <f>+EVALUACION!I28</f>
        <v>1</v>
      </c>
      <c r="I22" s="123">
        <f>+EVALUACION!J28</f>
        <v>4</v>
      </c>
      <c r="J22" s="123">
        <f>+EVALUACION!K28</f>
        <v>5</v>
      </c>
      <c r="K22" s="124" t="str">
        <f>+EVALUACION!L28</f>
        <v>MEDIO</v>
      </c>
      <c r="L22" s="123" t="s">
        <v>220</v>
      </c>
      <c r="M22" s="124">
        <v>100</v>
      </c>
      <c r="N22" s="123" t="str">
        <f>+'EVALUACION CON CONTROLES'!G27</f>
        <v>No Iniciar la ejecución del los eventos por falta de permisos.</v>
      </c>
      <c r="O22" s="123">
        <f>+'EVALUACION CON CONTROLES'!I27</f>
        <v>1</v>
      </c>
      <c r="P22" s="123">
        <f>+'EVALUACION CON CONTROLES'!J27</f>
        <v>4</v>
      </c>
      <c r="Q22" s="123">
        <f>+'EVALUACION CON CONTROLES'!K27</f>
        <v>5</v>
      </c>
      <c r="R22" s="124" t="str">
        <f>+'EVALUACION CON CONTROLES'!L27</f>
        <v>MEDIO</v>
      </c>
      <c r="S22" s="123" t="str">
        <f>+'EVALUACION CON CONTROLES'!M27</f>
        <v>SI</v>
      </c>
      <c r="T22" s="123" t="str">
        <f>+'EVALUACION CON CONTROLES'!N27</f>
        <v>Contratista 100%</v>
      </c>
      <c r="U22" s="123" t="str">
        <f>+'EVALUACION CON CONTROLES'!O27</f>
        <v>Durante la
ejecución del contrato</v>
      </c>
      <c r="V22" s="123" t="str">
        <f>+'EVALUACION CON CONTROLES'!P27</f>
        <v>Antes de la
terminación del plazo contractual</v>
      </c>
      <c r="W22" s="123" t="str">
        <f>+'EVALUACION CON CONTROLES'!Q27</f>
        <v>Monitoreo y
control por parte del supervisor</v>
      </c>
      <c r="X22" s="125" t="str">
        <f>+'EVALUACION CON CONTROLES'!R27</f>
        <v>Permanente</v>
      </c>
    </row>
    <row r="23" spans="2:24" ht="143.25" customHeight="1" x14ac:dyDescent="0.2">
      <c r="B23" s="126">
        <v>13</v>
      </c>
      <c r="C23" s="123" t="str">
        <f>+'EVALUACION CON CONTROLES'!C28:F28</f>
        <v>Insolvencia del contratista</v>
      </c>
      <c r="D23" s="124" t="str">
        <f>+'EVALUACION CON CONTROLES'!B28</f>
        <v>EJECUCIÓN</v>
      </c>
      <c r="E23" s="124" t="str">
        <f>VLOOKUP(C23,'IDENTIFICACION Y ANALISIS'!$B$19:$F$50,3,FALSE)</f>
        <v>General</v>
      </c>
      <c r="F23" s="124" t="str">
        <f>VLOOKUP(C23,'IDENTIFICACION Y ANALISIS'!$B$19:$F$50,4,FALSE)</f>
        <v>Externo</v>
      </c>
      <c r="G23" s="123" t="str">
        <f>+EVALUACION!H29</f>
        <v>Insolvencia del contratista</v>
      </c>
      <c r="H23" s="123">
        <f>+EVALUACION!I29</f>
        <v>1</v>
      </c>
      <c r="I23" s="123">
        <f>+EVALUACION!J29</f>
        <v>2</v>
      </c>
      <c r="J23" s="123">
        <f>+EVALUACION!K29</f>
        <v>3</v>
      </c>
      <c r="K23" s="124" t="str">
        <f>+EVALUACION!L29</f>
        <v>BAJO</v>
      </c>
      <c r="L23" s="123" t="s">
        <v>220</v>
      </c>
      <c r="M23" s="124">
        <v>100</v>
      </c>
      <c r="N23" s="123" t="str">
        <f>+'EVALUACION CON CONTROLES'!G28</f>
        <v>Imposibilidad de la ejecución del objeto contractual</v>
      </c>
      <c r="O23" s="123">
        <f>+'EVALUACION CON CONTROLES'!I28</f>
        <v>1</v>
      </c>
      <c r="P23" s="123">
        <f>+'EVALUACION CON CONTROLES'!J28</f>
        <v>2</v>
      </c>
      <c r="Q23" s="123">
        <f>+'EVALUACION CON CONTROLES'!K28</f>
        <v>3</v>
      </c>
      <c r="R23" s="124" t="str">
        <f>+'EVALUACION CON CONTROLES'!L28</f>
        <v>BAJO</v>
      </c>
      <c r="S23" s="123" t="str">
        <f>+'EVALUACION CON CONTROLES'!M28</f>
        <v>SI</v>
      </c>
      <c r="T23" s="123" t="str">
        <f>+'EVALUACION CON CONTROLES'!N28</f>
        <v>Contratista 100%</v>
      </c>
      <c r="U23" s="123" t="str">
        <f>+'EVALUACION CON CONTROLES'!O28</f>
        <v>Durante la ejecución del contrato</v>
      </c>
      <c r="V23" s="123" t="str">
        <f>+'EVALUACION CON CONTROLES'!P28</f>
        <v>Antes de la terminación del plazo contractual</v>
      </c>
      <c r="W23" s="123" t="str">
        <f>+'EVALUACION CON CONTROLES'!Q28</f>
        <v>Monitoreo y control por parte del supervisor</v>
      </c>
      <c r="X23" s="125" t="str">
        <f>+'EVALUACION CON CONTROLES'!R28</f>
        <v>Permanente</v>
      </c>
    </row>
    <row r="24" spans="2:24" ht="143.25" customHeight="1" x14ac:dyDescent="0.2">
      <c r="B24" s="126">
        <v>14</v>
      </c>
      <c r="C24" s="123" t="str">
        <f>+'EVALUACION CON CONTROLES'!C29:F29</f>
        <v>Eventos de la naturaleza por fuera del control de las partes</v>
      </c>
      <c r="D24" s="124" t="str">
        <f>+'EVALUACION CON CONTROLES'!B29</f>
        <v>EJECUCIÓN</v>
      </c>
      <c r="E24" s="124" t="str">
        <f>VLOOKUP(C24,'IDENTIFICACION Y ANALISIS'!$B$19:$F$50,3,FALSE)</f>
        <v>General</v>
      </c>
      <c r="F24" s="124" t="str">
        <f>VLOOKUP(C24,'IDENTIFICACION Y ANALISIS'!$B$19:$F$50,4,FALSE)</f>
        <v>Externo</v>
      </c>
      <c r="G24" s="123" t="str">
        <f>+EVALUACION!H30</f>
        <v>Eventos de la naturaleza por fuera del control de las partes</v>
      </c>
      <c r="H24" s="123">
        <f>+EVALUACION!I30</f>
        <v>1</v>
      </c>
      <c r="I24" s="123">
        <f>+EVALUACION!J30</f>
        <v>2</v>
      </c>
      <c r="J24" s="123">
        <f>+EVALUACION!K30</f>
        <v>3</v>
      </c>
      <c r="K24" s="124" t="str">
        <f>+EVALUACION!L30</f>
        <v>BAJO</v>
      </c>
      <c r="L24" s="123" t="s">
        <v>221</v>
      </c>
      <c r="M24" s="124">
        <v>50</v>
      </c>
      <c r="N24" s="123" t="str">
        <f>+'EVALUACION CON CONTROLES'!G29</f>
        <v>Afecta la ejecución del contrato</v>
      </c>
      <c r="O24" s="123">
        <f>+'EVALUACION CON CONTROLES'!I29</f>
        <v>1</v>
      </c>
      <c r="P24" s="123">
        <f>+'EVALUACION CON CONTROLES'!J29</f>
        <v>2</v>
      </c>
      <c r="Q24" s="123">
        <f>+'EVALUACION CON CONTROLES'!K29</f>
        <v>3</v>
      </c>
      <c r="R24" s="124" t="str">
        <f>+'EVALUACION CON CONTROLES'!L29</f>
        <v>BAJO</v>
      </c>
      <c r="S24" s="123" t="str">
        <f>+'EVALUACION CON CONTROLES'!M29</f>
        <v>SI</v>
      </c>
      <c r="T24" s="123" t="str">
        <f>+'EVALUACION CON CONTROLES'!N29</f>
        <v>Contratista / Entidad</v>
      </c>
      <c r="U24" s="123" t="str">
        <f>+'EVALUACION CON CONTROLES'!O29</f>
        <v>Durante la ejecución del contrato</v>
      </c>
      <c r="V24" s="123" t="str">
        <f>+'EVALUACION CON CONTROLES'!P29</f>
        <v>Antes de la terminación del plazo contractual</v>
      </c>
      <c r="W24" s="123" t="str">
        <f>+'EVALUACION CON CONTROLES'!Q29</f>
        <v>Monitoreo y control por parte del supervisor</v>
      </c>
      <c r="X24" s="125" t="str">
        <f>+'EVALUACION CON CONTROLES'!R29</f>
        <v>Permanente</v>
      </c>
    </row>
    <row r="25" spans="2:24" ht="143.25" customHeight="1" x14ac:dyDescent="0.2">
      <c r="B25" s="126">
        <v>15</v>
      </c>
      <c r="C25" s="123" t="str">
        <f>+'EVALUACION CON CONTROLES'!C30:F30</f>
        <v xml:space="preserve">Eventos de baja Calidad  en la ejecución </v>
      </c>
      <c r="D25" s="124" t="str">
        <f>+'EVALUACION CON CONTROLES'!B30</f>
        <v>EJECUCIÓN</v>
      </c>
      <c r="E25" s="124" t="str">
        <f>VLOOKUP(C25,'IDENTIFICACION Y ANALISIS'!$B$19:$F$50,3,FALSE)</f>
        <v>General</v>
      </c>
      <c r="F25" s="124" t="str">
        <f>VLOOKUP(C25,'IDENTIFICACION Y ANALISIS'!$B$19:$F$50,4,FALSE)</f>
        <v>Externo</v>
      </c>
      <c r="G25" s="123" t="str">
        <f>+EVALUACION!H31</f>
        <v xml:space="preserve">Eventos de baja Calidad  en la ejecución </v>
      </c>
      <c r="H25" s="123">
        <f>+EVALUACION!I31</f>
        <v>1</v>
      </c>
      <c r="I25" s="123">
        <f>+EVALUACION!J31</f>
        <v>2</v>
      </c>
      <c r="J25" s="123">
        <f>+EVALUACION!K31</f>
        <v>3</v>
      </c>
      <c r="K25" s="124" t="str">
        <f>+EVALUACION!L31</f>
        <v>BAJO</v>
      </c>
      <c r="L25" s="123" t="s">
        <v>220</v>
      </c>
      <c r="M25" s="124">
        <v>100</v>
      </c>
      <c r="N25" s="123" t="str">
        <f>+'EVALUACION CON CONTROLES'!G30</f>
        <v>Afecta el  Resultado  de satisfacción  de todos los involucrados.</v>
      </c>
      <c r="O25" s="123">
        <f>+'EVALUACION CON CONTROLES'!I30</f>
        <v>1</v>
      </c>
      <c r="P25" s="123">
        <f>+'EVALUACION CON CONTROLES'!J30</f>
        <v>2</v>
      </c>
      <c r="Q25" s="123">
        <f>+'EVALUACION CON CONTROLES'!K30</f>
        <v>3</v>
      </c>
      <c r="R25" s="124" t="str">
        <f>+'EVALUACION CON CONTROLES'!L30</f>
        <v>BAJO</v>
      </c>
      <c r="S25" s="123" t="str">
        <f>+'EVALUACION CON CONTROLES'!M30</f>
        <v>SI</v>
      </c>
      <c r="T25" s="123" t="str">
        <f>+'EVALUACION CON CONTROLES'!N30</f>
        <v>Contratista 100%</v>
      </c>
      <c r="U25" s="123" t="str">
        <f>+'EVALUACION CON CONTROLES'!O30</f>
        <v>Durante la ejecución del contrato</v>
      </c>
      <c r="V25" s="123" t="str">
        <f>+'EVALUACION CON CONTROLES'!P30</f>
        <v>Antes de la terminación del plazo contractual</v>
      </c>
      <c r="W25" s="123" t="str">
        <f>+'EVALUACION CON CONTROLES'!Q30</f>
        <v>Monitoreo y control por parte del supervisor</v>
      </c>
      <c r="X25" s="125" t="str">
        <f>+'EVALUACION CON CONTROLES'!R30</f>
        <v>Permanente</v>
      </c>
    </row>
    <row r="26" spans="2:24" ht="87" customHeight="1" thickBot="1" x14ac:dyDescent="0.25">
      <c r="B26" s="130">
        <v>16</v>
      </c>
      <c r="C26" s="145" t="str">
        <f>+'EVALUACION CON CONTROLES'!C31:F31</f>
        <v>Deterioro de las condiciones de seguridad y orden público que impidan el transporte de los funcionarios o el aplazamiento de recorridos</v>
      </c>
      <c r="D26" s="146" t="str">
        <f>+'EVALUACION CON CONTROLES'!B31</f>
        <v>EJECUCIÓN</v>
      </c>
      <c r="E26" s="146" t="str">
        <f>VLOOKUP(C26,'IDENTIFICACION Y ANALISIS'!$B$19:$F$50,3,FALSE)</f>
        <v>General</v>
      </c>
      <c r="F26" s="146" t="str">
        <f>VLOOKUP(C26,'IDENTIFICACION Y ANALISIS'!$B$19:$F$50,4,FALSE)</f>
        <v>Externo</v>
      </c>
      <c r="G26" s="145" t="str">
        <f>+EVALUACION!H32</f>
        <v>Deterioro de las condiciones de seguridad y orden público que impidan el transporte de los funcionarios o el aplazamiento de recorridos</v>
      </c>
      <c r="H26" s="145">
        <f>+EVALUACION!I32</f>
        <v>2</v>
      </c>
      <c r="I26" s="145">
        <f>+EVALUACION!J32</f>
        <v>1</v>
      </c>
      <c r="J26" s="145">
        <f>+EVALUACION!K32</f>
        <v>3</v>
      </c>
      <c r="K26" s="146" t="str">
        <f>+EVALUACION!L32</f>
        <v>BAJO</v>
      </c>
      <c r="L26" s="145" t="s">
        <v>221</v>
      </c>
      <c r="M26" s="146">
        <v>50</v>
      </c>
      <c r="N26" s="145" t="str">
        <f>+'EVALUACION CON CONTROLES'!G31</f>
        <v>No ejecución de los desplazamientos programados. Desplazamientos incompletos y posibles inconvenientes con la integridad de los vehículos y personas</v>
      </c>
      <c r="O26" s="145">
        <f>+'EVALUACION CON CONTROLES'!I31</f>
        <v>2</v>
      </c>
      <c r="P26" s="145">
        <f>+'EVALUACION CON CONTROLES'!J31</f>
        <v>1</v>
      </c>
      <c r="Q26" s="145">
        <f>+'EVALUACION CON CONTROLES'!K31</f>
        <v>3</v>
      </c>
      <c r="R26" s="146" t="str">
        <f>+'EVALUACION CON CONTROLES'!L31</f>
        <v>BAJO</v>
      </c>
      <c r="S26" s="145" t="str">
        <f>+'EVALUACION CON CONTROLES'!M31</f>
        <v>SI</v>
      </c>
      <c r="T26" s="145" t="str">
        <f>+'EVALUACION CON CONTROLES'!N31</f>
        <v>Contratista / Entidad</v>
      </c>
      <c r="U26" s="145" t="str">
        <f>+'EVALUACION CON CONTROLES'!O31</f>
        <v>Desde el inicio de la ejecución del contrato</v>
      </c>
      <c r="V26" s="145" t="str">
        <f>+'EVALUACION CON CONTROLES'!P31</f>
        <v>Fecha fin de la ejecución contractual</v>
      </c>
      <c r="W26" s="145" t="str">
        <f>+'EVALUACION CON CONTROLES'!Q31</f>
        <v>Comunicación directa con el contratista por los medios a los que haya lugar</v>
      </c>
      <c r="X26" s="147" t="str">
        <f>+'EVALUACION CON CONTROLES'!R31</f>
        <v>Diario</v>
      </c>
    </row>
    <row r="27" spans="2:24" ht="87" customHeight="1" x14ac:dyDescent="0.2">
      <c r="B27" s="38"/>
      <c r="C27" s="141"/>
      <c r="D27" s="142"/>
      <c r="E27" s="142"/>
      <c r="F27" s="142"/>
      <c r="G27" s="141"/>
      <c r="H27" s="141"/>
      <c r="I27" s="141"/>
      <c r="J27" s="143"/>
      <c r="K27" s="144"/>
      <c r="L27" s="143"/>
      <c r="X27" s="39"/>
    </row>
    <row r="28" spans="2:24" ht="13.5" customHeight="1" x14ac:dyDescent="0.25">
      <c r="B28" s="38"/>
      <c r="E28" s="14"/>
      <c r="F28" s="157" t="s">
        <v>222</v>
      </c>
      <c r="G28" s="157"/>
      <c r="H28" s="14"/>
      <c r="I28" s="14"/>
      <c r="J28" s="158" t="s">
        <v>208</v>
      </c>
      <c r="K28" s="158"/>
      <c r="L28" s="158"/>
      <c r="M28" s="158"/>
      <c r="X28" s="39"/>
    </row>
    <row r="29" spans="2:24" ht="13.5" customHeight="1" x14ac:dyDescent="0.2">
      <c r="B29" s="38"/>
      <c r="E29" s="173" t="s">
        <v>83</v>
      </c>
      <c r="F29" s="34" t="s">
        <v>84</v>
      </c>
      <c r="G29" s="34" t="s">
        <v>85</v>
      </c>
      <c r="H29" s="14"/>
      <c r="I29" s="14"/>
      <c r="J29" s="188" t="s">
        <v>86</v>
      </c>
      <c r="K29" s="189"/>
      <c r="L29" s="188" t="s">
        <v>85</v>
      </c>
      <c r="M29" s="189"/>
      <c r="X29" s="39"/>
    </row>
    <row r="30" spans="2:24" ht="13.5" customHeight="1" x14ac:dyDescent="0.2">
      <c r="B30" s="38"/>
      <c r="E30" s="173"/>
      <c r="F30" s="17" t="s">
        <v>87</v>
      </c>
      <c r="G30" s="17">
        <v>1</v>
      </c>
      <c r="H30" s="14"/>
      <c r="I30" s="14"/>
      <c r="J30" s="161" t="s">
        <v>88</v>
      </c>
      <c r="K30" s="162"/>
      <c r="L30" s="163">
        <v>1</v>
      </c>
      <c r="M30" s="163"/>
      <c r="X30" s="39"/>
    </row>
    <row r="31" spans="2:24" ht="13.5" customHeight="1" x14ac:dyDescent="0.2">
      <c r="B31" s="38"/>
      <c r="E31" s="173"/>
      <c r="F31" s="17" t="s">
        <v>89</v>
      </c>
      <c r="G31" s="17">
        <v>2</v>
      </c>
      <c r="H31" s="14"/>
      <c r="I31" s="14"/>
      <c r="J31" s="161" t="s">
        <v>90</v>
      </c>
      <c r="K31" s="162"/>
      <c r="L31" s="163">
        <v>2</v>
      </c>
      <c r="M31" s="163"/>
      <c r="X31" s="39"/>
    </row>
    <row r="32" spans="2:24" ht="13.5" customHeight="1" x14ac:dyDescent="0.2">
      <c r="B32" s="38"/>
      <c r="E32" s="173"/>
      <c r="F32" s="17" t="s">
        <v>91</v>
      </c>
      <c r="G32" s="17">
        <v>3</v>
      </c>
      <c r="H32" s="14"/>
      <c r="I32" s="14"/>
      <c r="J32" s="161" t="s">
        <v>92</v>
      </c>
      <c r="K32" s="162"/>
      <c r="L32" s="163">
        <v>3</v>
      </c>
      <c r="M32" s="163"/>
      <c r="X32" s="39"/>
    </row>
    <row r="33" spans="2:24" ht="13.5" customHeight="1" x14ac:dyDescent="0.2">
      <c r="B33" s="38"/>
      <c r="E33" s="173"/>
      <c r="F33" s="17" t="s">
        <v>93</v>
      </c>
      <c r="G33" s="17">
        <v>4</v>
      </c>
      <c r="H33" s="14"/>
      <c r="I33" s="14"/>
      <c r="J33" s="161" t="s">
        <v>94</v>
      </c>
      <c r="K33" s="162"/>
      <c r="L33" s="163">
        <v>4</v>
      </c>
      <c r="M33" s="163"/>
      <c r="X33" s="39"/>
    </row>
    <row r="34" spans="2:24" ht="13.5" customHeight="1" x14ac:dyDescent="0.2">
      <c r="B34" s="38"/>
      <c r="E34" s="173"/>
      <c r="F34" s="17" t="s">
        <v>95</v>
      </c>
      <c r="G34" s="17">
        <v>5</v>
      </c>
      <c r="H34" s="14"/>
      <c r="I34" s="14"/>
      <c r="J34" s="161" t="s">
        <v>96</v>
      </c>
      <c r="K34" s="162"/>
      <c r="L34" s="163">
        <v>5</v>
      </c>
      <c r="M34" s="163"/>
      <c r="X34" s="39"/>
    </row>
    <row r="35" spans="2:24" ht="13.5" customHeight="1" x14ac:dyDescent="0.2">
      <c r="B35" s="38"/>
      <c r="D35" s="14"/>
      <c r="E35" s="14"/>
      <c r="F35" s="14"/>
      <c r="G35" s="14"/>
      <c r="H35" s="14"/>
      <c r="I35" s="14"/>
      <c r="J35" s="14"/>
      <c r="K35" s="14"/>
      <c r="L35" s="14"/>
      <c r="M35" s="14"/>
      <c r="X35" s="39"/>
    </row>
    <row r="36" spans="2:24" ht="13.5" customHeight="1" x14ac:dyDescent="0.25">
      <c r="B36" s="38"/>
      <c r="D36" s="158" t="s">
        <v>97</v>
      </c>
      <c r="E36" s="158"/>
      <c r="F36" s="158"/>
      <c r="G36" s="158"/>
      <c r="H36" s="158"/>
      <c r="I36" s="158"/>
      <c r="J36" s="158"/>
      <c r="K36" s="158"/>
      <c r="X36" s="39"/>
    </row>
    <row r="37" spans="2:24" ht="13.5" customHeight="1" x14ac:dyDescent="0.25">
      <c r="B37" s="38"/>
      <c r="D37" s="169" t="s">
        <v>84</v>
      </c>
      <c r="E37" s="169" t="s">
        <v>85</v>
      </c>
      <c r="F37" s="164" t="s">
        <v>88</v>
      </c>
      <c r="G37" s="164"/>
      <c r="H37" s="159" t="s">
        <v>90</v>
      </c>
      <c r="I37" s="160"/>
      <c r="J37" s="35" t="s">
        <v>92</v>
      </c>
      <c r="K37" s="35" t="s">
        <v>94</v>
      </c>
      <c r="L37" s="34" t="s">
        <v>96</v>
      </c>
      <c r="P37" s="158" t="s">
        <v>111</v>
      </c>
      <c r="Q37" s="158"/>
      <c r="R37" s="158"/>
      <c r="S37" s="158"/>
      <c r="T37" s="158"/>
      <c r="X37" s="39"/>
    </row>
    <row r="38" spans="2:24" ht="13.5" customHeight="1" x14ac:dyDescent="0.2">
      <c r="B38" s="38"/>
      <c r="D38" s="169"/>
      <c r="E38" s="169"/>
      <c r="F38" s="172">
        <v>1</v>
      </c>
      <c r="G38" s="172"/>
      <c r="H38" s="170">
        <v>2</v>
      </c>
      <c r="I38" s="171"/>
      <c r="J38" s="36">
        <v>3</v>
      </c>
      <c r="K38" s="36">
        <v>4</v>
      </c>
      <c r="L38" s="36">
        <v>5</v>
      </c>
      <c r="P38" s="164" t="s">
        <v>97</v>
      </c>
      <c r="Q38" s="164"/>
      <c r="R38" s="164"/>
      <c r="S38" s="164" t="s">
        <v>110</v>
      </c>
      <c r="T38" s="164"/>
      <c r="X38" s="39"/>
    </row>
    <row r="39" spans="2:24" ht="13.5" customHeight="1" x14ac:dyDescent="0.2">
      <c r="B39" s="38"/>
      <c r="D39" s="17" t="s">
        <v>87</v>
      </c>
      <c r="E39" s="18">
        <v>1</v>
      </c>
      <c r="F39" s="150">
        <v>2</v>
      </c>
      <c r="G39" s="150"/>
      <c r="H39" s="185">
        <v>3</v>
      </c>
      <c r="I39" s="186"/>
      <c r="J39" s="32">
        <v>4</v>
      </c>
      <c r="K39" s="37">
        <v>5</v>
      </c>
      <c r="L39" s="31">
        <v>6</v>
      </c>
      <c r="P39" s="151" t="s">
        <v>112</v>
      </c>
      <c r="Q39" s="151"/>
      <c r="R39" s="151"/>
      <c r="S39" s="149" t="s">
        <v>113</v>
      </c>
      <c r="T39" s="149"/>
      <c r="X39" s="39"/>
    </row>
    <row r="40" spans="2:24" ht="13.5" customHeight="1" x14ac:dyDescent="0.2">
      <c r="B40" s="38"/>
      <c r="D40" s="17" t="s">
        <v>89</v>
      </c>
      <c r="E40" s="18">
        <v>2</v>
      </c>
      <c r="F40" s="150">
        <v>3</v>
      </c>
      <c r="G40" s="150"/>
      <c r="H40" s="185">
        <v>4</v>
      </c>
      <c r="I40" s="186"/>
      <c r="J40" s="37">
        <v>5</v>
      </c>
      <c r="K40" s="31">
        <v>6</v>
      </c>
      <c r="L40" s="31">
        <v>7</v>
      </c>
      <c r="P40" s="182" t="s">
        <v>114</v>
      </c>
      <c r="Q40" s="182"/>
      <c r="R40" s="182"/>
      <c r="S40" s="149" t="s">
        <v>115</v>
      </c>
      <c r="T40" s="149"/>
      <c r="X40" s="39"/>
    </row>
    <row r="41" spans="2:24" ht="13.5" customHeight="1" x14ac:dyDescent="0.2">
      <c r="B41" s="38"/>
      <c r="D41" s="17" t="s">
        <v>91</v>
      </c>
      <c r="E41" s="18">
        <v>3</v>
      </c>
      <c r="F41" s="150">
        <v>4</v>
      </c>
      <c r="G41" s="150"/>
      <c r="H41" s="165">
        <v>5</v>
      </c>
      <c r="I41" s="166"/>
      <c r="J41" s="31">
        <v>6</v>
      </c>
      <c r="K41" s="31">
        <v>7</v>
      </c>
      <c r="L41" s="33">
        <v>8</v>
      </c>
      <c r="P41" s="187">
        <v>5</v>
      </c>
      <c r="Q41" s="187"/>
      <c r="R41" s="187"/>
      <c r="S41" s="149" t="s">
        <v>116</v>
      </c>
      <c r="T41" s="149"/>
      <c r="X41" s="39"/>
    </row>
    <row r="42" spans="2:24" ht="13.5" customHeight="1" x14ac:dyDescent="0.2">
      <c r="B42" s="38"/>
      <c r="D42" s="17" t="s">
        <v>93</v>
      </c>
      <c r="E42" s="18">
        <v>4</v>
      </c>
      <c r="F42" s="187">
        <v>5</v>
      </c>
      <c r="G42" s="187"/>
      <c r="H42" s="183">
        <v>6</v>
      </c>
      <c r="I42" s="184"/>
      <c r="J42" s="31">
        <v>7</v>
      </c>
      <c r="K42" s="33">
        <v>8</v>
      </c>
      <c r="L42" s="33">
        <v>9</v>
      </c>
      <c r="P42" s="150" t="s">
        <v>117</v>
      </c>
      <c r="Q42" s="150"/>
      <c r="R42" s="150"/>
      <c r="S42" s="149" t="s">
        <v>118</v>
      </c>
      <c r="T42" s="149"/>
      <c r="X42" s="39"/>
    </row>
    <row r="43" spans="2:24" ht="13.5" customHeight="1" x14ac:dyDescent="0.2">
      <c r="B43" s="38"/>
      <c r="D43" s="17" t="s">
        <v>95</v>
      </c>
      <c r="E43" s="18">
        <v>5</v>
      </c>
      <c r="F43" s="182">
        <v>6</v>
      </c>
      <c r="G43" s="182"/>
      <c r="H43" s="183">
        <v>7</v>
      </c>
      <c r="I43" s="184"/>
      <c r="J43" s="33">
        <v>8</v>
      </c>
      <c r="K43" s="33">
        <v>9</v>
      </c>
      <c r="L43" s="33">
        <v>10</v>
      </c>
      <c r="X43" s="39"/>
    </row>
    <row r="44" spans="2:24" ht="13.5" customHeight="1" thickBot="1" x14ac:dyDescent="0.25">
      <c r="B44" s="19"/>
      <c r="C44" s="20"/>
      <c r="D44" s="21"/>
      <c r="E44" s="21"/>
      <c r="F44" s="21"/>
      <c r="G44" s="21"/>
      <c r="H44" s="21"/>
      <c r="I44" s="21"/>
      <c r="J44" s="21"/>
      <c r="K44" s="21"/>
      <c r="L44" s="21"/>
      <c r="M44" s="21"/>
      <c r="N44" s="20"/>
      <c r="O44" s="20"/>
      <c r="P44" s="20"/>
      <c r="Q44" s="20"/>
      <c r="R44" s="20"/>
      <c r="S44" s="20"/>
      <c r="T44" s="20"/>
      <c r="U44" s="20"/>
      <c r="V44" s="20"/>
      <c r="W44" s="20"/>
      <c r="X44" s="22"/>
    </row>
    <row r="45" spans="2:24" ht="16.5" customHeight="1" x14ac:dyDescent="0.2">
      <c r="D45" s="14"/>
      <c r="F45" s="14"/>
      <c r="G45" s="14"/>
      <c r="H45" s="14"/>
      <c r="I45" s="14"/>
      <c r="J45" s="14"/>
      <c r="K45" s="14"/>
      <c r="L45" s="14"/>
      <c r="M45" s="14"/>
      <c r="N45" s="14"/>
      <c r="O45" s="14"/>
      <c r="P45" s="14"/>
      <c r="Q45" s="14"/>
      <c r="R45" s="14"/>
    </row>
    <row r="46" spans="2:24" ht="16.5" customHeight="1" x14ac:dyDescent="0.2">
      <c r="D46" s="14"/>
      <c r="F46" s="14"/>
      <c r="G46" s="14"/>
      <c r="H46" s="14"/>
      <c r="I46" s="14"/>
      <c r="J46" s="14"/>
      <c r="K46" s="14"/>
      <c r="L46" s="14"/>
      <c r="M46" s="14"/>
      <c r="N46" s="14"/>
      <c r="O46" s="14"/>
      <c r="P46" s="14"/>
      <c r="Q46" s="14"/>
      <c r="R46" s="14"/>
    </row>
    <row r="47" spans="2:24" ht="18" hidden="1" customHeight="1" x14ac:dyDescent="0.2">
      <c r="D47" s="14"/>
      <c r="F47" s="14"/>
      <c r="G47" s="14"/>
      <c r="H47" s="14"/>
      <c r="I47" s="14"/>
      <c r="J47" s="14"/>
      <c r="K47" s="14"/>
      <c r="L47" s="14"/>
      <c r="M47" s="14"/>
      <c r="N47" s="14"/>
      <c r="O47" s="14"/>
      <c r="P47" s="14"/>
      <c r="Q47" s="14"/>
      <c r="R47" s="14"/>
    </row>
    <row r="48" spans="2:24" ht="28.5" hidden="1" x14ac:dyDescent="0.2">
      <c r="B48" s="16" t="s">
        <v>220</v>
      </c>
      <c r="D48" s="14"/>
      <c r="F48" s="14"/>
      <c r="G48" s="14"/>
      <c r="H48" s="14"/>
      <c r="I48" s="14"/>
      <c r="J48" s="14"/>
      <c r="K48" s="14"/>
      <c r="L48" s="14"/>
      <c r="M48" s="14"/>
      <c r="N48" s="14"/>
      <c r="O48" s="14"/>
      <c r="P48" s="14"/>
      <c r="Q48" s="14"/>
      <c r="R48" s="14"/>
    </row>
    <row r="49" spans="2:18" ht="42.75" hidden="1" x14ac:dyDescent="0.25">
      <c r="B49" s="16" t="s">
        <v>219</v>
      </c>
      <c r="D49" s="23"/>
      <c r="F49" s="14"/>
      <c r="G49" s="23"/>
      <c r="H49" s="23"/>
      <c r="I49" s="23"/>
      <c r="J49" s="23"/>
      <c r="K49" s="23"/>
      <c r="L49" s="23"/>
      <c r="M49" s="23"/>
      <c r="N49" s="23"/>
      <c r="O49" s="23"/>
      <c r="P49" s="23"/>
      <c r="Q49" s="23"/>
      <c r="R49" s="23"/>
    </row>
    <row r="50" spans="2:18" ht="28.5" hidden="1" x14ac:dyDescent="0.2">
      <c r="B50" s="16" t="s">
        <v>221</v>
      </c>
      <c r="D50" s="14"/>
      <c r="F50" s="14"/>
      <c r="G50" s="14"/>
      <c r="H50" s="14"/>
      <c r="I50" s="14"/>
      <c r="J50" s="14"/>
      <c r="K50" s="14"/>
      <c r="L50" s="14"/>
      <c r="M50" s="14"/>
      <c r="N50" s="14"/>
      <c r="O50" s="14"/>
      <c r="P50" s="14"/>
      <c r="Q50" s="14"/>
      <c r="R50" s="14"/>
    </row>
    <row r="51" spans="2:18" x14ac:dyDescent="0.2">
      <c r="D51" s="14"/>
      <c r="F51" s="14"/>
      <c r="G51" s="14"/>
      <c r="H51" s="14"/>
      <c r="I51" s="14"/>
      <c r="J51" s="14"/>
      <c r="K51" s="14"/>
      <c r="L51" s="14"/>
      <c r="M51" s="14"/>
      <c r="N51" s="14"/>
      <c r="O51" s="14"/>
      <c r="P51" s="14"/>
      <c r="Q51" s="14"/>
      <c r="R51" s="14"/>
    </row>
    <row r="52" spans="2:18" x14ac:dyDescent="0.2">
      <c r="D52" s="14"/>
      <c r="F52" s="14"/>
      <c r="G52" s="14"/>
      <c r="H52" s="14"/>
      <c r="I52" s="14"/>
      <c r="J52" s="14"/>
      <c r="K52" s="14"/>
      <c r="L52" s="14"/>
      <c r="M52" s="14"/>
      <c r="N52" s="14"/>
      <c r="O52" s="14"/>
      <c r="P52" s="14"/>
      <c r="Q52" s="14"/>
      <c r="R52" s="14"/>
    </row>
    <row r="53" spans="2:18" x14ac:dyDescent="0.2">
      <c r="D53" s="14"/>
      <c r="F53" s="14"/>
      <c r="G53" s="14"/>
      <c r="H53" s="14"/>
      <c r="I53" s="14"/>
      <c r="J53" s="14"/>
      <c r="K53" s="14"/>
      <c r="L53" s="14"/>
      <c r="M53" s="14"/>
      <c r="N53" s="14"/>
      <c r="O53" s="14"/>
      <c r="P53" s="14"/>
      <c r="Q53" s="14"/>
      <c r="R53" s="14"/>
    </row>
    <row r="54" spans="2:18" ht="12.75" customHeight="1" x14ac:dyDescent="0.2">
      <c r="D54" s="14"/>
    </row>
    <row r="55" spans="2:18" x14ac:dyDescent="0.2">
      <c r="D55" s="14"/>
    </row>
  </sheetData>
  <autoFilter ref="A10:X10" xr:uid="{00000000-0009-0000-0000-000004000000}"/>
  <mergeCells count="49">
    <mergeCell ref="W2:X4"/>
    <mergeCell ref="B7:X8"/>
    <mergeCell ref="F43:G43"/>
    <mergeCell ref="H43:I43"/>
    <mergeCell ref="P38:R38"/>
    <mergeCell ref="H40:I40"/>
    <mergeCell ref="H39:I39"/>
    <mergeCell ref="F41:G41"/>
    <mergeCell ref="F42:G42"/>
    <mergeCell ref="P41:R41"/>
    <mergeCell ref="H42:I42"/>
    <mergeCell ref="P40:R40"/>
    <mergeCell ref="L29:M29"/>
    <mergeCell ref="J29:K29"/>
    <mergeCell ref="J32:K32"/>
    <mergeCell ref="S38:T38"/>
    <mergeCell ref="J33:K33"/>
    <mergeCell ref="P37:T37"/>
    <mergeCell ref="B2:B4"/>
    <mergeCell ref="C2:V4"/>
    <mergeCell ref="E37:E38"/>
    <mergeCell ref="H38:I38"/>
    <mergeCell ref="J34:K34"/>
    <mergeCell ref="L34:M34"/>
    <mergeCell ref="D37:D38"/>
    <mergeCell ref="F38:G38"/>
    <mergeCell ref="E29:E34"/>
    <mergeCell ref="S39:T39"/>
    <mergeCell ref="F39:G39"/>
    <mergeCell ref="S40:T40"/>
    <mergeCell ref="S41:T41"/>
    <mergeCell ref="H41:I41"/>
    <mergeCell ref="F40:G40"/>
    <mergeCell ref="S42:T42"/>
    <mergeCell ref="P42:R42"/>
    <mergeCell ref="P39:R39"/>
    <mergeCell ref="B9:R9"/>
    <mergeCell ref="B6:X6"/>
    <mergeCell ref="F28:G28"/>
    <mergeCell ref="J28:M28"/>
    <mergeCell ref="H37:I37"/>
    <mergeCell ref="J30:K30"/>
    <mergeCell ref="J31:K31"/>
    <mergeCell ref="L32:M32"/>
    <mergeCell ref="L33:M33"/>
    <mergeCell ref="D36:K36"/>
    <mergeCell ref="F37:G37"/>
    <mergeCell ref="L30:M30"/>
    <mergeCell ref="L31:M31"/>
  </mergeCells>
  <phoneticPr fontId="1" type="noConversion"/>
  <conditionalFormatting sqref="K11:K27">
    <cfRule type="cellIs" dxfId="7" priority="1" stopIfTrue="1" operator="equal">
      <formula>"EXTREMO"</formula>
    </cfRule>
    <cfRule type="cellIs" dxfId="6" priority="2" stopIfTrue="1" operator="equal">
      <formula>"ALTO"</formula>
    </cfRule>
    <cfRule type="cellIs" dxfId="5" priority="3" stopIfTrue="1" operator="equal">
      <formula>"MEDIO"</formula>
    </cfRule>
    <cfRule type="cellIs" dxfId="4" priority="4" stopIfTrue="1" operator="equal">
      <formula>"BAJO"</formula>
    </cfRule>
  </conditionalFormatting>
  <conditionalFormatting sqref="R11:R26">
    <cfRule type="cellIs" dxfId="3" priority="5" stopIfTrue="1" operator="equal">
      <formula>"EXTREMO"</formula>
    </cfRule>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dataValidations disablePrompts="1" count="1">
    <dataValidation type="list" allowBlank="1" showInputMessage="1" showErrorMessage="1" sqref="L11:L27"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6985065-0bc4-479e-ab2b-6381272006b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0EB4104526A864C946D0BAA81374C40" ma:contentTypeVersion="14" ma:contentTypeDescription="Crear nuevo documento." ma:contentTypeScope="" ma:versionID="c5acef37e2f0754ab8fe15acdee63b8c">
  <xsd:schema xmlns:xsd="http://www.w3.org/2001/XMLSchema" xmlns:xs="http://www.w3.org/2001/XMLSchema" xmlns:p="http://schemas.microsoft.com/office/2006/metadata/properties" xmlns:ns3="36985065-0bc4-479e-ab2b-6381272006b9" xmlns:ns4="3290c76a-daa5-4924-b66c-4e9f4f72189d" targetNamespace="http://schemas.microsoft.com/office/2006/metadata/properties" ma:root="true" ma:fieldsID="dc6f5cc32bdc7697808b2ca43912a6a8" ns3:_="" ns4:_="">
    <xsd:import namespace="36985065-0bc4-479e-ab2b-6381272006b9"/>
    <xsd:import namespace="3290c76a-daa5-4924-b66c-4e9f4f72189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985065-0bc4-479e-ab2b-6381272006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90c76a-daa5-4924-b66c-4e9f4f72189d"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DD75AE-6FD0-428F-82D6-AF4006BD0C1F}">
  <ds:schemaRefs>
    <ds:schemaRef ds:uri="http://schemas.microsoft.com/office/2006/metadata/properties"/>
    <ds:schemaRef ds:uri="http://schemas.microsoft.com/office/infopath/2007/PartnerControls"/>
    <ds:schemaRef ds:uri="36985065-0bc4-479e-ab2b-6381272006b9"/>
  </ds:schemaRefs>
</ds:datastoreItem>
</file>

<file path=customXml/itemProps2.xml><?xml version="1.0" encoding="utf-8"?>
<ds:datastoreItem xmlns:ds="http://schemas.openxmlformats.org/officeDocument/2006/customXml" ds:itemID="{68998B5D-024B-430D-88CE-F2400B85BF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985065-0bc4-479e-ab2b-6381272006b9"/>
    <ds:schemaRef ds:uri="3290c76a-daa5-4924-b66c-4e9f4f7218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F13FA2-4CD7-4727-A76D-F987A498537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Yina Patricia Mejía Rodríguez</cp:lastModifiedBy>
  <cp:revision/>
  <dcterms:created xsi:type="dcterms:W3CDTF">2007-06-14T01:55:06Z</dcterms:created>
  <dcterms:modified xsi:type="dcterms:W3CDTF">2026-09-02T03:44:12Z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0x01010090EB4104526A864C946D0BAA81374C40</vt:lpwstr>
  </property>
</Properties>
</file>